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43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K139" i="6" l="1"/>
  <c r="K138" i="6" s="1"/>
  <c r="K137" i="6" s="1"/>
  <c r="K13" i="6"/>
  <c r="K24" i="6"/>
  <c r="K12" i="6" s="1"/>
  <c r="K11" i="6" s="1"/>
  <c r="I9" i="2"/>
  <c r="K10" i="6" l="1"/>
  <c r="C15" i="1" s="1"/>
  <c r="C41" i="1" s="1"/>
</calcChain>
</file>

<file path=xl/sharedStrings.xml><?xml version="1.0" encoding="utf-8"?>
<sst xmlns="http://schemas.openxmlformats.org/spreadsheetml/2006/main" count="8410" uniqueCount="2011">
  <si>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</si>
  <si>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</si>
  <si>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</si>
  <si>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</si>
  <si>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</si>
  <si>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</si>
  <si>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</si>
  <si>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</si>
  <si>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</si>
  <si>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</si>
  <si>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</si>
  <si>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</si>
  <si>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</si>
  <si>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</si>
  <si>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</si>
  <si>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</si>
  <si>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</si>
  <si>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</si>
  <si>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</si>
  <si>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</si>
  <si>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</si>
  <si>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</si>
  <si>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</si>
  <si>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</si>
  <si>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</si>
  <si>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</si>
  <si>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</si>
  <si>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</si>
  <si>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</si>
  <si>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</si>
  <si>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</si>
  <si>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</si>
  <si>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</si>
  <si>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</si>
  <si>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</si>
  <si>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</si>
  <si>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</si>
  <si>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</si>
  <si>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</si>
  <si>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</si>
  <si>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</si>
  <si>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</si>
  <si>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</si>
  <si>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</si>
  <si>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</si>
  <si>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</si>
  <si>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</si>
  <si>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</si>
  <si>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</si>
  <si>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</si>
  <si>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</si>
  <si>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</si>
  <si>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</si>
  <si>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</si>
  <si>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</si>
  <si>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</si>
  <si>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</si>
  <si>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</si>
  <si>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</si>
  <si>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</si>
  <si>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</si>
  <si>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</si>
  <si>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</si>
  <si>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</si>
  <si>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</si>
  <si>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</si>
  <si>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</si>
  <si>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</si>
  <si>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</si>
  <si>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</si>
  <si>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</si>
  <si>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</si>
  <si>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</si>
  <si>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</si>
  <si>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</si>
  <si>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</si>
  <si>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</si>
  <si>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</si>
  <si>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</si>
  <si>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</si>
  <si>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</si>
  <si>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</si>
  <si>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</si>
  <si>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</si>
  <si>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</si>
  <si>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</si>
  <si>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</si>
  <si>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</si>
  <si>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</si>
  <si>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</si>
  <si>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</si>
  <si>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</si>
  <si>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</si>
  <si>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</si>
  <si>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</si>
  <si>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</si>
  <si>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</si>
  <si>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</si>
  <si>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</si>
  <si>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</si>
  <si>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</si>
  <si>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</si>
  <si>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</si>
  <si>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</si>
  <si>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</si>
  <si>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</si>
  <si>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</si>
  <si>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</si>
  <si>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</si>
  <si>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</si>
  <si>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</si>
  <si>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</si>
  <si>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</si>
  <si>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</si>
  <si>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</si>
  <si>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</si>
  <si>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</si>
  <si>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</si>
  <si>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</si>
  <si>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</si>
  <si>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</si>
  <si>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</si>
  <si>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</si>
  <si>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</si>
  <si>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</si>
  <si>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</si>
  <si>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</si>
  <si>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</si>
  <si>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</si>
  <si>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</si>
  <si>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</si>
  <si>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</si>
  <si>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</si>
  <si>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</si>
  <si>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</si>
  <si>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</si>
  <si>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</si>
  <si>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</si>
  <si>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</si>
  <si>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</si>
  <si>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</si>
  <si>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</si>
  <si>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</si>
  <si>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</si>
  <si>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</si>
  <si>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</si>
  <si>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</si>
  <si>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</si>
  <si>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</si>
  <si>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</si>
  <si>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</si>
  <si>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</si>
  <si>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</si>
  <si>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</si>
  <si>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</si>
  <si>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</si>
  <si>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</si>
  <si>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</si>
  <si>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</si>
  <si>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</si>
  <si>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</si>
  <si>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</si>
  <si>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</si>
  <si>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</si>
  <si>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</si>
  <si>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</si>
  <si>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</si>
  <si>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</si>
  <si>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</si>
  <si>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</si>
  <si>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</si>
  <si>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</si>
  <si>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</si>
  <si>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</si>
  <si>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</si>
  <si>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</si>
  <si>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</si>
  <si>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</si>
  <si>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</si>
  <si>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</si>
  <si>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</si>
  <si>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</si>
  <si>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</si>
  <si>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</si>
  <si>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</si>
  <si>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</si>
  <si>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</si>
  <si>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</si>
  <si>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</si>
  <si>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</si>
  <si>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</si>
  <si>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</si>
  <si>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</si>
  <si>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</si>
  <si>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</si>
  <si>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</si>
  <si>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</si>
  <si>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ילין לפידות כללי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</si>
  <si>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</si>
  <si>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</si>
  <si>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</si>
  <si>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</si>
  <si>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</si>
  <si>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</si>
  <si>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S&amp;P מעלות</t>
  </si>
  <si>
    <t>עו'ש(לקבל)- בנק מזרחי</t>
  </si>
  <si>
    <t>עו'ש(לשלם)- בנק מזרחי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</si>
  <si>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</si>
  <si>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</si>
  <si>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</si>
  <si>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</si>
  <si>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</si>
  <si>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דולר אוסטרלי 183- בנק מזרחי</t>
  </si>
  <si>
    <t>183- 20-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</si>
  <si>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</si>
  <si>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</si>
  <si>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</si>
  <si>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</si>
  <si>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</si>
  <si>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</si>
  <si>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</si>
  <si>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</si>
  <si>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</si>
  <si>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</si>
  <si>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</si>
  <si>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</si>
  <si>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</si>
  <si>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</si>
  <si>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</si>
  <si>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</si>
  <si>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13/08/18</t>
  </si>
  <si>
    <t>5904 גליל- האוצר - ממשלתית צמודה</t>
  </si>
  <si>
    <t>9590431</t>
  </si>
  <si>
    <t>10/12/19</t>
  </si>
  <si>
    <t>ממצמ0922- האוצר - ממשלתית צמודה</t>
  </si>
  <si>
    <t>1124056</t>
  </si>
  <si>
    <t>31/03/20</t>
  </si>
  <si>
    <t>ממצמ0923</t>
  </si>
  <si>
    <t>1128081</t>
  </si>
  <si>
    <t>31/12/19</t>
  </si>
  <si>
    <t>ממשל צמודה 0529- האוצר - ממשלתית צמודה</t>
  </si>
  <si>
    <t>1157023</t>
  </si>
  <si>
    <t>24/12/19</t>
  </si>
  <si>
    <t>ממשל צמודה 1025- האוצר - ממשלתית צמודה</t>
  </si>
  <si>
    <t>1135912</t>
  </si>
  <si>
    <t>ממשלתי צמוד 0527- האוצר - ממשלתית צמודה</t>
  </si>
  <si>
    <t>1140847</t>
  </si>
  <si>
    <t>22/05/19</t>
  </si>
  <si>
    <t>ממשלתי צמוד 0545</t>
  </si>
  <si>
    <t>1134865</t>
  </si>
  <si>
    <t>20/05/19</t>
  </si>
  <si>
    <t>צמוד 1020</t>
  </si>
  <si>
    <t>1137181</t>
  </si>
  <si>
    <t>16/02/20</t>
  </si>
  <si>
    <t>סה"כ לא צמודות</t>
  </si>
  <si>
    <t>סה"כ מלווה קצר מועד</t>
  </si>
  <si>
    <t>מ.ק.מ.  111- בנק ישראל- מק"מ</t>
  </si>
  <si>
    <t>8210114</t>
  </si>
  <si>
    <t>05/02/20</t>
  </si>
  <si>
    <t>מ.ק.מ.  211- בנק ישראל- מק"מ</t>
  </si>
  <si>
    <t>8210213</t>
  </si>
  <si>
    <t>04/02/20</t>
  </si>
  <si>
    <t>מ.ק.מ. 1020- בנק ישראל- מק"מ</t>
  </si>
  <si>
    <t>8201022</t>
  </si>
  <si>
    <t>01/03/20</t>
  </si>
  <si>
    <t>מ.ק.מ. 1110- בנק ישראל- מק"מ</t>
  </si>
  <si>
    <t>8201113</t>
  </si>
  <si>
    <t>מ.ק.מ. 1210- בנק ישראל- מק"מ</t>
  </si>
  <si>
    <t>8201212</t>
  </si>
  <si>
    <t>מ.ק.מ. 510- בנק ישראל- מק"מ</t>
  </si>
  <si>
    <t>8200511</t>
  </si>
  <si>
    <t>מ.ק.מ. 610- בנק ישראל- מק"מ</t>
  </si>
  <si>
    <t>8200610</t>
  </si>
  <si>
    <t>03/03/20</t>
  </si>
  <si>
    <t>מ.ק.מ. 720- בנק ישראל- מק"מ</t>
  </si>
  <si>
    <t>8200727</t>
  </si>
  <si>
    <t>06/01/20</t>
  </si>
  <si>
    <t>מ.ק.מ. 910- בנק ישראל- מק"מ</t>
  </si>
  <si>
    <t>8200917</t>
  </si>
  <si>
    <t>26/02/20</t>
  </si>
  <si>
    <t>מק"מ 420- בנק ישראל- מק"מ</t>
  </si>
  <si>
    <t>8200420</t>
  </si>
  <si>
    <t>07/01/20</t>
  </si>
  <si>
    <t>סה"כ שחר</t>
  </si>
  <si>
    <t>ממשל קצרה 0820- האוצר - ממשלתית קצרה</t>
  </si>
  <si>
    <t>1162130</t>
  </si>
  <si>
    <t>24/02/20</t>
  </si>
  <si>
    <t>ממשל קצרה 520- האוצר - ממשלתית קצרה</t>
  </si>
  <si>
    <t>1160076</t>
  </si>
  <si>
    <t>08/12/19</t>
  </si>
  <si>
    <t>ממשל שקלית 0121- האוצר - ממשלתית שקלית</t>
  </si>
  <si>
    <t>1142223</t>
  </si>
  <si>
    <t>04/04/19</t>
  </si>
  <si>
    <t>ממשל שקלית 0327</t>
  </si>
  <si>
    <t>1139344</t>
  </si>
  <si>
    <t>ממשל שקלית 0330- האוצר - ממשלתית שקלית</t>
  </si>
  <si>
    <t>1160985</t>
  </si>
  <si>
    <t>04/03/20</t>
  </si>
  <si>
    <t>ממשל שקלית 0347</t>
  </si>
  <si>
    <t>1140193</t>
  </si>
  <si>
    <t>ממשל שקלית 0421</t>
  </si>
  <si>
    <t>1138130</t>
  </si>
  <si>
    <t>11/11/18</t>
  </si>
  <si>
    <t>ממשל שקלית 0722- האוצר - ממשלתית שקלית</t>
  </si>
  <si>
    <t>1158104</t>
  </si>
  <si>
    <t>ממשל שקלית 0928</t>
  </si>
  <si>
    <t>1150879</t>
  </si>
  <si>
    <t>ממשל שקלית 1122- האוצר - ממשלתית שקלית</t>
  </si>
  <si>
    <t>18/11/18</t>
  </si>
  <si>
    <t>ממשל שקלית 1123- האוצר - ממשלתית שקלית</t>
  </si>
  <si>
    <t>1155068</t>
  </si>
  <si>
    <t>30/07/19</t>
  </si>
  <si>
    <t>ממשלתי 0323</t>
  </si>
  <si>
    <t>1126747</t>
  </si>
  <si>
    <t>21/05/19</t>
  </si>
  <si>
    <t>ממשלתי 0825- האוצר - ממשלתית שקלית</t>
  </si>
  <si>
    <t>1135557</t>
  </si>
  <si>
    <t>ממשלתי שקלי 0425- האוצר - ממשלתית שקלית</t>
  </si>
  <si>
    <t>1162668</t>
  </si>
  <si>
    <t>סה"כ גילון</t>
  </si>
  <si>
    <t>ממשלתי משתנה 0520- האוצר - ממשלתית משתנה</t>
  </si>
  <si>
    <t>1116193</t>
  </si>
  <si>
    <t>02/07/19</t>
  </si>
  <si>
    <t>סה"כ צמודות לדולר</t>
  </si>
  <si>
    <t>סה"כ אג"ח של ממשלת ישראל שהונפקו בחו"ל</t>
  </si>
  <si>
    <t>ISRAEL 3.25 17.01.2028</t>
  </si>
  <si>
    <t>US46513YJH27</t>
  </si>
  <si>
    <t>NYSE</t>
  </si>
  <si>
    <t>S&amp;P</t>
  </si>
  <si>
    <t>10/01/18</t>
  </si>
  <si>
    <t>ISRAEL 2.5 15/1/30</t>
  </si>
  <si>
    <t>ISRAEL 2.5 01/15/30 Corp</t>
  </si>
  <si>
    <t>A1</t>
  </si>
  <si>
    <t>Moodys</t>
  </si>
  <si>
    <t>09/01/20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</si>
  <si>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</si>
  <si>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</si>
  <si>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</si>
  <si>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</si>
  <si>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</si>
  <si>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</si>
  <si>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</si>
  <si>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</si>
  <si>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</si>
  <si>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</si>
  <si>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</si>
  <si>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</si>
  <si>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אג"ח מובנות</t>
  </si>
  <si>
    <t>08/01/20</t>
  </si>
  <si>
    <t>אלה פקדון אגח ה- אלה פקדונות</t>
  </si>
  <si>
    <t>1162577</t>
  </si>
  <si>
    <t>27/01/20</t>
  </si>
  <si>
    <t>בינל הנפק אגח י- בינלאומי הנפקות</t>
  </si>
  <si>
    <t>1160290</t>
  </si>
  <si>
    <t>513141879</t>
  </si>
  <si>
    <t>בנקים</t>
  </si>
  <si>
    <t>10/02/20</t>
  </si>
  <si>
    <t>בינלאומי הנפק אגח ט</t>
  </si>
  <si>
    <t>1135177</t>
  </si>
  <si>
    <t>03/02/20</t>
  </si>
  <si>
    <t>דקסיה הנ אג7- דקסיה ישראל הנפק</t>
  </si>
  <si>
    <t>1119825</t>
  </si>
  <si>
    <t>513704304</t>
  </si>
  <si>
    <t>08/08/19</t>
  </si>
  <si>
    <t>דקסיה הנ אגח  י- דקסיה ישראל הנפק</t>
  </si>
  <si>
    <t>1134147</t>
  </si>
  <si>
    <t>18/04/19</t>
  </si>
  <si>
    <t>דקסיה ישראל אג"ח 2- דקסיה ישראל הנפק</t>
  </si>
  <si>
    <t>1095066</t>
  </si>
  <si>
    <t>12/02/20</t>
  </si>
  <si>
    <t>לאומי אג"ח 177- לאומי</t>
  </si>
  <si>
    <t>6040315</t>
  </si>
  <si>
    <t>520018078</t>
  </si>
  <si>
    <t>מז טפ הנפק   45- מזרחי טפחות הנפק</t>
  </si>
  <si>
    <t>2310217</t>
  </si>
  <si>
    <t>520032046</t>
  </si>
  <si>
    <t>11/09/19</t>
  </si>
  <si>
    <t>מז טפ הנפק 51- מזרחי טפחות הנפק</t>
  </si>
  <si>
    <t>2310324</t>
  </si>
  <si>
    <t>מזרחי  הנפקות אגח 38- מזרחי טפחות הנפק</t>
  </si>
  <si>
    <t>2310142</t>
  </si>
  <si>
    <t>מזרחי  טפ הנפק   43</t>
  </si>
  <si>
    <t>2310191</t>
  </si>
  <si>
    <t>22/01/19</t>
  </si>
  <si>
    <t>מזרחי הנפקות אג"ח 49- מזרחי טפחות הנפק</t>
  </si>
  <si>
    <t>2310282</t>
  </si>
  <si>
    <t>25/07/19</t>
  </si>
  <si>
    <t>מזרחי טפחות  הנפקות אג"ח 44</t>
  </si>
  <si>
    <t>2310209</t>
  </si>
  <si>
    <t>מקורות  אגח 11- מקורות</t>
  </si>
  <si>
    <t>1158476</t>
  </si>
  <si>
    <t>520010869</t>
  </si>
  <si>
    <t>25/06/19</t>
  </si>
  <si>
    <t>מקורות אגח 10- מקורות</t>
  </si>
  <si>
    <t>1158468</t>
  </si>
  <si>
    <t>23/02/20</t>
  </si>
  <si>
    <t>פועלים הנ אג34- פועלים הנפקות</t>
  </si>
  <si>
    <t>1940576</t>
  </si>
  <si>
    <t>520032640</t>
  </si>
  <si>
    <t>28/10/19</t>
  </si>
  <si>
    <t>פועלים הנ אגח33- פועלים הנפקות</t>
  </si>
  <si>
    <t>1940568</t>
  </si>
  <si>
    <t>19/02/20</t>
  </si>
  <si>
    <t>פועלים הנ אגח35- פועלים הנפקות</t>
  </si>
  <si>
    <t>1940618</t>
  </si>
  <si>
    <t>26/07/18</t>
  </si>
  <si>
    <t>פועלים הנפ אג32- פועלים הנפקות</t>
  </si>
  <si>
    <t>1940535</t>
  </si>
  <si>
    <t>02/12/19</t>
  </si>
  <si>
    <t>פועלים הנפקות  אג"ח 36- פועלים הנפקות</t>
  </si>
  <si>
    <t>1940659</t>
  </si>
  <si>
    <t>28/03/19</t>
  </si>
  <si>
    <t>בינ"ל הנפקות אג"ח 4</t>
  </si>
  <si>
    <t>1103126</t>
  </si>
  <si>
    <t>דיסקונט מנפיקים 4- דיסקונט מנפיקים</t>
  </si>
  <si>
    <t>7480049</t>
  </si>
  <si>
    <t>520029935</t>
  </si>
  <si>
    <t>29/01/20</t>
  </si>
  <si>
    <t>דקסיה ישראל  אגח 14- דקסיה ישראל הנפק</t>
  </si>
  <si>
    <t>1129907</t>
  </si>
  <si>
    <t>וילאר אג"ח 6- דל סחירות מרווח הוגן- וילאר</t>
  </si>
  <si>
    <t>4160115</t>
  </si>
  <si>
    <t>520038910</t>
  </si>
  <si>
    <t>נדל"ן מניב</t>
  </si>
  <si>
    <t>10/10/18</t>
  </si>
  <si>
    <t>לאומי התח נד יד- לאומי</t>
  </si>
  <si>
    <t>6040299</t>
  </si>
  <si>
    <t>23/12/18</t>
  </si>
  <si>
    <t>נמלי ישראל אג "ח א- נמלי ישראל</t>
  </si>
  <si>
    <t>1145564</t>
  </si>
  <si>
    <t>513569780</t>
  </si>
  <si>
    <t>07/05/18</t>
  </si>
  <si>
    <t>נמלי ישראל אג"ח ב- נמלי ישראל</t>
  </si>
  <si>
    <t>1145572</t>
  </si>
  <si>
    <t>19/12/19</t>
  </si>
  <si>
    <t>עזריאלי אג"ח ד</t>
  </si>
  <si>
    <t>1138650</t>
  </si>
  <si>
    <t>510960719</t>
  </si>
  <si>
    <t>14/11/19</t>
  </si>
  <si>
    <t>עזריאלי אג"ח ה- קבוצת עזריאלי</t>
  </si>
  <si>
    <t>1156603</t>
  </si>
  <si>
    <t>עזריאלי אג"ח ו- קבוצת עזריאלי</t>
  </si>
  <si>
    <t>1156611</t>
  </si>
  <si>
    <t>עזריאלי אג2- קבוצת עזריאלי</t>
  </si>
  <si>
    <t>1134436</t>
  </si>
  <si>
    <t>05/08/19</t>
  </si>
  <si>
    <t>פועלים הנפקות אג"ח 10</t>
  </si>
  <si>
    <t>1940402</t>
  </si>
  <si>
    <t>פועלים הנפקות אגח 15- פועלים הנפקות</t>
  </si>
  <si>
    <t>1940543</t>
  </si>
  <si>
    <t>פועלים הנפקות התח.14- פועלים הנפקות</t>
  </si>
  <si>
    <t>1940501</t>
  </si>
  <si>
    <t>רכבת אג"ח 2- רכבת ישראל</t>
  </si>
  <si>
    <t>1134998</t>
  </si>
  <si>
    <t>520043613</t>
  </si>
  <si>
    <t>14/01/20</t>
  </si>
  <si>
    <t>אמות אג3- אמות</t>
  </si>
  <si>
    <t>1117357</t>
  </si>
  <si>
    <t>520026683</t>
  </si>
  <si>
    <t>13/12/17</t>
  </si>
  <si>
    <t>ארפורט    אגח ז- איירפורט סיטי</t>
  </si>
  <si>
    <t>1140110</t>
  </si>
  <si>
    <t>511659401</t>
  </si>
  <si>
    <t>07/02/18</t>
  </si>
  <si>
    <t>ביג  אגח יג- ביג</t>
  </si>
  <si>
    <t>1159516</t>
  </si>
  <si>
    <t>513623314</t>
  </si>
  <si>
    <t>ביג אגח יד- ביג</t>
  </si>
  <si>
    <t>1161512</t>
  </si>
  <si>
    <t>הראל הנפקות אגח 1- הראל הנפקות</t>
  </si>
  <si>
    <t>1099738</t>
  </si>
  <si>
    <t>513834200</t>
  </si>
  <si>
    <t>ביטוח</t>
  </si>
  <si>
    <t>27/03/18</t>
  </si>
  <si>
    <t>חשמל     אגח 29- חשמל</t>
  </si>
  <si>
    <t>6000236</t>
  </si>
  <si>
    <t>520000472</t>
  </si>
  <si>
    <t>אנרגיה</t>
  </si>
  <si>
    <t>חשמל  אג"ח 31- חשמל</t>
  </si>
  <si>
    <t>6000285</t>
  </si>
  <si>
    <t>19/12/18</t>
  </si>
  <si>
    <t>חשמל אג27</t>
  </si>
  <si>
    <t>6000210</t>
  </si>
  <si>
    <t>ישרס אג15- ישרס</t>
  </si>
  <si>
    <t>6130207</t>
  </si>
  <si>
    <t>520017807</t>
  </si>
  <si>
    <t>21/11/19</t>
  </si>
  <si>
    <t>ישרס אג18- ישרס</t>
  </si>
  <si>
    <t>6130280</t>
  </si>
  <si>
    <t>לאומי שה נד 300- לאומי</t>
  </si>
  <si>
    <t>6040257</t>
  </si>
  <si>
    <t>12/01/20</t>
  </si>
  <si>
    <t>מבני תעשיה אגח יט</t>
  </si>
  <si>
    <t>2260487</t>
  </si>
  <si>
    <t>520024126</t>
  </si>
  <si>
    <t>17/01/19</t>
  </si>
  <si>
    <t>מליסרון  אגח יד</t>
  </si>
  <si>
    <t>3230232</t>
  </si>
  <si>
    <t>520037789</t>
  </si>
  <si>
    <t>מליסרון  אגח16- מליסרון</t>
  </si>
  <si>
    <t>3230265</t>
  </si>
  <si>
    <t>מליסרון אג"ח 5- מליסרון</t>
  </si>
  <si>
    <t>3230091</t>
  </si>
  <si>
    <t>26/12/16</t>
  </si>
  <si>
    <t>מליסרון אג10- מליסרון</t>
  </si>
  <si>
    <t>3230190</t>
  </si>
  <si>
    <t>25/02/19</t>
  </si>
  <si>
    <t>מליסרון אג8- מליסרון</t>
  </si>
  <si>
    <t>3230166</t>
  </si>
  <si>
    <t>08/11/17</t>
  </si>
  <si>
    <t>מליסרון אגח יח- מליסרון</t>
  </si>
  <si>
    <t>3230372</t>
  </si>
  <si>
    <t>פועלים הנ שה נד 1- פועלים הנפקות</t>
  </si>
  <si>
    <t>1940444</t>
  </si>
  <si>
    <t>ריט 1     אגח ו</t>
  </si>
  <si>
    <t>1138544</t>
  </si>
  <si>
    <t>513821488</t>
  </si>
  <si>
    <t>ריט 1 אגח ה- ריט1</t>
  </si>
  <si>
    <t>1136753</t>
  </si>
  <si>
    <t>29/01/18</t>
  </si>
  <si>
    <t>ריט1 אגח 3- ריט1</t>
  </si>
  <si>
    <t>1120021</t>
  </si>
  <si>
    <t>13/02/20</t>
  </si>
  <si>
    <t>אגוד הנפ  אגח ט- אגוד הנפקות</t>
  </si>
  <si>
    <t>1139492</t>
  </si>
  <si>
    <t>513668277</t>
  </si>
  <si>
    <t>01/01/20</t>
  </si>
  <si>
    <t>אגוד הנפ אגח יא</t>
  </si>
  <si>
    <t>1157353</t>
  </si>
  <si>
    <t>02/04/19</t>
  </si>
  <si>
    <t>אגוד הנפ אגח יג'- אגוד הנפקות</t>
  </si>
  <si>
    <t>1161538</t>
  </si>
  <si>
    <t>04/12/19</t>
  </si>
  <si>
    <t>אגוד הנפקות אג"ח י</t>
  </si>
  <si>
    <t>1154764</t>
  </si>
  <si>
    <t>אלוני חץ אג8- אלוני חץ</t>
  </si>
  <si>
    <t>3900271</t>
  </si>
  <si>
    <t>520038506</t>
  </si>
  <si>
    <t>בזק.ק6- בזק</t>
  </si>
  <si>
    <t>2300143</t>
  </si>
  <si>
    <t>520031931</t>
  </si>
  <si>
    <t>12/05/19</t>
  </si>
  <si>
    <t>בראק אן וי אגח 1- בראק אן וי</t>
  </si>
  <si>
    <t>1122860</t>
  </si>
  <si>
    <t>34250659</t>
  </si>
  <si>
    <t>26/01/20</t>
  </si>
  <si>
    <t>גזית גלוב אגח יג- גזית גלוב</t>
  </si>
  <si>
    <t>1260652</t>
  </si>
  <si>
    <t>520033234</t>
  </si>
  <si>
    <t>גזית גלוב אגח יד- גזית גלוב</t>
  </si>
  <si>
    <t>1260736</t>
  </si>
  <si>
    <t>15/01/20</t>
  </si>
  <si>
    <t>דיסקונט מנ שה 1- דיסקונט מנפיקים</t>
  </si>
  <si>
    <t>7480098</t>
  </si>
  <si>
    <t>26/11/19</t>
  </si>
  <si>
    <t>הפניקס אגח 2- הפניקס</t>
  </si>
  <si>
    <t>7670177</t>
  </si>
  <si>
    <t>520017450</t>
  </si>
  <si>
    <t>הראל הנפקות אג4- הראל הנפקות</t>
  </si>
  <si>
    <t>1119213</t>
  </si>
  <si>
    <t>ירושלים הנ אגח טו- ירושלים הנפקות</t>
  </si>
  <si>
    <t>1161769</t>
  </si>
  <si>
    <t>513682146</t>
  </si>
  <si>
    <t>ירושלים הנפקות 13- ירושלים הנפקות</t>
  </si>
  <si>
    <t>1142512</t>
  </si>
  <si>
    <t>18/02/20</t>
  </si>
  <si>
    <t>ירושלים הנפקות אג"ח ט- ירושלים הנפקות</t>
  </si>
  <si>
    <t>1127422</t>
  </si>
  <si>
    <t>14/05/18</t>
  </si>
  <si>
    <t>מזרחי טפחות שה 1</t>
  </si>
  <si>
    <t>6950083</t>
  </si>
  <si>
    <t>520000522</t>
  </si>
  <si>
    <t>29/03/20</t>
  </si>
  <si>
    <t>מליסרון   אגח ו- מליסרון</t>
  </si>
  <si>
    <t>3230125</t>
  </si>
  <si>
    <t>25/03/19</t>
  </si>
  <si>
    <t>מליסרון אג"ח יג- מליסרון</t>
  </si>
  <si>
    <t>3230224</t>
  </si>
  <si>
    <t>מנורה מבטחים גיוס הון אג"ח א'- מנורה הון</t>
  </si>
  <si>
    <t>1103670</t>
  </si>
  <si>
    <t>513937714</t>
  </si>
  <si>
    <t>16/11/17</t>
  </si>
  <si>
    <t>סלע נדל"ן אג"ח 2- סלע קפיטל נדל"ן</t>
  </si>
  <si>
    <t>1132927</t>
  </si>
  <si>
    <t>513992529</t>
  </si>
  <si>
    <t>16/01/19</t>
  </si>
  <si>
    <t>סלע נדל"ן אג1- סלע קפיטל נדל"ן</t>
  </si>
  <si>
    <t>1128586</t>
  </si>
  <si>
    <t>24/12/18</t>
  </si>
  <si>
    <t>סלע נדל"ן אג3</t>
  </si>
  <si>
    <t>1138973</t>
  </si>
  <si>
    <t>פז נפט    אגח ז- פז נפט</t>
  </si>
  <si>
    <t>1142595</t>
  </si>
  <si>
    <t>510216054</t>
  </si>
  <si>
    <t>רבוע נדלן אגח ח- רבוע נדלן</t>
  </si>
  <si>
    <t>1157569</t>
  </si>
  <si>
    <t>513765859</t>
  </si>
  <si>
    <t>שלמה החז אגח טז</t>
  </si>
  <si>
    <t>1410281</t>
  </si>
  <si>
    <t>520034372</t>
  </si>
  <si>
    <t>25/08/16</t>
  </si>
  <si>
    <t>שלמה החזקות אג18- שלמה החזקות</t>
  </si>
  <si>
    <t>1410307</t>
  </si>
  <si>
    <t>26/04/18</t>
  </si>
  <si>
    <t>אגוד הנפ התח יט- אגוד הנפקות</t>
  </si>
  <si>
    <t>1124080</t>
  </si>
  <si>
    <t>אלדן תחבורה אגח ה- אלדן תחבורה</t>
  </si>
  <si>
    <t>1155357</t>
  </si>
  <si>
    <t>510454333</t>
  </si>
  <si>
    <t>15/12/19</t>
  </si>
  <si>
    <t>אשטרום נכסים אג"ח 11</t>
  </si>
  <si>
    <t>2510238</t>
  </si>
  <si>
    <t>520036617</t>
  </si>
  <si>
    <t>יוניברסל אג1- יוניברסל מוטורס</t>
  </si>
  <si>
    <t>1141639</t>
  </si>
  <si>
    <t>511809071</t>
  </si>
  <si>
    <t>מסחר</t>
  </si>
  <si>
    <t>יוניברסל אגח ג- יוניברסל מוטורס</t>
  </si>
  <si>
    <t>1160670</t>
  </si>
  <si>
    <t>26/09/19</t>
  </si>
  <si>
    <t>לוינשטיין נכסים אג"ח 2- לוינשטין נכסים</t>
  </si>
  <si>
    <t>1139716</t>
  </si>
  <si>
    <t>511134298</t>
  </si>
  <si>
    <t>12/06/17</t>
  </si>
  <si>
    <t>מבני תעשיה אגח כג- מבני תעשיה</t>
  </si>
  <si>
    <t>2260545</t>
  </si>
  <si>
    <t>30/01/20</t>
  </si>
  <si>
    <t>נורסטאר אגח 9- נורסטאר החזקות</t>
  </si>
  <si>
    <t>7230303</t>
  </si>
  <si>
    <t>44528798375</t>
  </si>
  <si>
    <t>05/01/20</t>
  </si>
  <si>
    <t>רבוע נדלן אגח 4- רבוע נדלן</t>
  </si>
  <si>
    <t>1119999</t>
  </si>
  <si>
    <t>03/12/19</t>
  </si>
  <si>
    <t>אגוד הנ שה נד 1</t>
  </si>
  <si>
    <t>1115278</t>
  </si>
  <si>
    <t>איידיאיי הנפקות אג"ח 3- איידיאיי הנפקות</t>
  </si>
  <si>
    <t>1127349</t>
  </si>
  <si>
    <t>514486042</t>
  </si>
  <si>
    <t>אלרוב נדל"ן אגח 2- אלרוב נדל"ן</t>
  </si>
  <si>
    <t>3870094</t>
  </si>
  <si>
    <t>520038894</t>
  </si>
  <si>
    <t>04/08/19</t>
  </si>
  <si>
    <t>אשדר אג"ח 3</t>
  </si>
  <si>
    <t>1123884</t>
  </si>
  <si>
    <t>510609761</t>
  </si>
  <si>
    <t>15/08/19</t>
  </si>
  <si>
    <t>אשדר.ק 1- אשדר</t>
  </si>
  <si>
    <t>1104330</t>
  </si>
  <si>
    <t>05/12/19</t>
  </si>
  <si>
    <t>אשטרום נכסים אגח 7- אשטרום נכסים</t>
  </si>
  <si>
    <t>2510139</t>
  </si>
  <si>
    <t>אשטרום נכסים אגח 8- אשטרום נכסים</t>
  </si>
  <si>
    <t>2510162</t>
  </si>
  <si>
    <t>22/02/18</t>
  </si>
  <si>
    <t>חברה לישראל אג"ח 7- חברה לישראל</t>
  </si>
  <si>
    <t>5760160</t>
  </si>
  <si>
    <t>520028010</t>
  </si>
  <si>
    <t>03/10/19</t>
  </si>
  <si>
    <t>ירושלים הנפקות אג"ח 10- ירושלים הנפקות</t>
  </si>
  <si>
    <t>1127414</t>
  </si>
  <si>
    <t>שיכון ובינוי אג6(ריבית לקבל)- שיכון ובינוי</t>
  </si>
  <si>
    <t>1129733</t>
  </si>
  <si>
    <t>520036104</t>
  </si>
  <si>
    <t>22/03/20</t>
  </si>
  <si>
    <t>שיכון ובינוי אגח 5- שיכון ובינוי</t>
  </si>
  <si>
    <t>1125210</t>
  </si>
  <si>
    <t>13/03/19</t>
  </si>
  <si>
    <t>אדגר      אגח י- אדגר השקעות</t>
  </si>
  <si>
    <t>1820208</t>
  </si>
  <si>
    <t>520035171</t>
  </si>
  <si>
    <t>23/05/19</t>
  </si>
  <si>
    <t>אספן גרופ אגח ו- אספן גרופ</t>
  </si>
  <si>
    <t>3130291</t>
  </si>
  <si>
    <t>520037540</t>
  </si>
  <si>
    <t>29/05/19</t>
  </si>
  <si>
    <t>אפריקה נכס אגחח- אפי נכסים</t>
  </si>
  <si>
    <t>1142231</t>
  </si>
  <si>
    <t>510560188</t>
  </si>
  <si>
    <t>אפריקה נכסים אג"ח 6</t>
  </si>
  <si>
    <t>1129550</t>
  </si>
  <si>
    <t>בזן אגח 1- בתי זיקוק</t>
  </si>
  <si>
    <t>2590255</t>
  </si>
  <si>
    <t>520036658</t>
  </si>
  <si>
    <t>25/09/19</t>
  </si>
  <si>
    <t>דה לסר אג3- דה לסר</t>
  </si>
  <si>
    <t>1127299</t>
  </si>
  <si>
    <t>1513</t>
  </si>
  <si>
    <t>אלקטרה נדלן אג4</t>
  </si>
  <si>
    <t>1121227</t>
  </si>
  <si>
    <t>510607328</t>
  </si>
  <si>
    <t>דלק קבוצה אג"ח 19- דלק קבוצה</t>
  </si>
  <si>
    <t>1121326</t>
  </si>
  <si>
    <t>520044322</t>
  </si>
  <si>
    <t>חיפושי נפט וגז</t>
  </si>
  <si>
    <t>31/05/18</t>
  </si>
  <si>
    <t>קב' דלק אגח 22- דלק קבוצה</t>
  </si>
  <si>
    <t>1106046</t>
  </si>
  <si>
    <t>קבוצת דלק אגח 13- דלק קבוצה</t>
  </si>
  <si>
    <t>1105543</t>
  </si>
  <si>
    <t>24/04/16</t>
  </si>
  <si>
    <t>אינטר גרין אג1- אינטר גרין</t>
  </si>
  <si>
    <t>1142652</t>
  </si>
  <si>
    <t>513182345</t>
  </si>
  <si>
    <t>לא מדורג</t>
  </si>
  <si>
    <t>15/10/19</t>
  </si>
  <si>
    <t>אינטרנט זהב אג4- אינטרנט זהב</t>
  </si>
  <si>
    <t>1131614</t>
  </si>
  <si>
    <t>520044264</t>
  </si>
  <si>
    <t>06/06/18</t>
  </si>
  <si>
    <t>מגוריט אג1- מגוריט</t>
  </si>
  <si>
    <t>1141712</t>
  </si>
  <si>
    <t>515434074</t>
  </si>
  <si>
    <t>08/09/19</t>
  </si>
  <si>
    <t>מניבים ריט אג"ח 1- מניבים  ריט</t>
  </si>
  <si>
    <t>1140581</t>
  </si>
  <si>
    <t>515327120</t>
  </si>
  <si>
    <t>מניבים ריט אג"ח ב- מניבים  ריט</t>
  </si>
  <si>
    <t>1155928</t>
  </si>
  <si>
    <t>צור       אגח י- צור שמיר</t>
  </si>
  <si>
    <t>7300171</t>
  </si>
  <si>
    <t>520025586</t>
  </si>
  <si>
    <t>אלה פקדון אגח ג- אלה פקדונות</t>
  </si>
  <si>
    <t>1158724</t>
  </si>
  <si>
    <t>בינלאומי הנפ אג8- בינלאומי הנפקות</t>
  </si>
  <si>
    <t>1134212</t>
  </si>
  <si>
    <t>דיסקונט מנפיקים אג"ח יג</t>
  </si>
  <si>
    <t>7480155</t>
  </si>
  <si>
    <t>דיסקונט מנפיקים אג"ח יד</t>
  </si>
  <si>
    <t>7480163</t>
  </si>
  <si>
    <t>דקסיה הנ אגח יא</t>
  </si>
  <si>
    <t>1134154</t>
  </si>
  <si>
    <t>16/04/18</t>
  </si>
  <si>
    <t>הראל פיקד אגח א- הראל פיקדון סחיר</t>
  </si>
  <si>
    <t>1159623</t>
  </si>
  <si>
    <t>515989440</t>
  </si>
  <si>
    <t>לאומי אג"ח 180- לאומי</t>
  </si>
  <si>
    <t>6040422</t>
  </si>
  <si>
    <t>18/07/19</t>
  </si>
  <si>
    <t>מזרחי  טפ הנפק   40</t>
  </si>
  <si>
    <t>2310167</t>
  </si>
  <si>
    <t>02/04/17</t>
  </si>
  <si>
    <t>מזרחי הנ אג37- מזרחי טפחות הנפק</t>
  </si>
  <si>
    <t>2310134</t>
  </si>
  <si>
    <t>09/11/17</t>
  </si>
  <si>
    <t>מזרחי הנפקות אג"ח   41- מזרחי טפחות הנפק</t>
  </si>
  <si>
    <t>2310175</t>
  </si>
  <si>
    <t>מרכנתיל הנפקות אגח ב</t>
  </si>
  <si>
    <t>1138205</t>
  </si>
  <si>
    <t>513686154</t>
  </si>
  <si>
    <t>אלביט מערכ אגח א- אלביט מערכות</t>
  </si>
  <si>
    <t>1119635</t>
  </si>
  <si>
    <t>520043027</t>
  </si>
  <si>
    <t>ביטחוניות</t>
  </si>
  <si>
    <t>נמלי ישראל אג"ח ג- נמלי ישראל</t>
  </si>
  <si>
    <t>1145580</t>
  </si>
  <si>
    <t>11/12/19</t>
  </si>
  <si>
    <t>סאמיט אג8- סאמיט</t>
  </si>
  <si>
    <t>1138940</t>
  </si>
  <si>
    <t>520043720</t>
  </si>
  <si>
    <t>פועלים הנפקות הת 16- פועלים הנפקות</t>
  </si>
  <si>
    <t>1940550</t>
  </si>
  <si>
    <t>פועלים הנפקות י"א- פועלים הנפקות</t>
  </si>
  <si>
    <t>1940410</t>
  </si>
  <si>
    <t>02/02/20</t>
  </si>
  <si>
    <t>רכבת אג"ח 1- רכבת ישראל</t>
  </si>
  <si>
    <t>1134980</t>
  </si>
  <si>
    <t>שטראוס    אגח ה- שטראוס גרופ</t>
  </si>
  <si>
    <t>7460389</t>
  </si>
  <si>
    <t>520003781</t>
  </si>
  <si>
    <t>מזון</t>
  </si>
  <si>
    <t>04/11/18</t>
  </si>
  <si>
    <t>שטראוס גרופ אג"ח ד</t>
  </si>
  <si>
    <t>7460363</t>
  </si>
  <si>
    <t>אקויטל    אגח 2- אקויטל</t>
  </si>
  <si>
    <t>7550122</t>
  </si>
  <si>
    <t>520030859</t>
  </si>
  <si>
    <t>דה זראסאי אגח ג- דה זראסאי גרופ</t>
  </si>
  <si>
    <t>1137975</t>
  </si>
  <si>
    <t>1744984</t>
  </si>
  <si>
    <t>זה זראסאי אג4- דה זראסאי גרופ</t>
  </si>
  <si>
    <t>1147560</t>
  </si>
  <si>
    <t>חשמל     אגח 26- חשמל</t>
  </si>
  <si>
    <t>6000202</t>
  </si>
  <si>
    <t>חשמל     אגח 28- חשמל</t>
  </si>
  <si>
    <t>6000228</t>
  </si>
  <si>
    <t>כיל       אגח ה</t>
  </si>
  <si>
    <t>2810299</t>
  </si>
  <si>
    <t>520027830</t>
  </si>
  <si>
    <t>כימיה, גומי ופלסטיק</t>
  </si>
  <si>
    <t>18/08/19</t>
  </si>
  <si>
    <t>מגדל הון  אגח ד- מגדל ביטוח הון</t>
  </si>
  <si>
    <t>1137033</t>
  </si>
  <si>
    <t>513230029</t>
  </si>
  <si>
    <t>נפטא אגח ח- נפטא</t>
  </si>
  <si>
    <t>6430169</t>
  </si>
  <si>
    <t>520020942</t>
  </si>
  <si>
    <t>סאמיט אג11- סאמיט</t>
  </si>
  <si>
    <t>1156405</t>
  </si>
  <si>
    <t>תעש אוירית אגח ג- תעשיה אוירית</t>
  </si>
  <si>
    <t>1127547</t>
  </si>
  <si>
    <t>520027194</t>
  </si>
  <si>
    <t>אגוד הנפ  אגח ח</t>
  </si>
  <si>
    <t>1133503</t>
  </si>
  <si>
    <t>אגוד הנפקות אג"ח 7- אגוד הנפקות</t>
  </si>
  <si>
    <t>1131762</t>
  </si>
  <si>
    <t>אלוני חץ אג10- אלוני חץ</t>
  </si>
  <si>
    <t>3900362</t>
  </si>
  <si>
    <t>24/02/19</t>
  </si>
  <si>
    <t>בזק       אגח 9</t>
  </si>
  <si>
    <t>2300176</t>
  </si>
  <si>
    <t>02/05/19</t>
  </si>
  <si>
    <t>ביג אג6- ביג</t>
  </si>
  <si>
    <t>1132521</t>
  </si>
  <si>
    <t>27/11/19</t>
  </si>
  <si>
    <t>הפניקס אג4- הפניקס</t>
  </si>
  <si>
    <t>7670250</t>
  </si>
  <si>
    <t>11/06/19</t>
  </si>
  <si>
    <t>טאואר     אגח ז</t>
  </si>
  <si>
    <t>1138494</t>
  </si>
  <si>
    <t>520041997</t>
  </si>
  <si>
    <t>מוליכים למחצה</t>
  </si>
  <si>
    <t>ישרס.ק11- ישרס</t>
  </si>
  <si>
    <t>6130165</t>
  </si>
  <si>
    <t>19/01/20</t>
  </si>
  <si>
    <t>כלל ביטוח  אגח יא- כללביט מימון</t>
  </si>
  <si>
    <t>1160647</t>
  </si>
  <si>
    <t>513754069</t>
  </si>
  <si>
    <t>23/12/19</t>
  </si>
  <si>
    <t>כלל ביטוח אג"ח 8- כללביט מימון</t>
  </si>
  <si>
    <t>1132968</t>
  </si>
  <si>
    <t>16/10/18</t>
  </si>
  <si>
    <t>מגדל הון  אג"ח ז- מגדל ביטוח הון</t>
  </si>
  <si>
    <t>1156041</t>
  </si>
  <si>
    <t>מגדל הון אג"ח 3- מגדל ביטוח הון</t>
  </si>
  <si>
    <t>1135862</t>
  </si>
  <si>
    <t>16/05/19</t>
  </si>
  <si>
    <t>פורמולה אג"ח 1- פורמולה מערכות</t>
  </si>
  <si>
    <t>2560142</t>
  </si>
  <si>
    <t>520036690</t>
  </si>
  <si>
    <t>שירותי מידע</t>
  </si>
  <si>
    <t>01/02/18</t>
  </si>
  <si>
    <t>פז נפט אגח ח- פז נפט</t>
  </si>
  <si>
    <t>1162817</t>
  </si>
  <si>
    <t>06/02/20</t>
  </si>
  <si>
    <t>פניקס הון אגח ט- הפניקס גיוסי הון</t>
  </si>
  <si>
    <t>1155522</t>
  </si>
  <si>
    <t>514290345</t>
  </si>
  <si>
    <t>11/12/18</t>
  </si>
  <si>
    <t>פניקס הון אגח יא- הפניקס גיוסי הון</t>
  </si>
  <si>
    <t>1159359</t>
  </si>
  <si>
    <t>22/12/19</t>
  </si>
  <si>
    <t>קרסו אגח א- קרסו מוטורס</t>
  </si>
  <si>
    <t>1136464</t>
  </si>
  <si>
    <t>514065283</t>
  </si>
  <si>
    <t>20/08/19</t>
  </si>
  <si>
    <t>אלדן תחבורה אגח א'- אלדן תחבורה</t>
  </si>
  <si>
    <t>1134840</t>
  </si>
  <si>
    <t>אמ.ג'יג'י אגח ב- אמ.ג'י.ג'י</t>
  </si>
  <si>
    <t>1160811</t>
  </si>
  <si>
    <t>1761</t>
  </si>
  <si>
    <t>אמ.ג'יג'י אגח ב-פרמיה- אמ.ג'י.ג'י</t>
  </si>
  <si>
    <t>11608111</t>
  </si>
  <si>
    <t>גירון אג5- גירון פיתוח</t>
  </si>
  <si>
    <t>1133784</t>
  </si>
  <si>
    <t>520044520</t>
  </si>
  <si>
    <t>דלתא.אגח 5- דלתא</t>
  </si>
  <si>
    <t>6270136</t>
  </si>
  <si>
    <t>520025602</t>
  </si>
  <si>
    <t>20/02/20</t>
  </si>
  <si>
    <t>דמרי אג"ח 5- דמרי</t>
  </si>
  <si>
    <t>1134261</t>
  </si>
  <si>
    <t>511399388</t>
  </si>
  <si>
    <t>יוניברסל אגח ב- יוניברסל מוטורס</t>
  </si>
  <si>
    <t>1141647</t>
  </si>
  <si>
    <t>לוינשטיין הנדסה  אגח ג</t>
  </si>
  <si>
    <t>5730080</t>
  </si>
  <si>
    <t>520033424</t>
  </si>
  <si>
    <t>מבני תעשיה אגח כב- מבני תעשיה</t>
  </si>
  <si>
    <t>2260537</t>
  </si>
  <si>
    <t>ממן       אגח ג- ממן</t>
  </si>
  <si>
    <t>2380053</t>
  </si>
  <si>
    <t>520036435</t>
  </si>
  <si>
    <t>11/04/19</t>
  </si>
  <si>
    <t>ספנסר אגח ג- ספנסר אקוויטי</t>
  </si>
  <si>
    <t>1147495</t>
  </si>
  <si>
    <t>1838863</t>
  </si>
  <si>
    <t>19/09/19</t>
  </si>
  <si>
    <t>פרטנר     אגח ו- פרטנר</t>
  </si>
  <si>
    <t>1141415</t>
  </si>
  <si>
    <t>520044314</t>
  </si>
  <si>
    <t>פרטנר.ק4- פרטנר</t>
  </si>
  <si>
    <t>1118835</t>
  </si>
  <si>
    <t>13/08/19</t>
  </si>
  <si>
    <t>פתאל אג2- פתאל נכסים (אירופה)</t>
  </si>
  <si>
    <t>1140854</t>
  </si>
  <si>
    <t>515328250</t>
  </si>
  <si>
    <t>פתאל אגח 3- פתאל נכסים (אירופה)</t>
  </si>
  <si>
    <t>1141852</t>
  </si>
  <si>
    <t>פתאל החזקות אגח ג- פתאל החזקות</t>
  </si>
  <si>
    <t>1161785</t>
  </si>
  <si>
    <t>512607888</t>
  </si>
  <si>
    <t>מלונאות ותיירות</t>
  </si>
  <si>
    <t>16/12/19</t>
  </si>
  <si>
    <t>קרסו אגח ב- קרסו מוטורס</t>
  </si>
  <si>
    <t>1139591</t>
  </si>
  <si>
    <t>אגוד הנפקות אג2</t>
  </si>
  <si>
    <t>1115286</t>
  </si>
  <si>
    <t>אול-יר    אגח ג- אול יר</t>
  </si>
  <si>
    <t>1140136</t>
  </si>
  <si>
    <t>184580</t>
  </si>
  <si>
    <t>אול-יר    אגח ה- אול יר</t>
  </si>
  <si>
    <t>1143304</t>
  </si>
  <si>
    <t>אי.די.אי הנפקות הת ד- איידיאיי הנפקות</t>
  </si>
  <si>
    <t>1133099</t>
  </si>
  <si>
    <t>איי.די.איי. אג"ח ה- איידיאיי הנפקות</t>
  </si>
  <si>
    <t>1155878</t>
  </si>
  <si>
    <t>25/11/18</t>
  </si>
  <si>
    <t>אלעד קנדה אגח ב- אלעד קנדה</t>
  </si>
  <si>
    <t>1160761</t>
  </si>
  <si>
    <t>1753</t>
  </si>
  <si>
    <t>אפריקה מג אגח ה- אפריקה מגורים</t>
  </si>
  <si>
    <t>1162825</t>
  </si>
  <si>
    <t>520034760</t>
  </si>
  <si>
    <t>גולד בונד אג3</t>
  </si>
  <si>
    <t>1490051</t>
  </si>
  <si>
    <t>520034349</t>
  </si>
  <si>
    <t>23/01/20</t>
  </si>
  <si>
    <t>הרץ פרופר אגח א- הרץ פרופרטיס</t>
  </si>
  <si>
    <t>1142603</t>
  </si>
  <si>
    <t>1957081</t>
  </si>
  <si>
    <t>ירושלים אג"ח 14</t>
  </si>
  <si>
    <t>1123587</t>
  </si>
  <si>
    <t>מגדלי תיכון אגח ד- מגדלי ים תיכון</t>
  </si>
  <si>
    <t>1159326</t>
  </si>
  <si>
    <t>512719485</t>
  </si>
  <si>
    <t>מנרב אג"ח 1- מנרב</t>
  </si>
  <si>
    <t>1550037</t>
  </si>
  <si>
    <t>520034505</t>
  </si>
  <si>
    <t>סלקום    אגח יא</t>
  </si>
  <si>
    <t>1139252</t>
  </si>
  <si>
    <t>511930125</t>
  </si>
  <si>
    <t>סלקום    אגח יב- סלקום</t>
  </si>
  <si>
    <t>1143080</t>
  </si>
  <si>
    <t>27/05/19</t>
  </si>
  <si>
    <t>סלקום אג"ח 9</t>
  </si>
  <si>
    <t>1132836</t>
  </si>
  <si>
    <t>26/02/19</t>
  </si>
  <si>
    <t>שנפ אג"ח  2- שנפ</t>
  </si>
  <si>
    <t>1140086</t>
  </si>
  <si>
    <t>512665373</t>
  </si>
  <si>
    <t>27/02/17</t>
  </si>
  <si>
    <t>או פי סי אג"ח א'- או.פי.סי אנרגיה</t>
  </si>
  <si>
    <t>1141589</t>
  </si>
  <si>
    <t>514401702</t>
  </si>
  <si>
    <t>אוריין    אגח ב- אוריין</t>
  </si>
  <si>
    <t>1143379</t>
  </si>
  <si>
    <t>511068256</t>
  </si>
  <si>
    <t>אלעד קנדה אגח א- אלעד קנדה</t>
  </si>
  <si>
    <t>1152453</t>
  </si>
  <si>
    <t>12/11/19</t>
  </si>
  <si>
    <t>אנלייט אנרגיה אג"ח 2- אנלייט אנרגיה</t>
  </si>
  <si>
    <t>7200090</t>
  </si>
  <si>
    <t>520041146</t>
  </si>
  <si>
    <t>אנקור     אגח א- אנקור פרופרטיס</t>
  </si>
  <si>
    <t>1141118</t>
  </si>
  <si>
    <t>1939883</t>
  </si>
  <si>
    <t>13/01/19</t>
  </si>
  <si>
    <t>אפקון החזקות אג"ח א- אפקון החזקות</t>
  </si>
  <si>
    <t>5780135</t>
  </si>
  <si>
    <t>520033473</t>
  </si>
  <si>
    <t>חשמל</t>
  </si>
  <si>
    <t>20/01/20</t>
  </si>
  <si>
    <t>אפקון החזקות אגח 3- אפקון החזקות</t>
  </si>
  <si>
    <t>5780093</t>
  </si>
  <si>
    <t>אפריקה נכסים אג"ח ט- אפי נכסים</t>
  </si>
  <si>
    <t>1156470</t>
  </si>
  <si>
    <t>בזן  אגח י'- בתי זיקוק</t>
  </si>
  <si>
    <t>2590511</t>
  </si>
  <si>
    <t>16/09/19</t>
  </si>
  <si>
    <t>בית הזהב אגח ג</t>
  </si>
  <si>
    <t>2350080</t>
  </si>
  <si>
    <t>520034562</t>
  </si>
  <si>
    <t>ג'י.אף.אי אג"ח 1- ג'י.אפ.איי</t>
  </si>
  <si>
    <t>1134915</t>
  </si>
  <si>
    <t>1852623</t>
  </si>
  <si>
    <t>איילון הנ אגח א'- איילון ביטוח הנפקות</t>
  </si>
  <si>
    <t>1159565</t>
  </si>
  <si>
    <t>09/02/20</t>
  </si>
  <si>
    <t>אלומיי    אגח ב- אלומיי קפיטל</t>
  </si>
  <si>
    <t>1140326</t>
  </si>
  <si>
    <t>520039868</t>
  </si>
  <si>
    <t>אלון רבוע אגח ד- אלון רבוע כחול</t>
  </si>
  <si>
    <t>1139583</t>
  </si>
  <si>
    <t>520042847</t>
  </si>
  <si>
    <t>אמ.די.ג'י אגח ב- אמ.די.ג'י</t>
  </si>
  <si>
    <t>1140557</t>
  </si>
  <si>
    <t>1632</t>
  </si>
  <si>
    <t>דוניץ     אג  א- דוניץ</t>
  </si>
  <si>
    <t>4000055</t>
  </si>
  <si>
    <t>520038605</t>
  </si>
  <si>
    <t>חג'ג' אג6</t>
  </si>
  <si>
    <t>8230179</t>
  </si>
  <si>
    <t>520033309</t>
  </si>
  <si>
    <t>טן דלק אג3- טן-חברה לדלק</t>
  </si>
  <si>
    <t>1131457</t>
  </si>
  <si>
    <t>511540809</t>
  </si>
  <si>
    <t>יואייארסי אגח א- יו.איי.אר.סי</t>
  </si>
  <si>
    <t>1141837</t>
  </si>
  <si>
    <t>1940909</t>
  </si>
  <si>
    <t>22/08/19</t>
  </si>
  <si>
    <t>צמח אג4- צמח המרמן</t>
  </si>
  <si>
    <t>1134873</t>
  </si>
  <si>
    <t>512531203</t>
  </si>
  <si>
    <t>25/02/20</t>
  </si>
  <si>
    <t>צרפתי     אגח ח- צרפתי</t>
  </si>
  <si>
    <t>4250189</t>
  </si>
  <si>
    <t>520039090</t>
  </si>
  <si>
    <t>רבד אג"ח 2- רבד</t>
  </si>
  <si>
    <t>5260088</t>
  </si>
  <si>
    <t>520040148</t>
  </si>
  <si>
    <t>אאורה     אג יג</t>
  </si>
  <si>
    <t>3730405</t>
  </si>
  <si>
    <t>520038274</t>
  </si>
  <si>
    <t>27/06/16</t>
  </si>
  <si>
    <t>אאורה     אגח ט</t>
  </si>
  <si>
    <t>3730397</t>
  </si>
  <si>
    <t>10/11/19</t>
  </si>
  <si>
    <t>אאורה     אגח י</t>
  </si>
  <si>
    <t>3730413</t>
  </si>
  <si>
    <t>01/12/19</t>
  </si>
  <si>
    <t>אאורה אג"ח י"ב- אאורה</t>
  </si>
  <si>
    <t>3730454</t>
  </si>
  <si>
    <t>10/09/19</t>
  </si>
  <si>
    <t>ברם אג"ח 1</t>
  </si>
  <si>
    <t>1135730</t>
  </si>
  <si>
    <t>513579482</t>
  </si>
  <si>
    <t>11/11/19</t>
  </si>
  <si>
    <t>דיסק השק  אגח י- דיסקונט השקעות</t>
  </si>
  <si>
    <t>6390348</t>
  </si>
  <si>
    <t>520023896</t>
  </si>
  <si>
    <t>18/06/19</t>
  </si>
  <si>
    <t>יעקובי קב אגח א- יעקובי קבוצה</t>
  </si>
  <si>
    <t>1142439</t>
  </si>
  <si>
    <t>514010081</t>
  </si>
  <si>
    <t>15/08/18</t>
  </si>
  <si>
    <t>בי קומיוניק אג"ח 3</t>
  </si>
  <si>
    <t>1139203</t>
  </si>
  <si>
    <t>512832742</t>
  </si>
  <si>
    <t>סטרווד ווסט אגח א- סטרווד ווסט</t>
  </si>
  <si>
    <t>1143544</t>
  </si>
  <si>
    <t>1964054</t>
  </si>
  <si>
    <t>17/02/19</t>
  </si>
  <si>
    <t>דלק קבוצה אג"ח לג</t>
  </si>
  <si>
    <t>1138882</t>
  </si>
  <si>
    <t>דלק קבוצה אג31- דלק קבוצה</t>
  </si>
  <si>
    <t>1134790</t>
  </si>
  <si>
    <t>אמ אר אר  אגח א</t>
  </si>
  <si>
    <t>1154772</t>
  </si>
  <si>
    <t>1983001</t>
  </si>
  <si>
    <t>23/10/18</t>
  </si>
  <si>
    <t>אם.אר.פי אג"ח ג</t>
  </si>
  <si>
    <t>1139278</t>
  </si>
  <si>
    <t>520044421</t>
  </si>
  <si>
    <t>ברוקלנד   אגח ב</t>
  </si>
  <si>
    <t>1136993</t>
  </si>
  <si>
    <t>1814237</t>
  </si>
  <si>
    <t>12/07/18</t>
  </si>
  <si>
    <t>רבל        אג ב- רבל</t>
  </si>
  <si>
    <t>1142769</t>
  </si>
  <si>
    <t>513506329</t>
  </si>
  <si>
    <t>21/07/19</t>
  </si>
  <si>
    <t>אלה פקדון אג1- אלה פקדונות</t>
  </si>
  <si>
    <t>1141662</t>
  </si>
  <si>
    <t>אלה פקדון אגח ד- אלה פקדונות</t>
  </si>
  <si>
    <t>1162304</t>
  </si>
  <si>
    <t>ישראמקו אג1- ישראמקו יהש</t>
  </si>
  <si>
    <t>2320174</t>
  </si>
  <si>
    <t>550010003</t>
  </si>
  <si>
    <t>19/11/19</t>
  </si>
  <si>
    <t>דלק תמלוגים אג"ח א- דלק תמלוגים</t>
  </si>
  <si>
    <t>1147479</t>
  </si>
  <si>
    <t>514837111</t>
  </si>
  <si>
    <t>שמוס  אג"ח א- שמוס</t>
  </si>
  <si>
    <t>1155951</t>
  </si>
  <si>
    <t>633896</t>
  </si>
  <si>
    <t>דלק קידוחים אגח א- דלק קידוחים יהש</t>
  </si>
  <si>
    <t>4750089</t>
  </si>
  <si>
    <t>550013098</t>
  </si>
  <si>
    <t>סאפיינס   אגח ב- סאפיינס</t>
  </si>
  <si>
    <t>1141936</t>
  </si>
  <si>
    <t>1146</t>
  </si>
  <si>
    <t>תמר פטרו  אגח א- תמר פטרוליום</t>
  </si>
  <si>
    <t>1141332</t>
  </si>
  <si>
    <t>515334662</t>
  </si>
  <si>
    <t>תמר פטרו  אגח ב- תמר פטרוליום</t>
  </si>
  <si>
    <t>1143593</t>
  </si>
  <si>
    <t>חברה לישראל אג"ח 11</t>
  </si>
  <si>
    <t>5760244</t>
  </si>
  <si>
    <t>בזן       אגח ט- בתי זיקוק</t>
  </si>
  <si>
    <t>2590461</t>
  </si>
  <si>
    <t>בזן אג"ח 6- בתי זיקוק</t>
  </si>
  <si>
    <t>2590396</t>
  </si>
  <si>
    <t>11/02/20</t>
  </si>
  <si>
    <t>פננטפארק  אגח א- פננטפארק</t>
  </si>
  <si>
    <t>1142371</t>
  </si>
  <si>
    <t>1504619</t>
  </si>
  <si>
    <t>מדלי אגח א- מדלי קפיטל</t>
  </si>
  <si>
    <t>1143155</t>
  </si>
  <si>
    <t>4815200</t>
  </si>
  <si>
    <t>סה"כ אחר</t>
  </si>
  <si>
    <t>TEVA PHARMA FNC 1.625 15.</t>
  </si>
  <si>
    <t>XS1439749364</t>
  </si>
  <si>
    <t>בלומברג</t>
  </si>
  <si>
    <t>520013954</t>
  </si>
  <si>
    <t>Pharmaceuticals &amp; Biotechnology</t>
  </si>
  <si>
    <t>Baa2</t>
  </si>
  <si>
    <t>20/07/16</t>
  </si>
  <si>
    <t>FSK 4.125 01/02/25</t>
  </si>
  <si>
    <t>US302635AE72</t>
  </si>
  <si>
    <t>5143</t>
  </si>
  <si>
    <t>Diversified Financials</t>
  </si>
  <si>
    <t>Baa3</t>
  </si>
  <si>
    <t>OWLRCK 3.75 22/7/25</t>
  </si>
  <si>
    <t>US69121KAC80</t>
  </si>
  <si>
    <t>5181</t>
  </si>
  <si>
    <t>BBB-</t>
  </si>
  <si>
    <t>ALATPF 5.25% PREP 21/07/23</t>
  </si>
  <si>
    <t>XS1634523754</t>
  </si>
  <si>
    <t>FWB</t>
  </si>
  <si>
    <t>4845</t>
  </si>
  <si>
    <t>Real Estate</t>
  </si>
  <si>
    <t>BB+</t>
  </si>
  <si>
    <t>14/06/17</t>
  </si>
  <si>
    <t>סה"כ תל אביב 35</t>
  </si>
  <si>
    <t>גזית גלוב- גזית גלוב</t>
  </si>
  <si>
    <t>126011</t>
  </si>
  <si>
    <t>בזן- בתי זיקוק</t>
  </si>
  <si>
    <t>2590248</t>
  </si>
  <si>
    <t>פניקס    1- הפניקס</t>
  </si>
  <si>
    <t>767012</t>
  </si>
  <si>
    <t>הראל     1- הראל השקעות</t>
  </si>
  <si>
    <t>585018</t>
  </si>
  <si>
    <t>520033986</t>
  </si>
  <si>
    <t>דיסקונט- דיסקונט</t>
  </si>
  <si>
    <t>691212</t>
  </si>
  <si>
    <t>520007030</t>
  </si>
  <si>
    <t>לאומי- לאומי</t>
  </si>
  <si>
    <t>604611</t>
  </si>
  <si>
    <t>מזרחי- מזרחי טפחות</t>
  </si>
  <si>
    <t>695437</t>
  </si>
  <si>
    <t>פועלים</t>
  </si>
  <si>
    <t>662577</t>
  </si>
  <si>
    <t>520000118</t>
  </si>
  <si>
    <t>חברה לישראל- חברה לישראל</t>
  </si>
  <si>
    <t>576017</t>
  </si>
  <si>
    <t>דלק קד יהש- דלק קידוחים יהש</t>
  </si>
  <si>
    <t>475020</t>
  </si>
  <si>
    <t>כיל- כיל</t>
  </si>
  <si>
    <t>281014</t>
  </si>
  <si>
    <t>איי.אפ.אפ- איי.אפ.אפ</t>
  </si>
  <si>
    <t>1155019</t>
  </si>
  <si>
    <t>1760</t>
  </si>
  <si>
    <t>שטראוס- שטראוס גרופ</t>
  </si>
  <si>
    <t>746016</t>
  </si>
  <si>
    <t>פתאל החזקות- פתאל החזקות</t>
  </si>
  <si>
    <t>1143429</t>
  </si>
  <si>
    <t>שופרסל- שופרסל</t>
  </si>
  <si>
    <t>777037</t>
  </si>
  <si>
    <t>520022732</t>
  </si>
  <si>
    <t>אלוני חץ- אלוני חץ</t>
  </si>
  <si>
    <t>390013</t>
  </si>
  <si>
    <t>אמות- אמות</t>
  </si>
  <si>
    <t>1097278</t>
  </si>
  <si>
    <t>מבני תעשיה- מבני תעשיה</t>
  </si>
  <si>
    <t>226019</t>
  </si>
  <si>
    <t>מליסרון- מליסרון</t>
  </si>
  <si>
    <t>323014</t>
  </si>
  <si>
    <t>עזריאלי קבוצה</t>
  </si>
  <si>
    <t>1119478</t>
  </si>
  <si>
    <t>שיכון ובינוי- שיכון ובינוי</t>
  </si>
  <si>
    <t>1081942</t>
  </si>
  <si>
    <t>פריגו (חדש)- פריגו</t>
  </si>
  <si>
    <t>1130699</t>
  </si>
  <si>
    <t>529592</t>
  </si>
  <si>
    <t>פארמה</t>
  </si>
  <si>
    <t>אורמת טכנו- אורמת טכנו</t>
  </si>
  <si>
    <t>1134402</t>
  </si>
  <si>
    <t>511597239</t>
  </si>
  <si>
    <t>נייס</t>
  </si>
  <si>
    <t>273011</t>
  </si>
  <si>
    <t>520036872</t>
  </si>
  <si>
    <t>בזק- בזק</t>
  </si>
  <si>
    <t>230011</t>
  </si>
  <si>
    <t>סה"כ תל אביב 90</t>
  </si>
  <si>
    <t>פוקס- פוקס</t>
  </si>
  <si>
    <t>1087022</t>
  </si>
  <si>
    <t>512157603</t>
  </si>
  <si>
    <t>אדגר- אדגר השקעות</t>
  </si>
  <si>
    <t>1820083</t>
  </si>
  <si>
    <t>אלקטרה נדלן- אלקטרה נדל"ן</t>
  </si>
  <si>
    <t>1094044</t>
  </si>
  <si>
    <t>אפריקה נכסים- אפי נכסים</t>
  </si>
  <si>
    <t>1091354</t>
  </si>
  <si>
    <t>נורסטאר החזקות- נורסטאר החזקות</t>
  </si>
  <si>
    <t>723007</t>
  </si>
  <si>
    <t>סאמיט</t>
  </si>
  <si>
    <t>1081686</t>
  </si>
  <si>
    <t>ארד- ארד</t>
  </si>
  <si>
    <t>1091651</t>
  </si>
  <si>
    <t>510007800</t>
  </si>
  <si>
    <t>אלקטרוניקה ואופטיקה</t>
  </si>
  <si>
    <t>מיטרוניקס</t>
  </si>
  <si>
    <t>1091065</t>
  </si>
  <si>
    <t>511527202</t>
  </si>
  <si>
    <t>או.פי.סי אנרגיה- או.פי.סי אנרגיה</t>
  </si>
  <si>
    <t>1141571</t>
  </si>
  <si>
    <t>פז נפט- פז נפט</t>
  </si>
  <si>
    <t>1100007</t>
  </si>
  <si>
    <t>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</si>
  <si>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</si>
  <si>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</si>
  <si>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</si>
  <si>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</si>
  <si>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</si>
  <si>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</si>
  <si>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</si>
  <si>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</si>
  <si>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מנורה    1- מנורה מבטחים החזקות</t>
  </si>
  <si>
    <t>566018</t>
  </si>
  <si>
    <t>520007469</t>
  </si>
  <si>
    <t>פיבי- פיבי</t>
  </si>
  <si>
    <t>763011</t>
  </si>
  <si>
    <t>520029026</t>
  </si>
  <si>
    <t>אלקו- אלקו</t>
  </si>
  <si>
    <t>694034</t>
  </si>
  <si>
    <t>520025370</t>
  </si>
  <si>
    <t>אקויטל- אקויטל</t>
  </si>
  <si>
    <t>755017</t>
  </si>
  <si>
    <t>ערד- ערד השקעות</t>
  </si>
  <si>
    <t>731018</t>
  </si>
  <si>
    <t>520025198</t>
  </si>
  <si>
    <t>צור שמיר- צור שמיר</t>
  </si>
  <si>
    <t>730010</t>
  </si>
  <si>
    <t>קנון- קנון הולדינגס</t>
  </si>
  <si>
    <t>1134139</t>
  </si>
  <si>
    <t>1635</t>
  </si>
  <si>
    <t>ישראמקו יהש- ישראמקו יהש</t>
  </si>
  <si>
    <t>232017</t>
  </si>
  <si>
    <t>נפטא- נפטא</t>
  </si>
  <si>
    <t>643015</t>
  </si>
  <si>
    <t>פלסאון תעשיות- פלסאון תעשיות</t>
  </si>
  <si>
    <t>1081603</t>
  </si>
  <si>
    <t>520042912</t>
  </si>
  <si>
    <t>נובה- נובה</t>
  </si>
  <si>
    <t>1084557</t>
  </si>
  <si>
    <t>511812463</t>
  </si>
  <si>
    <t>קמטק- קמטק</t>
  </si>
  <si>
    <t>1095264</t>
  </si>
  <si>
    <t>511235434</t>
  </si>
  <si>
    <t>קרור     1- קרור</t>
  </si>
  <si>
    <t>621011</t>
  </si>
  <si>
    <t>520001546</t>
  </si>
  <si>
    <t>איסתא- איסתא</t>
  </si>
  <si>
    <t>1081074</t>
  </si>
  <si>
    <t>520042763</t>
  </si>
  <si>
    <t>אלקטרה צריכה- אלקטרה צריכה</t>
  </si>
  <si>
    <t>5010129</t>
  </si>
  <si>
    <t>520039967</t>
  </si>
  <si>
    <t>נטו מלינדה 1- נטו מלינדה</t>
  </si>
  <si>
    <t>1105097</t>
  </si>
  <si>
    <t>511725459</t>
  </si>
  <si>
    <t>קרסו- קרסו מוטורס</t>
  </si>
  <si>
    <t>1123850</t>
  </si>
  <si>
    <t>המלט- המלט</t>
  </si>
  <si>
    <t>1080324</t>
  </si>
  <si>
    <t>520041575</t>
  </si>
  <si>
    <t>מתכת ומוצרי בניה</t>
  </si>
  <si>
    <t>בית שמש- מנועי בית שמש</t>
  </si>
  <si>
    <t>1081561</t>
  </si>
  <si>
    <t>520043480</t>
  </si>
  <si>
    <t>אזורים</t>
  </si>
  <si>
    <t>715011</t>
  </si>
  <si>
    <t>520025990</t>
  </si>
  <si>
    <t>אשטרום נכס- אשטרום נכסים</t>
  </si>
  <si>
    <t>251017</t>
  </si>
  <si>
    <t>ביג</t>
  </si>
  <si>
    <t>1097260</t>
  </si>
  <si>
    <t>הכשרת היישוב-פרמיה ינואר- הכשרת הישוב</t>
  </si>
  <si>
    <t>6120102</t>
  </si>
  <si>
    <t>520020116</t>
  </si>
  <si>
    <t>הכשרת הישוב - פרמיה- הכשרת הישוב</t>
  </si>
  <si>
    <t>6120101</t>
  </si>
  <si>
    <t>הכשרת הישוב- הכשרת הישוב</t>
  </si>
  <si>
    <t>612010</t>
  </si>
  <si>
    <t>מגדלי תיכון- מגדלי ים תיכון</t>
  </si>
  <si>
    <t>1131523</t>
  </si>
  <si>
    <t>מגה אור- מגה אור</t>
  </si>
  <si>
    <t>1104488</t>
  </si>
  <si>
    <t>513257873</t>
  </si>
  <si>
    <t>רבוע נדלן- רבוע נדלן</t>
  </si>
  <si>
    <t>1098565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</si>
  <si>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</si>
  <si>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</si>
  <si>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</si>
  <si>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</si>
  <si>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</si>
  <si>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</si>
  <si>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וואן תוכנה- וואן טכנולוגיות תוכנה</t>
  </si>
  <si>
    <t>161018</t>
  </si>
  <si>
    <t>520034695</t>
  </si>
  <si>
    <t>פורמולה- פורמולה מערכות</t>
  </si>
  <si>
    <t>256016</t>
  </si>
  <si>
    <t>דנאל כא- דנאל כא</t>
  </si>
  <si>
    <t>314013</t>
  </si>
  <si>
    <t>520037565</t>
  </si>
  <si>
    <t>ישראכרט- ישראכרט</t>
  </si>
  <si>
    <t>1157403</t>
  </si>
  <si>
    <t>510706153</t>
  </si>
  <si>
    <t>דש איפקס- מיטב דש השקעות</t>
  </si>
  <si>
    <t>1081843</t>
  </si>
  <si>
    <t>520043795</t>
  </si>
  <si>
    <t>מגיק- מג'יק</t>
  </si>
  <si>
    <t>1082312</t>
  </si>
  <si>
    <t>520036740</t>
  </si>
  <si>
    <t>סאפינס</t>
  </si>
  <si>
    <t>1087659</t>
  </si>
  <si>
    <t>סה"כ מניות היתר</t>
  </si>
  <si>
    <t>אספן גרופ- אספן גרופ</t>
  </si>
  <si>
    <t>313015</t>
  </si>
  <si>
    <t>סים בכורה  סד L- סים קומרשייל</t>
  </si>
  <si>
    <t>1142355</t>
  </si>
  <si>
    <t>908311</t>
  </si>
  <si>
    <t>פריורטק</t>
  </si>
  <si>
    <t>328013</t>
  </si>
  <si>
    <t>520037797</t>
  </si>
  <si>
    <t>ג'י.פי גלובל- ג'י.פי. גלובל</t>
  </si>
  <si>
    <t>1144781</t>
  </si>
  <si>
    <t>512821216</t>
  </si>
  <si>
    <t>אגוד- אגוד</t>
  </si>
  <si>
    <t>722314</t>
  </si>
  <si>
    <t>520018649</t>
  </si>
  <si>
    <t>קפיטל פוינט- קפיטל פוינט</t>
  </si>
  <si>
    <t>1097146</t>
  </si>
  <si>
    <t>512950320</t>
  </si>
  <si>
    <t>השקעות במדעי החיים</t>
  </si>
  <si>
    <t>מבטח שמיר- מבטח שמיר</t>
  </si>
  <si>
    <t>127019</t>
  </si>
  <si>
    <t>520034125</t>
  </si>
  <si>
    <t>תמר פטרוליום- תמר פטרוליום</t>
  </si>
  <si>
    <t>1141357</t>
  </si>
  <si>
    <t>תאת טכנולוגיה</t>
  </si>
  <si>
    <t>1082726</t>
  </si>
  <si>
    <t>520035791</t>
  </si>
  <si>
    <t>גניגר- גניגר</t>
  </si>
  <si>
    <t>1095892</t>
  </si>
  <si>
    <t>512416991</t>
  </si>
  <si>
    <t>כפרית</t>
  </si>
  <si>
    <t>522011</t>
  </si>
  <si>
    <t>520038787</t>
  </si>
  <si>
    <t>רבל- רבל</t>
  </si>
  <si>
    <t>1103878</t>
  </si>
  <si>
    <t>רם און- רם און</t>
  </si>
  <si>
    <t>1090943</t>
  </si>
  <si>
    <t>512776964</t>
  </si>
  <si>
    <t>גן שמואל- גן שמואל</t>
  </si>
  <si>
    <t>532010</t>
  </si>
  <si>
    <t>520039934</t>
  </si>
  <si>
    <t>כלל משקאות- כלל משקאות</t>
  </si>
  <si>
    <t>1147685</t>
  </si>
  <si>
    <t>515818524</t>
  </si>
  <si>
    <t>נטו- נטו אחזקות</t>
  </si>
  <si>
    <t>168013</t>
  </si>
  <si>
    <t>520034109</t>
  </si>
  <si>
    <t>ישרוטל- ישרוטל</t>
  </si>
  <si>
    <t>1080985</t>
  </si>
  <si>
    <t>520042482</t>
  </si>
  <si>
    <t>גלוברנדס- גלוברנדס גרופ</t>
  </si>
  <si>
    <t>1147487</t>
  </si>
  <si>
    <t>515809499</t>
  </si>
  <si>
    <t>מדטכניקה</t>
  </si>
  <si>
    <t>253013</t>
  </si>
  <si>
    <t>520036195</t>
  </si>
  <si>
    <t>עמשק</t>
  </si>
  <si>
    <t>1092204</t>
  </si>
  <si>
    <t>513615286</t>
  </si>
  <si>
    <t>שנפ- שנפ</t>
  </si>
  <si>
    <t>1103571</t>
  </si>
  <si>
    <t>גאון קבוצה- גאון קבוצה</t>
  </si>
  <si>
    <t>454017</t>
  </si>
  <si>
    <t>520025016</t>
  </si>
  <si>
    <t>קליל     5- קליל</t>
  </si>
  <si>
    <t>797035</t>
  </si>
  <si>
    <t>520032442</t>
  </si>
  <si>
    <t>אאורה</t>
  </si>
  <si>
    <t>373019</t>
  </si>
  <si>
    <t>אפריקה מגורים</t>
  </si>
  <si>
    <t>1097948</t>
  </si>
  <si>
    <t>בית  זהב- בית הזהב</t>
  </si>
  <si>
    <t>235010</t>
  </si>
  <si>
    <t>וילאר- וילאר</t>
  </si>
  <si>
    <t>416016</t>
  </si>
  <si>
    <t>חנן מור- חנן מור</t>
  </si>
  <si>
    <t>1102532</t>
  </si>
  <si>
    <t>513605519</t>
  </si>
  <si>
    <t>מגוריט- מגוריט</t>
  </si>
  <si>
    <t>1139195</t>
  </si>
  <si>
    <t>מנרב פרויקטים- מנרב פרויקטים</t>
  </si>
  <si>
    <t>1140243</t>
  </si>
  <si>
    <t>511301665</t>
  </si>
  <si>
    <t>פוליגון- פוליגון</t>
  </si>
  <si>
    <t>745018</t>
  </si>
  <si>
    <t>520029562</t>
  </si>
  <si>
    <t>צמח המרמן- צמח המרמן</t>
  </si>
  <si>
    <t>1104058</t>
  </si>
  <si>
    <t>אבגול- אבגול</t>
  </si>
  <si>
    <t>1100957</t>
  </si>
  <si>
    <t>510119068</t>
  </si>
  <si>
    <t>עץ, נייר ודפוס</t>
  </si>
  <si>
    <t>ניסן</t>
  </si>
  <si>
    <t>660019</t>
  </si>
  <si>
    <t>520040940</t>
  </si>
  <si>
    <t>ספנטק</t>
  </si>
  <si>
    <t>1090117</t>
  </si>
  <si>
    <t>512288713</t>
  </si>
  <si>
    <t>שלאג- שלא"ג תעשיות</t>
  </si>
  <si>
    <t>1090547</t>
  </si>
  <si>
    <t>513507574</t>
  </si>
  <si>
    <t>אלומיי- אלומיי קפיטל</t>
  </si>
  <si>
    <t>1082635</t>
  </si>
  <si>
    <t>אמת- אמת</t>
  </si>
  <si>
    <t>382010</t>
  </si>
  <si>
    <t>520038514</t>
  </si>
  <si>
    <t>טלדור- טלדור</t>
  </si>
  <si>
    <t>477018</t>
  </si>
  <si>
    <t>520039710</t>
  </si>
  <si>
    <t>אוברסיז קומרס בע"מ- אוברסיז</t>
  </si>
  <si>
    <t>1139617</t>
  </si>
  <si>
    <t>510490071</t>
  </si>
  <si>
    <t>אוריין- אוריין</t>
  </si>
  <si>
    <t>1103506</t>
  </si>
  <si>
    <t>נובולוג- נובולוג</t>
  </si>
  <si>
    <t>1140151</t>
  </si>
  <si>
    <t>510475312</t>
  </si>
  <si>
    <t>רפק</t>
  </si>
  <si>
    <t>769026</t>
  </si>
  <si>
    <t>520029505</t>
  </si>
  <si>
    <t>פננטפארק- פננטפארק</t>
  </si>
  <si>
    <t>1142405</t>
  </si>
  <si>
    <t>בי קומיוניקיישנס- בי קומיוניקיישנס</t>
  </si>
  <si>
    <t>1107663</t>
  </si>
  <si>
    <t>סה"כ call 001 אופציות</t>
  </si>
  <si>
    <t>ITURAN LOCATION-US</t>
  </si>
  <si>
    <t>IL0010818685</t>
  </si>
  <si>
    <t>5169</t>
  </si>
  <si>
    <t>Other</t>
  </si>
  <si>
    <t>KORNIT DIGITAL-KRNT</t>
  </si>
  <si>
    <t>IL0011216723</t>
  </si>
  <si>
    <t>1564</t>
  </si>
  <si>
    <t>KAMADA  LTD</t>
  </si>
  <si>
    <t>IL0010941198</t>
  </si>
  <si>
    <t>1267</t>
  </si>
  <si>
    <t>WIX -  WIX.COM- WIX.COM</t>
  </si>
  <si>
    <t>IL0011301780</t>
  </si>
  <si>
    <t>NASDAQ</t>
  </si>
  <si>
    <t>2275</t>
  </si>
  <si>
    <t>Software &amp; Services</t>
  </si>
  <si>
    <t>RADWARE LTD</t>
  </si>
  <si>
    <t>IL0010834765</t>
  </si>
  <si>
    <t>2159</t>
  </si>
  <si>
    <t>Technology Hardware &amp; Equipment</t>
  </si>
  <si>
    <t>SILICOM</t>
  </si>
  <si>
    <t>IL0010826928</t>
  </si>
  <si>
    <t>520041120</t>
  </si>
  <si>
    <t>RDCM-RADCOM LTD</t>
  </si>
  <si>
    <t>IL0010826688</t>
  </si>
  <si>
    <t>2104</t>
  </si>
  <si>
    <t>Telecommunication Services</t>
  </si>
  <si>
    <t>CESAR STONE SDO</t>
  </si>
  <si>
    <t>IL0011259137</t>
  </si>
  <si>
    <t>2264</t>
  </si>
  <si>
    <t>MYL-MYLAN LABORATOR- MYLAN</t>
  </si>
  <si>
    <t>NL0011031208</t>
  </si>
  <si>
    <t>1655</t>
  </si>
  <si>
    <t>AROUNDTOWN PROP</t>
  </si>
  <si>
    <t>CY0105562116</t>
  </si>
  <si>
    <t>PRIME US REIT</t>
  </si>
  <si>
    <t>SGXC75818630</t>
  </si>
  <si>
    <t>5197</t>
  </si>
  <si>
    <t>SOLAREDGE</t>
  </si>
  <si>
    <t>US83417M1045</t>
  </si>
  <si>
    <t>4744</t>
  </si>
  <si>
    <t>סה"כ שמחקות מדדי מניות בישראל</t>
  </si>
  <si>
    <t>סה"כ שמחקות מדדי מניות בחו"ל</t>
  </si>
  <si>
    <t>הראל דאו-ג'ונס 30</t>
  </si>
  <si>
    <t>1149228</t>
  </si>
  <si>
    <t>511776783</t>
  </si>
  <si>
    <t>הראל סל 50 EURO STOXX- הראל קרנות מדד</t>
  </si>
  <si>
    <t>1149244</t>
  </si>
  <si>
    <t>RUSSEL 2000 (4D) MTF מגדל- מגדל קרנות נאמנות</t>
  </si>
  <si>
    <t>1150242</t>
  </si>
  <si>
    <t>511303661</t>
  </si>
  <si>
    <t>פסגות אירו 50- פסגות קרנות מדד</t>
  </si>
  <si>
    <t>1148972</t>
  </si>
  <si>
    <t>513765339</t>
  </si>
  <si>
    <t>קסם NASDAQ100</t>
  </si>
  <si>
    <t>1146505</t>
  </si>
  <si>
    <t>510938608</t>
  </si>
  <si>
    <t>קסם RUSSELL 2000</t>
  </si>
  <si>
    <t>1145713</t>
  </si>
  <si>
    <t>קסם S&amp;P500</t>
  </si>
  <si>
    <t>1146471</t>
  </si>
  <si>
    <t>תכלית 100 NASDAQ NDX</t>
  </si>
  <si>
    <t>1144401</t>
  </si>
  <si>
    <t>513534974</t>
  </si>
  <si>
    <t>תכלית RUSSL 2000- תכלית מדדים</t>
  </si>
  <si>
    <t>1144484</t>
  </si>
  <si>
    <t>תכלית S&amp;P500</t>
  </si>
  <si>
    <t>1144385</t>
  </si>
  <si>
    <t>תכלית סל 600 4STOXX- תכלית מדדים</t>
  </si>
  <si>
    <t>1144724</t>
  </si>
  <si>
    <t>STOXX Europe 60 הראל סל</t>
  </si>
  <si>
    <t>1130368</t>
  </si>
  <si>
    <t>קרנות סל</t>
  </si>
  <si>
    <t>מגדל S&amp;P (4D) MTF- מגדל קרנות נאמנות</t>
  </si>
  <si>
    <t>1150333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</si>
  <si>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</si>
  <si>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</si>
  <si>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</si>
  <si>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</si>
  <si>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MSCI EM</t>
  </si>
  <si>
    <t>IE00BKM4GZ66</t>
  </si>
  <si>
    <t>4601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</si>
  <si>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</si>
  <si>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</si>
  <si>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</si>
  <si>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</si>
  <si>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</si>
  <si>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</si>
  <si>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</si>
  <si>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</si>
  <si>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</si>
  <si>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</si>
  <si>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ASX SPI 200-XPMO 18/06/2020</t>
  </si>
  <si>
    <t>BBG00MV76N13</t>
  </si>
  <si>
    <t>DAX-GXM0-19/0620</t>
  </si>
  <si>
    <t>DE000C4FMPX2</t>
  </si>
  <si>
    <t>DJIA-DMM0-19/06/20</t>
  </si>
  <si>
    <t>BBG00PFD3WL2</t>
  </si>
  <si>
    <t>EURO STOXX 50- VGM0-20/03/20</t>
  </si>
  <si>
    <t>DE000C2EZL67</t>
  </si>
  <si>
    <t>FTSE100-ZM0-20/06/20</t>
  </si>
  <si>
    <t>GB00H7M8VS93</t>
  </si>
  <si>
    <t>FUT VAL AUDHSBC-רוו"ה מחוזים</t>
  </si>
  <si>
    <t>333773</t>
  </si>
  <si>
    <t>FUT VAL EUR HSB -רוו"ה מח</t>
  </si>
  <si>
    <t>333740</t>
  </si>
  <si>
    <t>FUT VAL USD - רוו"ה מחוזים</t>
  </si>
  <si>
    <t>415349</t>
  </si>
  <si>
    <t>MINI NASDAQ-NQM0- 19/06/2020</t>
  </si>
  <si>
    <t>BBG00NJLZFD6</t>
  </si>
  <si>
    <t>MONEY AUD HSBC-בטחונות</t>
  </si>
  <si>
    <t>333856</t>
  </si>
  <si>
    <t>RUSSELL2000 -RTYM0- 19/06/20</t>
  </si>
  <si>
    <t>BBG00NJLZGK6</t>
  </si>
  <si>
    <t>S&amp;P500-SPM0-19/06/20</t>
  </si>
  <si>
    <t>BBG00L3F64K9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</si>
  <si>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</si>
  <si>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</si>
  <si>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</si>
  <si>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</si>
  <si>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</si>
  <si>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</si>
  <si>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</si>
  <si>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</si>
  <si>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</si>
  <si>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</si>
  <si>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</si>
  <si>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</si>
  <si>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</si>
  <si>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</si>
  <si>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</si>
  <si>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</si>
  <si>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</si>
  <si>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</si>
  <si>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</t>
  </si>
  <si>
    <t>1124346</t>
  </si>
  <si>
    <t>04/09/18</t>
  </si>
  <si>
    <t>בזק אגח 12 - רמ- בזק</t>
  </si>
  <si>
    <t>2300200</t>
  </si>
  <si>
    <t>מ.ישיר אג  ב-רמ- מימון ישיר קב</t>
  </si>
  <si>
    <t>1161009</t>
  </si>
  <si>
    <t>513893123</t>
  </si>
  <si>
    <t>03/11/19</t>
  </si>
  <si>
    <t>אס.פי.סי (אלעד קנדה) ב'- אס.פי.סי אל-עד</t>
  </si>
  <si>
    <t>1092774</t>
  </si>
  <si>
    <t>1229</t>
  </si>
  <si>
    <t>03/07/18</t>
  </si>
  <si>
    <t>בזק אגח 11 - רמ- בזק</t>
  </si>
  <si>
    <t>2300192</t>
  </si>
  <si>
    <t>כלל תעש אג טז-רמ- כלל תעשיות</t>
  </si>
  <si>
    <t>6080238</t>
  </si>
  <si>
    <t>520021874</t>
  </si>
  <si>
    <t>29/12/19</t>
  </si>
  <si>
    <t>אלעד גר אגחא-רמ- אלעד גרופ יו.אס</t>
  </si>
  <si>
    <t>1162205</t>
  </si>
  <si>
    <t>1789</t>
  </si>
  <si>
    <t>גדות מסף אגא-רמ- גדות</t>
  </si>
  <si>
    <t>1162320</t>
  </si>
  <si>
    <t>520040775</t>
  </si>
  <si>
    <t>י.ח.ק אגח א -רמ- י.ח.ק להשקעות</t>
  </si>
  <si>
    <t>1143007</t>
  </si>
  <si>
    <t>550016091</t>
  </si>
  <si>
    <t>15/01/18</t>
  </si>
  <si>
    <t>אורבנקורפ אגח א- אורבנקורפ</t>
  </si>
  <si>
    <t>1137041</t>
  </si>
  <si>
    <t>514941525</t>
  </si>
  <si>
    <t>04/04/16</t>
  </si>
  <si>
    <t>סה"כ קרנות הון סיכון</t>
  </si>
  <si>
    <t>סה"כ קרנות גידור</t>
  </si>
  <si>
    <t>סה"כ קרנות נדל"ן</t>
  </si>
  <si>
    <t>סה"כ קרנות השקעה אחרות</t>
  </si>
  <si>
    <t>קרן קרדיטו- קרן קרדיטו</t>
  </si>
  <si>
    <t>74201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</si>
  <si>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</si>
  <si>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</si>
  <si>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</si>
  <si>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</si>
  <si>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</si>
  <si>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מגוריט אופציה לא סחירה 30/11/19- מגוריט</t>
  </si>
  <si>
    <t>11391951</t>
  </si>
  <si>
    <t>17/03/19</t>
  </si>
  <si>
    <t>סה"כ מט"ח/מט"ח</t>
  </si>
  <si>
    <t>סה"כ כנגד חסכון עמיתים/מבוטחים</t>
  </si>
  <si>
    <t>996018</t>
  </si>
  <si>
    <t>לא</t>
  </si>
  <si>
    <t>4340</t>
  </si>
  <si>
    <t>996127</t>
  </si>
  <si>
    <t>05/09/18</t>
  </si>
  <si>
    <t>996199</t>
  </si>
  <si>
    <t>27/07/18</t>
  </si>
  <si>
    <t>996205</t>
  </si>
  <si>
    <t>996207</t>
  </si>
  <si>
    <t>06/09/18</t>
  </si>
  <si>
    <t>996216</t>
  </si>
  <si>
    <t>10/04/19</t>
  </si>
  <si>
    <t>996227</t>
  </si>
  <si>
    <t>18/03/19</t>
  </si>
  <si>
    <t>996253</t>
  </si>
  <si>
    <t>996260</t>
  </si>
  <si>
    <t>996321</t>
  </si>
  <si>
    <t>996323</t>
  </si>
  <si>
    <t>996333</t>
  </si>
  <si>
    <t>15/07/19</t>
  </si>
  <si>
    <t>996339</t>
  </si>
  <si>
    <t>09/12/18</t>
  </si>
  <si>
    <t>996346</t>
  </si>
  <si>
    <t>996356</t>
  </si>
  <si>
    <t>996361</t>
  </si>
  <si>
    <t>10/05/18</t>
  </si>
  <si>
    <t>996363</t>
  </si>
  <si>
    <t>16/05/18</t>
  </si>
  <si>
    <t>996365</t>
  </si>
  <si>
    <t>17/05/18</t>
  </si>
  <si>
    <t>996368</t>
  </si>
  <si>
    <t>30/05/18</t>
  </si>
  <si>
    <t>29/01/19</t>
  </si>
  <si>
    <t>996377</t>
  </si>
  <si>
    <t>27/06/18</t>
  </si>
  <si>
    <t>996384</t>
  </si>
  <si>
    <t>05/07/18</t>
  </si>
  <si>
    <t>996385</t>
  </si>
  <si>
    <t>11/07/18</t>
  </si>
  <si>
    <t>996391</t>
  </si>
  <si>
    <t>18/07/18</t>
  </si>
  <si>
    <t>996395</t>
  </si>
  <si>
    <t>25/07/18</t>
  </si>
  <si>
    <t>996399</t>
  </si>
  <si>
    <t>996400</t>
  </si>
  <si>
    <t>05/08/18</t>
  </si>
  <si>
    <t>996401</t>
  </si>
  <si>
    <t>30/08/18</t>
  </si>
  <si>
    <t>15/10/18</t>
  </si>
  <si>
    <t>05/09/19</t>
  </si>
  <si>
    <t>996403</t>
  </si>
  <si>
    <t>02/08/18</t>
  </si>
  <si>
    <t>996408</t>
  </si>
  <si>
    <t>12/06/19</t>
  </si>
  <si>
    <t>996412</t>
  </si>
  <si>
    <t>29/08/18</t>
  </si>
  <si>
    <t>996413</t>
  </si>
  <si>
    <t>996416</t>
  </si>
  <si>
    <t>07/09/18</t>
  </si>
  <si>
    <t>996420</t>
  </si>
  <si>
    <t>05/10/18</t>
  </si>
  <si>
    <t>996422</t>
  </si>
  <si>
    <t>996426</t>
  </si>
  <si>
    <t>18/10/18</t>
  </si>
  <si>
    <t>996427</t>
  </si>
  <si>
    <t>22/10/18</t>
  </si>
  <si>
    <t>996436</t>
  </si>
  <si>
    <t>01/11/18</t>
  </si>
  <si>
    <t>16/04/19</t>
  </si>
  <si>
    <t>996445</t>
  </si>
  <si>
    <t>14/11/18</t>
  </si>
  <si>
    <t>996446</t>
  </si>
  <si>
    <t>15/11/18</t>
  </si>
  <si>
    <t>996447</t>
  </si>
  <si>
    <t>996448</t>
  </si>
  <si>
    <t>996450</t>
  </si>
  <si>
    <t>996453</t>
  </si>
  <si>
    <t>23/09/19</t>
  </si>
  <si>
    <t>996454</t>
  </si>
  <si>
    <t>26/11/18</t>
  </si>
  <si>
    <t>996455</t>
  </si>
  <si>
    <t>04/12/18</t>
  </si>
  <si>
    <t>996457</t>
  </si>
  <si>
    <t>996458</t>
  </si>
  <si>
    <t>996459</t>
  </si>
  <si>
    <t>06/12/18</t>
  </si>
  <si>
    <t>996464</t>
  </si>
  <si>
    <t>16/12/18</t>
  </si>
  <si>
    <t>26/12/19</t>
  </si>
  <si>
    <t>996465</t>
  </si>
  <si>
    <t>18/12/18</t>
  </si>
  <si>
    <t>996468</t>
  </si>
  <si>
    <t>03/09/19</t>
  </si>
  <si>
    <t>996469</t>
  </si>
  <si>
    <t>996470</t>
  </si>
  <si>
    <t>996472</t>
  </si>
  <si>
    <t>27/12/18</t>
  </si>
  <si>
    <t>996478</t>
  </si>
  <si>
    <t>996483</t>
  </si>
  <si>
    <t>21/01/19</t>
  </si>
  <si>
    <t>996487</t>
  </si>
  <si>
    <t>04/02/19</t>
  </si>
  <si>
    <t>996492</t>
  </si>
  <si>
    <t>12/02/19</t>
  </si>
  <si>
    <t>996493</t>
  </si>
  <si>
    <t>19/02/19</t>
  </si>
  <si>
    <t>996507</t>
  </si>
  <si>
    <t>24/03/19</t>
  </si>
  <si>
    <t>996510</t>
  </si>
  <si>
    <t>996514</t>
  </si>
  <si>
    <t>03/04/19</t>
  </si>
  <si>
    <t>996516</t>
  </si>
  <si>
    <t>996517</t>
  </si>
  <si>
    <t>10/07/19</t>
  </si>
  <si>
    <t>996519</t>
  </si>
  <si>
    <t>996521</t>
  </si>
  <si>
    <t>28/04/19</t>
  </si>
  <si>
    <t>996522</t>
  </si>
  <si>
    <t>01/05/19</t>
  </si>
  <si>
    <t>996523</t>
  </si>
  <si>
    <t>996524</t>
  </si>
  <si>
    <t>996525</t>
  </si>
  <si>
    <t>07/05/19</t>
  </si>
  <si>
    <t>996527</t>
  </si>
  <si>
    <t>996530</t>
  </si>
  <si>
    <t>13/05/19</t>
  </si>
  <si>
    <t>996531</t>
  </si>
  <si>
    <t>996532</t>
  </si>
  <si>
    <t>15/05/19</t>
  </si>
  <si>
    <t>996533</t>
  </si>
  <si>
    <t>19/05/19</t>
  </si>
  <si>
    <t>996534</t>
  </si>
  <si>
    <t>996536</t>
  </si>
  <si>
    <t>996538</t>
  </si>
  <si>
    <t>996539</t>
  </si>
  <si>
    <t>996544</t>
  </si>
  <si>
    <t>06/06/19</t>
  </si>
  <si>
    <t>24/11/19</t>
  </si>
  <si>
    <t>996551</t>
  </si>
  <si>
    <t>19/06/19</t>
  </si>
  <si>
    <t>996553</t>
  </si>
  <si>
    <t>20/06/19</t>
  </si>
  <si>
    <t>996554</t>
  </si>
  <si>
    <t>996555</t>
  </si>
  <si>
    <t>23/06/19</t>
  </si>
  <si>
    <t>996557</t>
  </si>
  <si>
    <t>996560</t>
  </si>
  <si>
    <t>01/07/19</t>
  </si>
  <si>
    <t>996561</t>
  </si>
  <si>
    <t>996565</t>
  </si>
  <si>
    <t>09/07/19</t>
  </si>
  <si>
    <t>996566</t>
  </si>
  <si>
    <t>996567</t>
  </si>
  <si>
    <t>996568</t>
  </si>
  <si>
    <t>996569</t>
  </si>
  <si>
    <t>996570</t>
  </si>
  <si>
    <t>14/07/19</t>
  </si>
  <si>
    <t>996571</t>
  </si>
  <si>
    <t>996572</t>
  </si>
  <si>
    <t>16/07/19</t>
  </si>
  <si>
    <t>996574</t>
  </si>
  <si>
    <t>17/07/19</t>
  </si>
  <si>
    <t>996576</t>
  </si>
  <si>
    <t>996580</t>
  </si>
  <si>
    <t>996584</t>
  </si>
  <si>
    <t>996585</t>
  </si>
  <si>
    <t>996586</t>
  </si>
  <si>
    <t>996588</t>
  </si>
  <si>
    <t>07/08/19</t>
  </si>
  <si>
    <t>996589</t>
  </si>
  <si>
    <t>996592</t>
  </si>
  <si>
    <t>996599</t>
  </si>
  <si>
    <t>19/08/19</t>
  </si>
  <si>
    <t>996602</t>
  </si>
  <si>
    <t>996604</t>
  </si>
  <si>
    <t>21/08/19</t>
  </si>
  <si>
    <t>996610</t>
  </si>
  <si>
    <t>27/08/19</t>
  </si>
  <si>
    <t>996611</t>
  </si>
  <si>
    <t>28/08/19</t>
  </si>
  <si>
    <t>996613</t>
  </si>
  <si>
    <t>996615</t>
  </si>
  <si>
    <t>29/08/19</t>
  </si>
  <si>
    <t>996616</t>
  </si>
  <si>
    <t>996618</t>
  </si>
  <si>
    <t>996619</t>
  </si>
  <si>
    <t>04/09/19</t>
  </si>
  <si>
    <t>996620</t>
  </si>
  <si>
    <t>996623</t>
  </si>
  <si>
    <t>996625</t>
  </si>
  <si>
    <t>996627</t>
  </si>
  <si>
    <t>996632</t>
  </si>
  <si>
    <t>996634</t>
  </si>
  <si>
    <t>996638</t>
  </si>
  <si>
    <t>24/09/19</t>
  </si>
  <si>
    <t>996641</t>
  </si>
  <si>
    <t>996648</t>
  </si>
  <si>
    <t>06/10/19</t>
  </si>
  <si>
    <t>996649</t>
  </si>
  <si>
    <t>07/10/19</t>
  </si>
  <si>
    <t>996650</t>
  </si>
  <si>
    <t>22/10/19</t>
  </si>
  <si>
    <t>996651</t>
  </si>
  <si>
    <t>24/10/19</t>
  </si>
  <si>
    <t>996653</t>
  </si>
  <si>
    <t>27/10/19</t>
  </si>
  <si>
    <t>996657</t>
  </si>
  <si>
    <t>29/10/19</t>
  </si>
  <si>
    <t>996660</t>
  </si>
  <si>
    <t>996661</t>
  </si>
  <si>
    <t>996668</t>
  </si>
  <si>
    <t>05/11/19</t>
  </si>
  <si>
    <t>996669</t>
  </si>
  <si>
    <t>06/11/19</t>
  </si>
  <si>
    <t>996670</t>
  </si>
  <si>
    <t>07/11/19</t>
  </si>
  <si>
    <t>996673</t>
  </si>
  <si>
    <t>996674</t>
  </si>
  <si>
    <t>996675</t>
  </si>
  <si>
    <t>996685</t>
  </si>
  <si>
    <t>996687</t>
  </si>
  <si>
    <t>996689</t>
  </si>
  <si>
    <t>996690</t>
  </si>
  <si>
    <t>996691</t>
  </si>
  <si>
    <t>996700</t>
  </si>
  <si>
    <t>996701</t>
  </si>
  <si>
    <t>996702</t>
  </si>
  <si>
    <t>996708</t>
  </si>
  <si>
    <t>996709</t>
  </si>
  <si>
    <t>996711</t>
  </si>
  <si>
    <t>09/12/19</t>
  </si>
  <si>
    <t>996715</t>
  </si>
  <si>
    <t>996721</t>
  </si>
  <si>
    <t>12/12/19</t>
  </si>
  <si>
    <t>996724</t>
  </si>
  <si>
    <t>996725</t>
  </si>
  <si>
    <t>996729</t>
  </si>
  <si>
    <t>996733</t>
  </si>
  <si>
    <t>996734</t>
  </si>
  <si>
    <t>25/12/19</t>
  </si>
  <si>
    <t>30/03/20</t>
  </si>
  <si>
    <t>996740</t>
  </si>
  <si>
    <t>996745</t>
  </si>
  <si>
    <t>996746</t>
  </si>
  <si>
    <t>996747</t>
  </si>
  <si>
    <t>996748</t>
  </si>
  <si>
    <t>996752</t>
  </si>
  <si>
    <t>996754</t>
  </si>
  <si>
    <t>996755</t>
  </si>
  <si>
    <t>996756</t>
  </si>
  <si>
    <t>996757</t>
  </si>
  <si>
    <t>996758</t>
  </si>
  <si>
    <t>16/01/20</t>
  </si>
  <si>
    <t>996760</t>
  </si>
  <si>
    <t>996763</t>
  </si>
  <si>
    <t>996765</t>
  </si>
  <si>
    <t>996767</t>
  </si>
  <si>
    <t>22/01/20</t>
  </si>
  <si>
    <t>11/03/20</t>
  </si>
  <si>
    <t>996771</t>
  </si>
  <si>
    <t>996773</t>
  </si>
  <si>
    <t>996774</t>
  </si>
  <si>
    <t>996775</t>
  </si>
  <si>
    <t>996777</t>
  </si>
  <si>
    <t>996779</t>
  </si>
  <si>
    <t>996780</t>
  </si>
  <si>
    <t>996782</t>
  </si>
  <si>
    <t>996783</t>
  </si>
  <si>
    <t>996784</t>
  </si>
  <si>
    <t>996785</t>
  </si>
  <si>
    <t>996786</t>
  </si>
  <si>
    <t>996788</t>
  </si>
  <si>
    <t>996789</t>
  </si>
  <si>
    <t>996792</t>
  </si>
  <si>
    <t>996794</t>
  </si>
  <si>
    <t>996795</t>
  </si>
  <si>
    <t>996800</t>
  </si>
  <si>
    <t>996801</t>
  </si>
  <si>
    <t>996805</t>
  </si>
  <si>
    <t>996808</t>
  </si>
  <si>
    <t>996809</t>
  </si>
  <si>
    <t>996812</t>
  </si>
  <si>
    <t>996813</t>
  </si>
  <si>
    <t>996816</t>
  </si>
  <si>
    <t>996823</t>
  </si>
  <si>
    <t>08/03/20</t>
  </si>
  <si>
    <t>996824</t>
  </si>
  <si>
    <t>996825</t>
  </si>
  <si>
    <t>09/03/20</t>
  </si>
  <si>
    <t>996827</t>
  </si>
  <si>
    <t>996830</t>
  </si>
  <si>
    <t>18/03/20</t>
  </si>
  <si>
    <t>996834</t>
  </si>
  <si>
    <t>12/03/20</t>
  </si>
  <si>
    <t>996837</t>
  </si>
  <si>
    <t>15/03/20</t>
  </si>
  <si>
    <t>996838</t>
  </si>
  <si>
    <t>996839</t>
  </si>
  <si>
    <t>16/03/20</t>
  </si>
  <si>
    <t>996840</t>
  </si>
  <si>
    <t>19/03/20</t>
  </si>
  <si>
    <t>996844</t>
  </si>
  <si>
    <t>996845</t>
  </si>
  <si>
    <t>996846</t>
  </si>
  <si>
    <t>996847</t>
  </si>
  <si>
    <t>996848</t>
  </si>
  <si>
    <t>996852</t>
  </si>
  <si>
    <t>996853</t>
  </si>
  <si>
    <t>996856</t>
  </si>
  <si>
    <t>996860</t>
  </si>
  <si>
    <t>26/03/20</t>
  </si>
  <si>
    <t>996885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</si>
  <si>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</si>
  <si>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</si>
  <si>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</si>
  <si>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</si>
  <si>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</si>
  <si>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</si>
  <si>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</si>
  <si>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</si>
  <si>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</si>
  <si>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</si>
  <si>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</si>
  <si>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</si>
  <si>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</si>
  <si>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</si>
  <si>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UtILities</t>
  </si>
  <si>
    <t>ilAAA</t>
  </si>
  <si>
    <t>ilAA+</t>
  </si>
  <si>
    <t>Aa1.il</t>
  </si>
  <si>
    <t>ilAA</t>
  </si>
  <si>
    <t>Aa2.il</t>
  </si>
  <si>
    <t>Aa3.il</t>
  </si>
  <si>
    <t>ilAA-</t>
  </si>
  <si>
    <t>A1.il</t>
  </si>
  <si>
    <t>ilA+</t>
  </si>
  <si>
    <t>A2.il</t>
  </si>
  <si>
    <t>ilA</t>
  </si>
  <si>
    <t>A3.il</t>
  </si>
  <si>
    <t>ilA-</t>
  </si>
  <si>
    <t>ilBBB+</t>
  </si>
  <si>
    <t>Ca.il</t>
  </si>
  <si>
    <t>Baa1.il</t>
  </si>
  <si>
    <t>ilBBB</t>
  </si>
  <si>
    <t>Baa2.il</t>
  </si>
  <si>
    <t>Caa2.il</t>
  </si>
  <si>
    <t>ilCCC</t>
  </si>
  <si>
    <t>ilB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</si>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</sst>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_ * #,##0_ ;_ * \-#,##0_ ;_ * &quot;-&quot;??_ ;_ @_ 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164" fontId="18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168" fontId="2" fillId="0" borderId="0" xfId="11" applyNumberFormat="1" applyFont="1" applyAlignment="1">
      <alignment horizontal="center"/>
    </xf>
    <xf numFmtId="164" fontId="2" fillId="0" borderId="0" xfId="11" applyNumberFormat="1" applyFont="1" applyAlignment="1">
      <alignment horizontal="center"/>
    </xf>
    <xf numFmtId="0" fontId="0" fillId="0" borderId="0" xfId="0" applyFill="1"/>
    <xf numFmtId="4" fontId="0" fillId="0" borderId="0" xfId="0" applyNumberFormat="1" applyFont="1" applyFill="1"/>
    <xf numFmtId="167" fontId="0" fillId="0" borderId="0" xfId="0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NumberForma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0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08" tableBorderDxfId="407">
  <autoFilter ref="B6:D42">
    <filterColumn colId="0" hiddenButton="1"/>
    <filterColumn colId="1" hiddenButton="1"/>
    <filterColumn colId="2" hiddenButton="1"/>
  </autoFilter>
  <tableColumns count="3">
    <tableColumn id="1" name="עמודה1" dataDxfId="406" dataCellStyle="Normal_2007-16618"/>
    <tableColumn id="2" name="שווי הוגן" dataDxfId="405"/>
    <tableColumn id="3" name="שעור מנכסי השקעה*" dataDxfId="4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80" dataDxfId="281" headerRowBorderDxfId="293" tableBorderDxfId="294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2"/>
    <tableColumn id="2" name="מספר ני&quot;ע" dataDxfId="291"/>
    <tableColumn id="3" name="זירת מסחר" dataDxfId="290"/>
    <tableColumn id="4" name="ענף מסחר" dataDxfId="289"/>
    <tableColumn id="5" name="סוג מטבע" dataDxfId="288"/>
    <tableColumn id="6" name="ערך נקוב****" dataDxfId="287"/>
    <tableColumn id="7" name="שער***" dataDxfId="286"/>
    <tableColumn id="8" name="שווי שוק" dataDxfId="285"/>
    <tableColumn id="9" name="שעור מערך נקוב מונפק" dataDxfId="284"/>
    <tableColumn id="10" name="שעור מנכסי אפיק ההשקעה" dataDxfId="283"/>
    <tableColumn id="11" name="שעור מסך נכסי השקעה**" dataDxfId="2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69" dataDxfId="270" headerRowBorderDxfId="278" tableBorderDxfId="279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7"/>
    <tableColumn id="4" name="ענף מסחר"/>
    <tableColumn id="5" name="סוג מטבע"/>
    <tableColumn id="6" name="ערך נקוב****" dataDxfId="276"/>
    <tableColumn id="7" name="שער***" dataDxfId="275"/>
    <tableColumn id="8" name="שווי שוק" dataDxfId="274"/>
    <tableColumn id="9" name="שעור מערך נקוב מונפק" dataDxfId="273"/>
    <tableColumn id="10" name="שעור מנכסי אפיק ההשקעה" dataDxfId="272"/>
    <tableColumn id="11" name="שעור מסך נכסי השקעה**" dataDxfId="2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27" totalsRowShown="0" headerRowDxfId="260" dataDxfId="261" headerRowBorderDxfId="267" tableBorderDxfId="268">
  <autoFilter ref="A7:J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66"/>
    <tableColumn id="7" name="שער***" dataDxfId="265"/>
    <tableColumn id="8" name="שווי שוק" dataDxfId="264"/>
    <tableColumn id="9" name="שעור מנכסי אפיק ההשקעה" dataDxfId="263"/>
    <tableColumn id="10" name="שעור מסך נכסי השקעה**" dataDxfId="2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44" dataDxfId="245" headerRowBorderDxfId="258" tableBorderDxfId="259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7"/>
    <tableColumn id="4" name="דירוג"/>
    <tableColumn id="5" name="שם מדרג" dataDxfId="256"/>
    <tableColumn id="6" name="תאריך רכישה" dataDxfId="255"/>
    <tableColumn id="7" name="מח&quot;מ" dataDxfId="254"/>
    <tableColumn id="8" name="סוג מטבע"/>
    <tableColumn id="9" name="שיעור ריבית" dataDxfId="253"/>
    <tableColumn id="10" name="תשואה לפידיון" dataDxfId="252"/>
    <tableColumn id="11" name="ערך נקוב****" dataDxfId="251"/>
    <tableColumn id="12" name="שער***" dataDxfId="250"/>
    <tableColumn id="13" name="שווי שוק" dataDxfId="249"/>
    <tableColumn id="14" name="שעור מערך נקוב מונפק" dataDxfId="248"/>
    <tableColumn id="15" name="שעור מנכסי אפיק ההשקעה" dataDxfId="247"/>
    <tableColumn id="16" name="שעור מסך נכסי השקעה**" dataDxfId="24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25" dataDxfId="226" headerRowBorderDxfId="242" tableBorderDxfId="243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1"/>
    <tableColumn id="2" name="מספר ני&quot;ע" dataDxfId="240"/>
    <tableColumn id="3" name="דירוג" dataDxfId="239"/>
    <tableColumn id="4" name="שם מדרג" dataDxfId="238"/>
    <tableColumn id="5" name="תאריך רכישה" dataDxfId="237"/>
    <tableColumn id="6" name="מח&quot;מ" dataDxfId="236"/>
    <tableColumn id="7" name="סוג מטבע" dataDxfId="235"/>
    <tableColumn id="8" name="שיעור ריבית" dataDxfId="234"/>
    <tableColumn id="9" name="תשואה לפידיון" dataDxfId="233"/>
    <tableColumn id="10" name="ערך נקוב****" dataDxfId="232"/>
    <tableColumn id="11" name="שער***" dataDxfId="231"/>
    <tableColumn id="12" name="שווי הוגן" dataDxfId="230"/>
    <tableColumn id="13" name="שעור מערך נקוב מונפק" dataDxfId="229"/>
    <tableColumn id="14" name="שעור מנכסי אפיק ההשקעה" dataDxfId="228"/>
    <tableColumn id="15" name="שעור מסך נכסי השקעה**" dataDxfId="22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03" dataDxfId="204" headerRowBorderDxfId="223" tableBorderDxfId="224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2"/>
    <tableColumn id="2" name="מספר ני&quot;ע" dataDxfId="221"/>
    <tableColumn id="3" name="ספק המידע" dataDxfId="220"/>
    <tableColumn id="4" name="מספר מנפיק" dataDxfId="219"/>
    <tableColumn id="5" name="ענף מסחר" dataDxfId="218"/>
    <tableColumn id="6" name="דירוג" dataDxfId="217"/>
    <tableColumn id="7" name="שם מדרג" dataDxfId="216"/>
    <tableColumn id="8" name="תאריך רכישה" dataDxfId="215"/>
    <tableColumn id="9" name="מח&quot;מ" dataDxfId="214"/>
    <tableColumn id="10" name="סוג מטבע" dataDxfId="213"/>
    <tableColumn id="11" name="שיעור ריבית" dataDxfId="212"/>
    <tableColumn id="12" name="תשואה לפידיון" dataDxfId="211"/>
    <tableColumn id="13" name="ערך נקוב****" dataDxfId="210"/>
    <tableColumn id="14" name="שער***" dataDxfId="209"/>
    <tableColumn id="15" name="שווי הוגן" dataDxfId="208"/>
    <tableColumn id="16" name="שעור מערך נקוב מונפק" dataDxfId="207"/>
    <tableColumn id="17" name="שעור מנכסי אפיק ההשקעה" dataDxfId="206"/>
    <tableColumn id="18" name="שעור מסך נכסי השקעה**" dataDxfId="20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32" totalsRowShown="0" headerRowDxfId="181" dataDxfId="182" headerRowBorderDxfId="201" tableBorderDxfId="202">
  <autoFilter ref="A7:R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0"/>
    <tableColumn id="2" name="מספר ני&quot;ע" dataDxfId="199"/>
    <tableColumn id="3" name="ספק המידע" dataDxfId="198"/>
    <tableColumn id="4" name="מספר מנפיק" dataDxfId="197"/>
    <tableColumn id="5" name="ענף מסחר" dataDxfId="196"/>
    <tableColumn id="6" name="דירוג" dataDxfId="195"/>
    <tableColumn id="7" name="שם מדרג" dataDxfId="194"/>
    <tableColumn id="8" name="תאריך רכישה" dataDxfId="193"/>
    <tableColumn id="9" name="מח&quot;מ" dataDxfId="192"/>
    <tableColumn id="10" name="סוג מטבע" dataDxfId="191"/>
    <tableColumn id="11" name="שיעור ריבית" dataDxfId="190"/>
    <tableColumn id="12" name="תשואה לפידיון" dataDxfId="189"/>
    <tableColumn id="13" name="ערך נקוב****" dataDxfId="188"/>
    <tableColumn id="14" name="שער***" dataDxfId="187"/>
    <tableColumn id="15" name="שווי הוגן" dataDxfId="186"/>
    <tableColumn id="16" name="שעור מערך נקוב מונפק" dataDxfId="185"/>
    <tableColumn id="17" name="שעור מנכסי אפיק ההשקעה" dataDxfId="184"/>
    <tableColumn id="18" name="שעור מסך נכסי השקעה**" dataDxfId="1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65" dataDxfId="166" headerRowBorderDxfId="179" tableBorderDxfId="180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8"/>
    <tableColumn id="2" name="מספר ני&quot;ע" dataDxfId="177"/>
    <tableColumn id="3" name="ספק המידע" dataDxfId="176"/>
    <tableColumn id="4" name="מספר מנפיק" dataDxfId="175"/>
    <tableColumn id="5" name="ענף מסחר" dataDxfId="174"/>
    <tableColumn id="6" name="סוג מטבע" dataDxfId="173"/>
    <tableColumn id="7" name="ערך נקוב****" dataDxfId="172"/>
    <tableColumn id="8" name="שער***" dataDxfId="171"/>
    <tableColumn id="9" name="שווי הוגן" dataDxfId="170"/>
    <tableColumn id="10" name="שעור מערך נקוב מונפק" dataDxfId="169"/>
    <tableColumn id="11" name="שעור מנכסי אפיק ההשקעה" dataDxfId="168"/>
    <tableColumn id="12" name="שעור מסך נכסי השקעה**" dataDxfId="1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54" dataDxfId="155" headerRowBorderDxfId="163" tableBorderDxfId="164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2"/>
    <tableColumn id="5" name="ערך נקוב****" dataDxfId="161"/>
    <tableColumn id="6" name="שער***" dataDxfId="160"/>
    <tableColumn id="7" name="שווי הוגן" dataDxfId="159"/>
    <tableColumn id="8" name="שעור מערך נקוב מונפק" dataDxfId="158"/>
    <tableColumn id="9" name="שעור מנכסי אפיק ההשקעה" dataDxfId="157"/>
    <tableColumn id="10" name="שעור מסך נכסי השקעה**" dataDxfId="1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50" headerRowBorderDxfId="152" tableBorderDxfId="153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1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9" totalsRowShown="0" headerRowDxfId="403" headerRowBorderDxfId="402" tableBorderDxfId="401" headerRowCellStyle="Normal_2007-16618">
  <autoFilter ref="C44:D49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39" dataDxfId="140" headerRowBorderDxfId="148" tableBorderDxfId="149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7"/>
    <tableColumn id="6" name="ערך נקוב****" dataDxfId="146"/>
    <tableColumn id="7" name="שער***" dataDxfId="145"/>
    <tableColumn id="8" name="שווי הוגן" dataDxfId="144"/>
    <tableColumn id="9" name="שעור מערך נקוב מונפק" dataDxfId="143"/>
    <tableColumn id="10" name="שעור מנכסי אפיק ההשקעה" dataDxfId="142"/>
    <tableColumn id="11" name="שעור מסך נכסי השקעה**" dataDxfId="14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0" totalsRowShown="0" headerRowDxfId="129" dataDxfId="130" headerRowBorderDxfId="137" tableBorderDxfId="138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6"/>
    <tableColumn id="6" name="ערך נקוב****" dataDxfId="135"/>
    <tableColumn id="7" name="שער***" dataDxfId="134"/>
    <tableColumn id="8" name="שווי הוגן" dataDxfId="133"/>
    <tableColumn id="9" name="שעור מנכסי אפיק ההשקעה" dataDxfId="132"/>
    <tableColumn id="10" name="שעור מסך נכסי השקעה**" dataDxfId="13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13" dataDxfId="114" headerRowBorderDxfId="127" tableBorderDxfId="128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6"/>
    <tableColumn id="4" name="דירוג"/>
    <tableColumn id="5" name="שם מדרג" dataDxfId="125"/>
    <tableColumn id="6" name="תאריך רכישה" dataDxfId="124"/>
    <tableColumn id="7" name="מח&quot;מ" dataDxfId="123"/>
    <tableColumn id="8" name="סוג מטבע"/>
    <tableColumn id="9" name="שיעור ריבית" dataDxfId="122"/>
    <tableColumn id="10" name="תשואה לפידיון" dataDxfId="121"/>
    <tableColumn id="11" name="ערך נקוב****" dataDxfId="120"/>
    <tableColumn id="12" name="שער***" dataDxfId="119"/>
    <tableColumn id="13" name="שווי הוגן" dataDxfId="118"/>
    <tableColumn id="14" name="שעור מערך נקוב מונפק" dataDxfId="117"/>
    <tableColumn id="15" name="שעור מנכסי אפיק ההשקעה" dataDxfId="116"/>
    <tableColumn id="16" name="שעור מסך נכסי השקעה**" dataDxfId="1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296" totalsRowShown="0" headerRowDxfId="96" dataDxfId="97" headerRowBorderDxfId="111" tableBorderDxfId="112">
  <autoFilter ref="A6:Q2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10"/>
    <tableColumn id="3" name="מספר ני&quot;ע" dataDxfId="109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ענף משק"/>
    <tableColumn id="10" name="סוג מטבע"/>
    <tableColumn id="11" name="שיעור ריבית ממוצע" dataDxfId="104"/>
    <tableColumn id="12" name="תשואה לפידיון" dataDxfId="103"/>
    <tableColumn id="13" name="ערך נקוב****" dataDxfId="102"/>
    <tableColumn id="14" name="שער***" dataDxfId="101"/>
    <tableColumn id="15" name="שווי הוגן" dataDxfId="100"/>
    <tableColumn id="16" name="שעור מנכסי אפיק ההשקעה" dataDxfId="99"/>
    <tableColumn id="17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2" dataDxfId="83" headerRowBorderDxfId="94" tableBorderDxfId="95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69" dataDxfId="70" headerRowBorderDxfId="80" tableBorderDxfId="81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4" headerRowBorderDxfId="67" tableBorderDxfId="68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0" headerRowBorderDxfId="62" tableBorderDxfId="63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8" tableBorderDxfId="59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4" totalsRowShown="0" headerRowDxfId="386" dataDxfId="387" headerRowBorderDxfId="399" tableBorderDxfId="400">
  <autoFilter ref="A6:K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398"/>
    <tableColumn id="2" name="מספר ני&quot;ע" dataDxfId="397"/>
    <tableColumn id="3" name="מספר מנפיק" dataDxfId="396"/>
    <tableColumn id="4" name="דירוג" dataDxfId="395"/>
    <tableColumn id="5" name="שם מדרג" dataDxfId="394"/>
    <tableColumn id="6" name="סוג מטבע" dataDxfId="393"/>
    <tableColumn id="7" name="שיעור ריבית" dataDxfId="392"/>
    <tableColumn id="8" name="תשואה לפידיון" dataDxfId="391"/>
    <tableColumn id="9" name="שווי שוק" dataDxfId="390"/>
    <tableColumn id="10" name="שעור מנכסי אפיק ההשקעה" dataDxfId="389"/>
    <tableColumn id="11" name="שעור מסך נכסי השקעה" dataDxfId="3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59" totalsRowShown="0" headerRowDxfId="370" dataDxfId="371" headerRowBorderDxfId="384" tableBorderDxfId="385">
  <autoFilter ref="A7:Q5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/>
    <tableColumn id="2" name="מספר ני&quot;ע"/>
    <tableColumn id="3" name="זירת מסחר" dataDxfId="383"/>
    <tableColumn id="4" name="דירוג"/>
    <tableColumn id="5" name="שם מדרג" dataDxfId="382"/>
    <tableColumn id="6" name="תאריך רכישה" dataDxfId="381"/>
    <tableColumn id="7" name="מח&quot;מ" dataDxfId="380"/>
    <tableColumn id="8" name="סוג מטבע"/>
    <tableColumn id="9" name="שיעור ריבית" dataDxfId="379"/>
    <tableColumn id="10" name="תשואה לפידיון" dataDxfId="378"/>
    <tableColumn id="11" name="ערך נקוב****" dataDxfId="377"/>
    <tableColumn id="12" name="שער***" dataDxfId="376"/>
    <tableColumn id="13" name="פדיון/ריבית/דיבידנד לקבל*****  "/>
    <tableColumn id="14" name="שווי שוק" dataDxfId="375"/>
    <tableColumn id="15" name="שעור מערך נקוב**** מונפק" dataDxfId="374"/>
    <tableColumn id="16" name="שעור מנכסי אפיק ההשקעה" dataDxfId="373"/>
    <tableColumn id="17" name="שעור מסך נכסי השקעה**" dataDxfId="3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46" dataDxfId="347" headerRowBorderDxfId="368" tableBorderDxfId="369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7"/>
    <tableColumn id="2" name="מספר ני&quot;ע" dataDxfId="366"/>
    <tableColumn id="3" name="זירת מסחר" dataDxfId="365"/>
    <tableColumn id="4" name="ספק מידע" dataDxfId="364"/>
    <tableColumn id="5" name="מספר מנפיק" dataDxfId="363"/>
    <tableColumn id="6" name="ענף מסחר" dataDxfId="362"/>
    <tableColumn id="7" name="דירוג" dataDxfId="361"/>
    <tableColumn id="8" name="שם מדרג" dataDxfId="360"/>
    <tableColumn id="9" name="תאריך רכישה" dataDxfId="359"/>
    <tableColumn id="10" name="מח&quot;מ" dataDxfId="358"/>
    <tableColumn id="11" name="סוג מטבע" dataDxfId="357"/>
    <tableColumn id="12" name="שיעור ריבית" dataDxfId="356"/>
    <tableColumn id="13" name="תשואה לפידיון" dataDxfId="355"/>
    <tableColumn id="14" name="ערך נקוב****" dataDxfId="354"/>
    <tableColumn id="15" name="שער***" dataDxfId="353"/>
    <tableColumn id="16" name="פדיון/ריבית/דיבידנד לקבל*****  " dataDxfId="352"/>
    <tableColumn id="17" name="שווי שוק" dataDxfId="351"/>
    <tableColumn id="18" name="שעור מערך נקוב מונפק" dataDxfId="350"/>
    <tableColumn id="19" name="שעור מנכסי אפיק ההשקעה" dataDxfId="349"/>
    <tableColumn id="20" name="שעור מסך נכסי השקעה**" dataDxfId="34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274" totalsRowShown="0" headerRowDxfId="332" dataDxfId="333" headerRowBorderDxfId="344" tableBorderDxfId="345">
  <autoFilter ref="A7:T2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43"/>
    <tableColumn id="11" name="סוג מטבע"/>
    <tableColumn id="12" name="שיעור ריבית" dataDxfId="342"/>
    <tableColumn id="13" name="תשואה לפידיון" dataDxfId="341"/>
    <tableColumn id="14" name="ערך נקוב****" dataDxfId="340"/>
    <tableColumn id="15" name="שער***" dataDxfId="339"/>
    <tableColumn id="16" name="פדיון/ריבית/דיבידנד לקבל*****  " dataDxfId="338"/>
    <tableColumn id="17" name="שווי שוק" dataDxfId="337"/>
    <tableColumn id="18" name="שעור מערך נקוב מונפק" dataDxfId="336"/>
    <tableColumn id="19" name="שעור מנכסי אפיק ההשקעה" dataDxfId="335"/>
    <tableColumn id="20" name="שעור מסך נכסי השקעה**" dataDxfId="33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151" totalsRowShown="0" headerRowDxfId="321" dataDxfId="322" headerRowBorderDxfId="330" tableBorderDxfId="331">
  <autoFilter ref="A7:N1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9"/>
    <tableColumn id="9" name="שער***" dataDxfId="328"/>
    <tableColumn id="10" name="פדיון/ריבית/דיבידנד לקבל*****  " dataDxfId="327"/>
    <tableColumn id="11" name="שווי שוק" dataDxfId="326"/>
    <tableColumn id="12" name="שעור מערך נקוב מונפק" dataDxfId="325"/>
    <tableColumn id="13" name="שעור מנכסי אפיק ההשקעה" dataDxfId="324"/>
    <tableColumn id="14" name="שעור מסך נכסי השקעה**" dataDxfId="3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44" totalsRowShown="0" headerRowDxfId="308" dataDxfId="309" headerRowBorderDxfId="319" tableBorderDxfId="320">
  <autoFilter ref="A7:M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8"/>
    <tableColumn id="4" name="מספר מנפיק" dataDxfId="317"/>
    <tableColumn id="5" name="ענף מסחר"/>
    <tableColumn id="6" name="סוג מטבע"/>
    <tableColumn id="7" name="ערך נקוב****" dataDxfId="316"/>
    <tableColumn id="8" name="שער***" dataDxfId="315"/>
    <tableColumn id="9" name="פדיון/ריבית/דיבידנד לקבל*****  " dataDxfId="314"/>
    <tableColumn id="10" name="שווי שוק" dataDxfId="313"/>
    <tableColumn id="11" name="שעור מערך נקוב מונפק" dataDxfId="312"/>
    <tableColumn id="12" name="שעור מנכסי אפיק ההשקעה" dataDxfId="311"/>
    <tableColumn id="13" name="שעור מסך נכסי השקעה**" dataDxfId="3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295" dataDxfId="296" headerRowBorderDxfId="306" tableBorderDxfId="307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5"/>
    <tableColumn id="4" name="מספר מנפיק" dataDxfId="304"/>
    <tableColumn id="5" name="ענף מסחר"/>
    <tableColumn id="6" name="דירוג"/>
    <tableColumn id="7" name="שם מדרג" dataDxfId="303"/>
    <tableColumn id="8" name="סוג מטבע"/>
    <tableColumn id="9" name="ערך נקוב****" dataDxfId="302"/>
    <tableColumn id="10" name="שער***" dataDxfId="301"/>
    <tableColumn id="11" name="שווי שוק" dataDxfId="300"/>
    <tableColumn id="12" name="שעור מערך נקוב מונפק" dataDxfId="299"/>
    <tableColumn id="13" name="שעור מנכסי אפיק ההשקעה" dataDxfId="298"/>
    <tableColumn id="14" name="שעור מסך נכסי השקעה**" dataDxfId="29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0"/>
  <sheetViews>
    <sheetView rightToLeft="1" workbookViewId="0">
      <selection activeCell="C45" sqref="C45"/>
    </sheetView>
  </sheetViews>
  <sheetFormatPr defaultColWidth="0" defaultRowHeight="18" zeroHeight="1"/>
  <cols>
    <col min="1" max="1" width="29" style="1" customWidth="1"/>
    <col min="2" max="2" width="47.28515625" style="11" customWidth="1"/>
    <col min="3" max="3" width="18" style="1" customWidth="1"/>
    <col min="4" max="4" width="21.42578125" style="1" customWidth="1"/>
    <col min="5" max="5" width="6.7109375" style="1" hidden="1" customWidth="1"/>
    <col min="6" max="6" width="16.85546875" style="1" hidden="1" customWidth="1"/>
    <col min="7" max="7" width="27.140625" style="1" hidden="1" customWidth="1"/>
    <col min="8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77" t="s">
        <v>4</v>
      </c>
      <c r="C5" s="78"/>
      <c r="D5" s="79"/>
    </row>
    <row r="6" spans="1:36" s="3" customFormat="1">
      <c r="B6" s="40" t="s">
        <v>2010</v>
      </c>
      <c r="C6" s="80" t="s">
        <v>5</v>
      </c>
      <c r="D6" s="81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1982</v>
      </c>
      <c r="B10" s="57" t="s">
        <v>13</v>
      </c>
      <c r="C10" s="63">
        <v>122390.857930472</v>
      </c>
      <c r="D10" s="64">
        <v>5.7700000000000001E-2</v>
      </c>
      <c r="F10" s="71"/>
      <c r="G10" s="71"/>
    </row>
    <row r="11" spans="1:36">
      <c r="B11" s="57" t="s">
        <v>14</v>
      </c>
      <c r="C11" s="50"/>
      <c r="D11" s="50"/>
      <c r="F11" s="70"/>
      <c r="G11" s="70"/>
    </row>
    <row r="12" spans="1:36">
      <c r="A12" s="9" t="s">
        <v>1983</v>
      </c>
      <c r="B12" s="58" t="s">
        <v>15</v>
      </c>
      <c r="C12" s="65">
        <v>659983.10298244003</v>
      </c>
      <c r="D12" s="66">
        <v>0.311</v>
      </c>
      <c r="F12" s="70"/>
      <c r="G12" s="70"/>
    </row>
    <row r="13" spans="1:36">
      <c r="A13" s="9" t="s">
        <v>1984</v>
      </c>
      <c r="B13" s="58" t="s">
        <v>16</v>
      </c>
      <c r="C13" s="65">
        <v>0</v>
      </c>
      <c r="D13" s="66">
        <v>0</v>
      </c>
      <c r="F13" s="70"/>
      <c r="G13" s="70"/>
    </row>
    <row r="14" spans="1:36">
      <c r="A14" s="9" t="s">
        <v>1985</v>
      </c>
      <c r="B14" s="58" t="s">
        <v>17</v>
      </c>
      <c r="C14" s="65">
        <v>650339.80501453881</v>
      </c>
      <c r="D14" s="66">
        <v>0.30649999999999999</v>
      </c>
      <c r="F14" s="70"/>
      <c r="G14" s="70"/>
    </row>
    <row r="15" spans="1:36">
      <c r="A15" s="9" t="s">
        <v>1986</v>
      </c>
      <c r="B15" s="58" t="s">
        <v>18</v>
      </c>
      <c r="C15" s="65">
        <f>מניות!K10</f>
        <v>392851.10300838464</v>
      </c>
      <c r="D15" s="66">
        <v>0.1852</v>
      </c>
      <c r="F15" s="70"/>
      <c r="G15" s="70"/>
    </row>
    <row r="16" spans="1:36">
      <c r="A16" s="9" t="s">
        <v>1523</v>
      </c>
      <c r="B16" s="58" t="s">
        <v>194</v>
      </c>
      <c r="C16" s="65">
        <v>182778.775218025</v>
      </c>
      <c r="D16" s="66">
        <v>8.6099999999999996E-2</v>
      </c>
      <c r="F16" s="70"/>
      <c r="G16" s="70"/>
    </row>
    <row r="17" spans="1:7">
      <c r="A17" s="9" t="s">
        <v>1987</v>
      </c>
      <c r="B17" s="58" t="s">
        <v>19</v>
      </c>
      <c r="C17" s="65">
        <v>0</v>
      </c>
      <c r="D17" s="66">
        <v>0</v>
      </c>
      <c r="F17" s="70"/>
      <c r="G17" s="70"/>
    </row>
    <row r="18" spans="1:7">
      <c r="A18" s="9" t="s">
        <v>1988</v>
      </c>
      <c r="B18" s="58" t="s">
        <v>20</v>
      </c>
      <c r="C18" s="65">
        <v>0</v>
      </c>
      <c r="D18" s="66">
        <v>0</v>
      </c>
      <c r="F18" s="70"/>
      <c r="G18" s="70"/>
    </row>
    <row r="19" spans="1:7">
      <c r="A19" s="9" t="s">
        <v>1989</v>
      </c>
      <c r="B19" s="58" t="s">
        <v>21</v>
      </c>
      <c r="C19" s="65">
        <v>0</v>
      </c>
      <c r="D19" s="66">
        <v>0</v>
      </c>
    </row>
    <row r="20" spans="1:7">
      <c r="A20" s="9" t="s">
        <v>1990</v>
      </c>
      <c r="B20" s="58" t="s">
        <v>22</v>
      </c>
      <c r="C20" s="65">
        <v>29259.28575551846</v>
      </c>
      <c r="D20" s="66">
        <v>1.38E-2</v>
      </c>
    </row>
    <row r="21" spans="1:7">
      <c r="A21" s="9" t="s">
        <v>1991</v>
      </c>
      <c r="B21" s="58" t="s">
        <v>23</v>
      </c>
      <c r="C21" s="65">
        <v>0</v>
      </c>
      <c r="D21" s="66">
        <v>0</v>
      </c>
    </row>
    <row r="22" spans="1:7">
      <c r="B22" s="57" t="s">
        <v>24</v>
      </c>
      <c r="C22" s="50"/>
      <c r="D22" s="50"/>
    </row>
    <row r="23" spans="1:7">
      <c r="A23" s="9" t="s">
        <v>1992</v>
      </c>
      <c r="B23" s="58" t="s">
        <v>25</v>
      </c>
      <c r="C23" s="65">
        <v>0</v>
      </c>
      <c r="D23" s="66">
        <v>0</v>
      </c>
    </row>
    <row r="24" spans="1:7">
      <c r="A24" s="9" t="s">
        <v>1993</v>
      </c>
      <c r="B24" s="58" t="s">
        <v>26</v>
      </c>
      <c r="C24" s="65">
        <v>0</v>
      </c>
      <c r="D24" s="66">
        <v>0</v>
      </c>
    </row>
    <row r="25" spans="1:7">
      <c r="A25" s="9" t="s">
        <v>1994</v>
      </c>
      <c r="B25" s="58" t="s">
        <v>17</v>
      </c>
      <c r="C25" s="65">
        <v>42893.193775127998</v>
      </c>
      <c r="D25" s="66">
        <v>2.0199999999999999E-2</v>
      </c>
    </row>
    <row r="26" spans="1:7">
      <c r="A26" s="9" t="s">
        <v>1995</v>
      </c>
      <c r="B26" s="58" t="s">
        <v>27</v>
      </c>
      <c r="C26" s="65">
        <v>0</v>
      </c>
      <c r="D26" s="66">
        <v>0</v>
      </c>
    </row>
    <row r="27" spans="1:7">
      <c r="A27" s="9" t="s">
        <v>1996</v>
      </c>
      <c r="B27" s="58" t="s">
        <v>28</v>
      </c>
      <c r="C27" s="65">
        <v>2033.9259999999999</v>
      </c>
      <c r="D27" s="66">
        <v>1E-3</v>
      </c>
    </row>
    <row r="28" spans="1:7">
      <c r="A28" s="9" t="s">
        <v>1997</v>
      </c>
      <c r="B28" s="58" t="s">
        <v>29</v>
      </c>
      <c r="C28" s="65">
        <v>2.5299999999999998</v>
      </c>
      <c r="D28" s="66">
        <v>0</v>
      </c>
    </row>
    <row r="29" spans="1:7">
      <c r="A29" s="9" t="s">
        <v>1998</v>
      </c>
      <c r="B29" s="58" t="s">
        <v>30</v>
      </c>
      <c r="C29" s="65">
        <v>0</v>
      </c>
      <c r="D29" s="66">
        <v>0</v>
      </c>
    </row>
    <row r="30" spans="1:7">
      <c r="A30" s="9" t="s">
        <v>1999</v>
      </c>
      <c r="B30" s="58" t="s">
        <v>31</v>
      </c>
      <c r="C30" s="65">
        <v>0</v>
      </c>
      <c r="D30" s="66">
        <v>0</v>
      </c>
    </row>
    <row r="31" spans="1:7">
      <c r="A31" s="9" t="s">
        <v>2000</v>
      </c>
      <c r="B31" s="58" t="s">
        <v>32</v>
      </c>
      <c r="C31" s="65">
        <v>0</v>
      </c>
      <c r="D31" s="66">
        <v>0</v>
      </c>
    </row>
    <row r="32" spans="1:7">
      <c r="A32" s="9" t="s">
        <v>2001</v>
      </c>
      <c r="B32" s="57" t="s">
        <v>33</v>
      </c>
      <c r="C32" s="65">
        <v>39275.529729460366</v>
      </c>
      <c r="D32" s="66">
        <v>1.8499999999999999E-2</v>
      </c>
    </row>
    <row r="33" spans="1:4">
      <c r="A33" s="9" t="s">
        <v>2002</v>
      </c>
      <c r="B33" s="57" t="s">
        <v>34</v>
      </c>
      <c r="C33" s="65">
        <v>0</v>
      </c>
      <c r="D33" s="66">
        <v>0</v>
      </c>
    </row>
    <row r="34" spans="1:4">
      <c r="A34" s="9" t="s">
        <v>2003</v>
      </c>
      <c r="B34" s="57" t="s">
        <v>35</v>
      </c>
      <c r="C34" s="65">
        <v>0</v>
      </c>
      <c r="D34" s="66">
        <v>0</v>
      </c>
    </row>
    <row r="35" spans="1:4">
      <c r="A35" s="9" t="s">
        <v>2004</v>
      </c>
      <c r="B35" s="57" t="s">
        <v>36</v>
      </c>
      <c r="C35" s="65">
        <v>0</v>
      </c>
      <c r="D35" s="66">
        <v>0</v>
      </c>
    </row>
    <row r="36" spans="1:4">
      <c r="A36" s="9" t="s">
        <v>2005</v>
      </c>
      <c r="B36" s="57" t="s">
        <v>37</v>
      </c>
      <c r="C36" s="65">
        <v>0</v>
      </c>
      <c r="D36" s="66">
        <v>0</v>
      </c>
    </row>
    <row r="37" spans="1:4">
      <c r="A37" s="9"/>
      <c r="B37" s="59" t="s">
        <v>38</v>
      </c>
      <c r="C37" s="50"/>
      <c r="D37" s="50"/>
    </row>
    <row r="38" spans="1:4">
      <c r="A38" s="9" t="s">
        <v>2006</v>
      </c>
      <c r="B38" s="60" t="s">
        <v>39</v>
      </c>
      <c r="C38" s="65">
        <v>0</v>
      </c>
      <c r="D38" s="66">
        <v>0</v>
      </c>
    </row>
    <row r="39" spans="1:4">
      <c r="A39" s="9" t="s">
        <v>2007</v>
      </c>
      <c r="B39" s="60" t="s">
        <v>40</v>
      </c>
      <c r="C39" s="65">
        <v>0</v>
      </c>
      <c r="D39" s="66">
        <v>0</v>
      </c>
    </row>
    <row r="40" spans="1:4">
      <c r="A40" s="9" t="s">
        <v>2008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f>SUM(C10:C40)</f>
        <v>2121808.1094139675</v>
      </c>
      <c r="D41" s="66">
        <v>1</v>
      </c>
    </row>
    <row r="42" spans="1:4">
      <c r="A42" s="9" t="s">
        <v>2009</v>
      </c>
      <c r="B42" s="61" t="s">
        <v>43</v>
      </c>
      <c r="C42" s="65">
        <v>0</v>
      </c>
      <c r="D42" s="66">
        <v>0</v>
      </c>
    </row>
    <row r="43" spans="1:4">
      <c r="B43" s="10" t="s">
        <v>198</v>
      </c>
    </row>
    <row r="44" spans="1:4">
      <c r="C44" s="82" t="s">
        <v>44</v>
      </c>
      <c r="D44" s="81" t="s">
        <v>45</v>
      </c>
    </row>
    <row r="45" spans="1:4">
      <c r="C45" s="12" t="s">
        <v>9</v>
      </c>
      <c r="D45" s="12" t="s">
        <v>10</v>
      </c>
    </row>
    <row r="46" spans="1:4">
      <c r="C46" t="s">
        <v>109</v>
      </c>
      <c r="D46">
        <v>3.9003000000000001</v>
      </c>
    </row>
    <row r="47" spans="1:4">
      <c r="C47" t="s">
        <v>119</v>
      </c>
      <c r="D47">
        <v>2.1722000000000001</v>
      </c>
    </row>
    <row r="48" spans="1:4">
      <c r="C48" t="s">
        <v>105</v>
      </c>
      <c r="D48">
        <v>3.5649999999999999</v>
      </c>
    </row>
    <row r="49" spans="3:4">
      <c r="C49" t="s">
        <v>112</v>
      </c>
      <c r="D49">
        <v>4.3986000000000001</v>
      </c>
    </row>
    <row r="50" spans="3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100" t="s">
        <v>67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60" ht="26.25" customHeight="1">
      <c r="A6" s="100" t="s">
        <v>97</v>
      </c>
      <c r="B6" s="101"/>
      <c r="C6" s="101"/>
      <c r="D6" s="101"/>
      <c r="E6" s="101"/>
      <c r="F6" s="101"/>
      <c r="G6" s="101"/>
      <c r="H6" s="101"/>
      <c r="I6" s="101"/>
      <c r="J6" s="101"/>
      <c r="K6" s="102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199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1538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217</v>
      </c>
      <c r="B13" t="s">
        <v>217</v>
      </c>
      <c r="C13" s="14"/>
      <c r="D13" t="s">
        <v>217</v>
      </c>
      <c r="E13" t="s">
        <v>217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1539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217</v>
      </c>
      <c r="B15" t="s">
        <v>217</v>
      </c>
      <c r="C15" s="14"/>
      <c r="D15" t="s">
        <v>217</v>
      </c>
      <c r="E15" t="s">
        <v>217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1540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217</v>
      </c>
      <c r="B17" t="s">
        <v>217</v>
      </c>
      <c r="C17" s="14"/>
      <c r="D17" t="s">
        <v>217</v>
      </c>
      <c r="E17" t="s">
        <v>217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1110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217</v>
      </c>
      <c r="B19" t="s">
        <v>217</v>
      </c>
      <c r="C19" s="14"/>
      <c r="D19" t="s">
        <v>217</v>
      </c>
      <c r="E19" t="s">
        <v>217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222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1538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217</v>
      </c>
      <c r="B22" t="s">
        <v>217</v>
      </c>
      <c r="C22" s="14"/>
      <c r="D22" t="s">
        <v>217</v>
      </c>
      <c r="E22" t="s">
        <v>217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1541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217</v>
      </c>
      <c r="B24" t="s">
        <v>217</v>
      </c>
      <c r="C24" s="14"/>
      <c r="D24" t="s">
        <v>217</v>
      </c>
      <c r="E24" t="s">
        <v>217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1540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217</v>
      </c>
      <c r="B26" t="s">
        <v>217</v>
      </c>
      <c r="C26" s="14"/>
      <c r="D26" t="s">
        <v>217</v>
      </c>
      <c r="E26" t="s">
        <v>217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1542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217</v>
      </c>
      <c r="B28" t="s">
        <v>217</v>
      </c>
      <c r="C28" s="14"/>
      <c r="D28" t="s">
        <v>217</v>
      </c>
      <c r="E28" t="s">
        <v>217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1110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217</v>
      </c>
      <c r="B30" t="s">
        <v>217</v>
      </c>
      <c r="C30" s="14"/>
      <c r="D30" t="s">
        <v>217</v>
      </c>
      <c r="E30" t="s">
        <v>217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86" t="s">
        <v>224</v>
      </c>
      <c r="B31" s="14"/>
      <c r="C31" s="14"/>
      <c r="D31" s="14"/>
    </row>
    <row r="32" spans="1:11">
      <c r="A32" s="86" t="s">
        <v>336</v>
      </c>
      <c r="B32" s="14"/>
      <c r="C32" s="14"/>
      <c r="D32" s="14"/>
    </row>
    <row r="33" spans="1:4">
      <c r="A33" s="86" t="s">
        <v>337</v>
      </c>
      <c r="B33" s="14"/>
      <c r="C33" s="14"/>
      <c r="D33" s="14"/>
    </row>
    <row r="34" spans="1:4">
      <c r="A34" s="86" t="s">
        <v>338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8554687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100" t="s">
        <v>67</v>
      </c>
      <c r="B5" s="101"/>
      <c r="C5" s="101"/>
      <c r="D5" s="101"/>
      <c r="E5" s="101"/>
      <c r="F5" s="101"/>
      <c r="G5" s="101"/>
      <c r="H5" s="101"/>
      <c r="I5" s="101"/>
      <c r="J5" s="102"/>
      <c r="BB5" s="14" t="s">
        <v>99</v>
      </c>
      <c r="BD5" s="14" t="s">
        <v>100</v>
      </c>
      <c r="BF5" s="16" t="s">
        <v>101</v>
      </c>
    </row>
    <row r="6" spans="1:58" ht="26.25" customHeight="1">
      <c r="A6" s="100" t="s">
        <v>102</v>
      </c>
      <c r="B6" s="101"/>
      <c r="C6" s="101"/>
      <c r="D6" s="101"/>
      <c r="E6" s="101"/>
      <c r="F6" s="101"/>
      <c r="G6" s="101"/>
      <c r="H6" s="101"/>
      <c r="I6" s="101"/>
      <c r="J6" s="102"/>
      <c r="BB6" s="16" t="s">
        <v>103</v>
      </c>
      <c r="BD6" s="14" t="s">
        <v>104</v>
      </c>
      <c r="BF6" s="16" t="s">
        <v>105</v>
      </c>
    </row>
    <row r="7" spans="1:58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A7" s="14" t="s">
        <v>106</v>
      </c>
      <c r="BB7" s="14" t="s">
        <v>107</v>
      </c>
      <c r="BC7" s="14" t="s">
        <v>108</v>
      </c>
      <c r="BE7" s="20" t="s">
        <v>109</v>
      </c>
    </row>
    <row r="8" spans="1:58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A8" s="14" t="s">
        <v>110</v>
      </c>
      <c r="BC8" s="14" t="s">
        <v>111</v>
      </c>
      <c r="BE8" s="20" t="s">
        <v>112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A9" s="14" t="s">
        <v>113</v>
      </c>
      <c r="BB9" s="16"/>
      <c r="BC9" s="14" t="s">
        <v>114</v>
      </c>
      <c r="BE9" s="14" t="s">
        <v>115</v>
      </c>
    </row>
    <row r="10" spans="1:58" s="20" customFormat="1" ht="18" customHeight="1">
      <c r="A10" s="21" t="s">
        <v>116</v>
      </c>
      <c r="B10" s="7"/>
      <c r="C10" s="7"/>
      <c r="D10" s="7"/>
      <c r="E10" s="7"/>
      <c r="F10" s="63">
        <v>7504679.8200000003</v>
      </c>
      <c r="G10" s="22"/>
      <c r="H10" s="63">
        <v>29259.28575551846</v>
      </c>
      <c r="I10" s="64">
        <v>1</v>
      </c>
      <c r="J10" s="64">
        <v>1.38E-2</v>
      </c>
      <c r="K10" s="16"/>
      <c r="L10" s="16"/>
      <c r="M10" s="16"/>
      <c r="N10" s="16"/>
      <c r="BA10" s="14" t="s">
        <v>117</v>
      </c>
      <c r="BB10" s="16"/>
      <c r="BC10" s="14" t="s">
        <v>118</v>
      </c>
      <c r="BE10" s="14" t="s">
        <v>119</v>
      </c>
    </row>
    <row r="11" spans="1:58">
      <c r="A11" s="67" t="s">
        <v>199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120</v>
      </c>
      <c r="BD11" s="14" t="s">
        <v>121</v>
      </c>
    </row>
    <row r="12" spans="1:58">
      <c r="A12" t="s">
        <v>217</v>
      </c>
      <c r="B12" t="s">
        <v>217</v>
      </c>
      <c r="C12" s="16"/>
      <c r="D12" t="s">
        <v>217</v>
      </c>
      <c r="E12" t="s">
        <v>217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122</v>
      </c>
      <c r="BC12" s="14" t="s">
        <v>123</v>
      </c>
      <c r="BD12" s="14" t="s">
        <v>124</v>
      </c>
    </row>
    <row r="13" spans="1:58">
      <c r="A13" s="67" t="s">
        <v>222</v>
      </c>
      <c r="B13" s="16"/>
      <c r="C13" s="16"/>
      <c r="D13" s="16"/>
      <c r="E13" s="16"/>
      <c r="F13" s="69">
        <v>7504679.8200000003</v>
      </c>
      <c r="G13" s="16"/>
      <c r="H13" s="69">
        <v>29259.28575551846</v>
      </c>
      <c r="I13" s="68">
        <v>1</v>
      </c>
      <c r="J13" s="68">
        <v>1.38E-2</v>
      </c>
      <c r="BD13" s="14" t="s">
        <v>125</v>
      </c>
    </row>
    <row r="14" spans="1:58">
      <c r="A14" t="s">
        <v>1543</v>
      </c>
      <c r="B14" t="s">
        <v>1544</v>
      </c>
      <c r="C14" t="s">
        <v>122</v>
      </c>
      <c r="D14" t="s">
        <v>1455</v>
      </c>
      <c r="E14" t="s">
        <v>119</v>
      </c>
      <c r="F14" s="65">
        <v>37</v>
      </c>
      <c r="G14" s="65">
        <v>0.51090000000000002</v>
      </c>
      <c r="H14" s="65">
        <v>4.106174826E-4</v>
      </c>
      <c r="I14" s="66">
        <v>0</v>
      </c>
      <c r="J14" s="66">
        <v>0</v>
      </c>
      <c r="BD14" s="14" t="s">
        <v>126</v>
      </c>
    </row>
    <row r="15" spans="1:58">
      <c r="A15" t="s">
        <v>1545</v>
      </c>
      <c r="B15" t="s">
        <v>1546</v>
      </c>
      <c r="C15" t="s">
        <v>122</v>
      </c>
      <c r="D15" t="s">
        <v>1455</v>
      </c>
      <c r="E15" t="s">
        <v>109</v>
      </c>
      <c r="F15" s="65">
        <v>18</v>
      </c>
      <c r="G15" s="65">
        <v>0.99075000000000002</v>
      </c>
      <c r="H15" s="65">
        <v>6.9556000050000001E-4</v>
      </c>
      <c r="I15" s="66">
        <v>0</v>
      </c>
      <c r="J15" s="66">
        <v>0</v>
      </c>
      <c r="BD15" s="14" t="s">
        <v>127</v>
      </c>
    </row>
    <row r="16" spans="1:58">
      <c r="A16" t="s">
        <v>1547</v>
      </c>
      <c r="B16" t="s">
        <v>1548</v>
      </c>
      <c r="C16" t="s">
        <v>122</v>
      </c>
      <c r="D16" t="s">
        <v>1455</v>
      </c>
      <c r="E16" t="s">
        <v>105</v>
      </c>
      <c r="F16" s="65">
        <v>15</v>
      </c>
      <c r="G16" s="65">
        <v>2.1751</v>
      </c>
      <c r="H16" s="65">
        <v>1.1631347250000001E-3</v>
      </c>
      <c r="I16" s="66">
        <v>0</v>
      </c>
      <c r="J16" s="66">
        <v>0</v>
      </c>
      <c r="BD16" s="14" t="s">
        <v>128</v>
      </c>
    </row>
    <row r="17" spans="1:56">
      <c r="A17" t="s">
        <v>1549</v>
      </c>
      <c r="B17" t="s">
        <v>1550</v>
      </c>
      <c r="C17" t="s">
        <v>122</v>
      </c>
      <c r="D17" t="s">
        <v>1455</v>
      </c>
      <c r="E17" t="s">
        <v>109</v>
      </c>
      <c r="F17" s="65">
        <v>37</v>
      </c>
      <c r="G17" s="65">
        <v>0.2747</v>
      </c>
      <c r="H17" s="65">
        <v>3.9642259169999998E-4</v>
      </c>
      <c r="I17" s="66">
        <v>0</v>
      </c>
      <c r="J17" s="66">
        <v>0</v>
      </c>
      <c r="BD17" s="14" t="s">
        <v>129</v>
      </c>
    </row>
    <row r="18" spans="1:56">
      <c r="A18" t="s">
        <v>1551</v>
      </c>
      <c r="B18" t="s">
        <v>1552</v>
      </c>
      <c r="C18" t="s">
        <v>122</v>
      </c>
      <c r="D18" t="s">
        <v>1455</v>
      </c>
      <c r="E18" t="s">
        <v>112</v>
      </c>
      <c r="F18" s="65">
        <v>10</v>
      </c>
      <c r="G18" s="65">
        <v>0.56355</v>
      </c>
      <c r="H18" s="65">
        <v>2.4788310299999998E-4</v>
      </c>
      <c r="I18" s="66">
        <v>0</v>
      </c>
      <c r="J18" s="66">
        <v>0</v>
      </c>
      <c r="BD18" s="14" t="s">
        <v>130</v>
      </c>
    </row>
    <row r="19" spans="1:56">
      <c r="A19" t="s">
        <v>1553</v>
      </c>
      <c r="B19" t="s">
        <v>1554</v>
      </c>
      <c r="C19" t="s">
        <v>122</v>
      </c>
      <c r="D19" t="s">
        <v>1455</v>
      </c>
      <c r="E19" t="s">
        <v>119</v>
      </c>
      <c r="F19" s="65">
        <v>193325</v>
      </c>
      <c r="G19" s="65">
        <v>100</v>
      </c>
      <c r="H19" s="65">
        <v>419.94056499999999</v>
      </c>
      <c r="I19" s="66">
        <v>1.44E-2</v>
      </c>
      <c r="J19" s="66">
        <v>2.0000000000000001E-4</v>
      </c>
      <c r="BD19" s="14" t="s">
        <v>131</v>
      </c>
    </row>
    <row r="20" spans="1:56">
      <c r="A20" t="s">
        <v>1555</v>
      </c>
      <c r="B20" t="s">
        <v>1556</v>
      </c>
      <c r="C20" t="s">
        <v>122</v>
      </c>
      <c r="D20" t="s">
        <v>1455</v>
      </c>
      <c r="E20" t="s">
        <v>112</v>
      </c>
      <c r="F20" s="65">
        <v>39300</v>
      </c>
      <c r="G20" s="65">
        <v>100</v>
      </c>
      <c r="H20" s="65">
        <v>172.86498</v>
      </c>
      <c r="I20" s="66">
        <v>5.8999999999999999E-3</v>
      </c>
      <c r="J20" s="66">
        <v>1E-4</v>
      </c>
      <c r="BD20" s="14" t="s">
        <v>122</v>
      </c>
    </row>
    <row r="21" spans="1:56">
      <c r="A21" t="s">
        <v>1555</v>
      </c>
      <c r="B21" t="s">
        <v>1556</v>
      </c>
      <c r="C21" t="s">
        <v>1129</v>
      </c>
      <c r="D21" t="s">
        <v>1455</v>
      </c>
      <c r="E21" t="s">
        <v>109</v>
      </c>
      <c r="F21" s="65">
        <v>241209.68</v>
      </c>
      <c r="G21" s="65">
        <v>100</v>
      </c>
      <c r="H21" s="65">
        <v>940.79011490400001</v>
      </c>
      <c r="I21" s="66">
        <v>3.2199999999999999E-2</v>
      </c>
      <c r="J21" s="66">
        <v>4.0000000000000002E-4</v>
      </c>
    </row>
    <row r="22" spans="1:56">
      <c r="A22" t="s">
        <v>1557</v>
      </c>
      <c r="B22" t="s">
        <v>1558</v>
      </c>
      <c r="C22" t="s">
        <v>122</v>
      </c>
      <c r="D22" t="s">
        <v>1455</v>
      </c>
      <c r="E22" t="s">
        <v>105</v>
      </c>
      <c r="F22" s="65">
        <v>-2554842.67</v>
      </c>
      <c r="G22" s="65">
        <v>100</v>
      </c>
      <c r="H22" s="65">
        <v>-9108.0141185499997</v>
      </c>
      <c r="I22" s="66">
        <v>-0.31130000000000002</v>
      </c>
      <c r="J22" s="66">
        <v>-4.3E-3</v>
      </c>
    </row>
    <row r="23" spans="1:56">
      <c r="A23" t="s">
        <v>1559</v>
      </c>
      <c r="B23" t="s">
        <v>1560</v>
      </c>
      <c r="C23" t="s">
        <v>122</v>
      </c>
      <c r="D23" t="s">
        <v>1455</v>
      </c>
      <c r="E23" t="s">
        <v>105</v>
      </c>
      <c r="F23" s="65">
        <v>48</v>
      </c>
      <c r="G23" s="65">
        <v>0.77862500000000001</v>
      </c>
      <c r="H23" s="65">
        <v>1.3323831E-3</v>
      </c>
      <c r="I23" s="66">
        <v>0</v>
      </c>
      <c r="J23" s="66">
        <v>0</v>
      </c>
    </row>
    <row r="24" spans="1:56">
      <c r="A24" t="s">
        <v>1561</v>
      </c>
      <c r="B24" t="s">
        <v>1562</v>
      </c>
      <c r="C24" t="s">
        <v>122</v>
      </c>
      <c r="D24" t="s">
        <v>1455</v>
      </c>
      <c r="E24" t="s">
        <v>119</v>
      </c>
      <c r="F24" s="65">
        <v>-1911069.95</v>
      </c>
      <c r="G24" s="65">
        <v>100</v>
      </c>
      <c r="H24" s="65">
        <v>-4151.2261453900001</v>
      </c>
      <c r="I24" s="66">
        <v>-0.1419</v>
      </c>
      <c r="J24" s="66">
        <v>-2E-3</v>
      </c>
    </row>
    <row r="25" spans="1:56">
      <c r="A25" t="s">
        <v>1563</v>
      </c>
      <c r="B25" t="s">
        <v>1564</v>
      </c>
      <c r="C25" t="s">
        <v>122</v>
      </c>
      <c r="D25" t="s">
        <v>1455</v>
      </c>
      <c r="E25" t="s">
        <v>105</v>
      </c>
      <c r="F25" s="65">
        <v>74</v>
      </c>
      <c r="G25" s="65">
        <v>0.11476</v>
      </c>
      <c r="H25" s="65">
        <v>3.0274835600000002E-4</v>
      </c>
      <c r="I25" s="66">
        <v>0</v>
      </c>
      <c r="J25" s="66">
        <v>0</v>
      </c>
    </row>
    <row r="26" spans="1:56">
      <c r="A26" t="s">
        <v>1565</v>
      </c>
      <c r="B26" t="s">
        <v>1566</v>
      </c>
      <c r="C26" t="s">
        <v>122</v>
      </c>
      <c r="D26" t="s">
        <v>1455</v>
      </c>
      <c r="E26" t="s">
        <v>105</v>
      </c>
      <c r="F26" s="65">
        <v>46</v>
      </c>
      <c r="G26" s="65">
        <v>0.25696999999999998</v>
      </c>
      <c r="H26" s="65">
        <v>4.2140510299999999E-4</v>
      </c>
      <c r="I26" s="66">
        <v>0</v>
      </c>
      <c r="J26" s="66">
        <v>0</v>
      </c>
    </row>
    <row r="27" spans="1:56">
      <c r="A27" t="s">
        <v>1567</v>
      </c>
      <c r="B27" t="s">
        <v>1568</v>
      </c>
      <c r="C27" t="s">
        <v>122</v>
      </c>
      <c r="D27" t="s">
        <v>1455</v>
      </c>
      <c r="E27" t="s">
        <v>105</v>
      </c>
      <c r="F27" s="65">
        <v>11496472.76</v>
      </c>
      <c r="G27" s="65">
        <v>100</v>
      </c>
      <c r="H27" s="65">
        <v>40984.925389399999</v>
      </c>
      <c r="I27" s="66">
        <v>1.4007000000000001</v>
      </c>
      <c r="J27" s="66">
        <v>1.9300000000000001E-2</v>
      </c>
    </row>
    <row r="28" spans="1:56">
      <c r="A28" s="86" t="s">
        <v>224</v>
      </c>
      <c r="B28" s="16"/>
      <c r="C28" s="16"/>
      <c r="D28" s="16"/>
      <c r="E28" s="16"/>
      <c r="F28" s="16"/>
      <c r="G28" s="16"/>
    </row>
    <row r="29" spans="1:56">
      <c r="A29" s="86" t="s">
        <v>336</v>
      </c>
      <c r="B29" s="16"/>
      <c r="C29" s="16"/>
      <c r="D29" s="16"/>
      <c r="E29" s="16"/>
      <c r="F29" s="16"/>
      <c r="G29" s="16"/>
    </row>
    <row r="30" spans="1:56">
      <c r="A30" s="86" t="s">
        <v>337</v>
      </c>
      <c r="B30" s="16"/>
      <c r="C30" s="16"/>
      <c r="D30" s="16"/>
      <c r="E30" s="16"/>
      <c r="F30" s="16"/>
      <c r="G30" s="16"/>
    </row>
    <row r="31" spans="1:56">
      <c r="A31" s="86" t="s">
        <v>338</v>
      </c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100" t="s">
        <v>67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80" ht="26.25" customHeight="1">
      <c r="A6" s="100" t="s">
        <v>132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199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1569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217</v>
      </c>
      <c r="B13" t="s">
        <v>217</v>
      </c>
      <c r="D13" t="s">
        <v>217</v>
      </c>
      <c r="G13" s="65">
        <v>0</v>
      </c>
      <c r="H13" t="s">
        <v>217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1570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217</v>
      </c>
      <c r="B15" t="s">
        <v>217</v>
      </c>
      <c r="D15" t="s">
        <v>217</v>
      </c>
      <c r="G15" s="65">
        <v>0</v>
      </c>
      <c r="H15" t="s">
        <v>217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1571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1572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217</v>
      </c>
      <c r="B18" t="s">
        <v>217</v>
      </c>
      <c r="D18" t="s">
        <v>217</v>
      </c>
      <c r="G18" s="65">
        <v>0</v>
      </c>
      <c r="H18" t="s">
        <v>217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1573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217</v>
      </c>
      <c r="B20" t="s">
        <v>217</v>
      </c>
      <c r="D20" t="s">
        <v>217</v>
      </c>
      <c r="G20" s="65">
        <v>0</v>
      </c>
      <c r="H20" t="s">
        <v>217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1574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217</v>
      </c>
      <c r="B22" t="s">
        <v>217</v>
      </c>
      <c r="D22" t="s">
        <v>217</v>
      </c>
      <c r="G22" s="65">
        <v>0</v>
      </c>
      <c r="H22" t="s">
        <v>217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1575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217</v>
      </c>
      <c r="B24" t="s">
        <v>217</v>
      </c>
      <c r="D24" t="s">
        <v>217</v>
      </c>
      <c r="G24" s="65">
        <v>0</v>
      </c>
      <c r="H24" t="s">
        <v>217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222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1569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217</v>
      </c>
      <c r="B27" t="s">
        <v>217</v>
      </c>
      <c r="D27" t="s">
        <v>217</v>
      </c>
      <c r="G27" s="65">
        <v>0</v>
      </c>
      <c r="H27" t="s">
        <v>217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1570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217</v>
      </c>
      <c r="B29" t="s">
        <v>217</v>
      </c>
      <c r="D29" t="s">
        <v>217</v>
      </c>
      <c r="G29" s="65">
        <v>0</v>
      </c>
      <c r="H29" t="s">
        <v>217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1571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1572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217</v>
      </c>
      <c r="B32" t="s">
        <v>217</v>
      </c>
      <c r="D32" t="s">
        <v>217</v>
      </c>
      <c r="G32" s="65">
        <v>0</v>
      </c>
      <c r="H32" t="s">
        <v>217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1573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217</v>
      </c>
      <c r="B34" t="s">
        <v>217</v>
      </c>
      <c r="D34" t="s">
        <v>217</v>
      </c>
      <c r="G34" s="65">
        <v>0</v>
      </c>
      <c r="H34" t="s">
        <v>217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1574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217</v>
      </c>
      <c r="B36" t="s">
        <v>217</v>
      </c>
      <c r="D36" t="s">
        <v>217</v>
      </c>
      <c r="G36" s="65">
        <v>0</v>
      </c>
      <c r="H36" t="s">
        <v>217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1575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217</v>
      </c>
      <c r="B38" t="s">
        <v>217</v>
      </c>
      <c r="D38" t="s">
        <v>217</v>
      </c>
      <c r="G38" s="65">
        <v>0</v>
      </c>
      <c r="H38" t="s">
        <v>217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6" t="s">
        <v>224</v>
      </c>
    </row>
    <row r="40" spans="1:16">
      <c r="A40" s="86" t="s">
        <v>336</v>
      </c>
    </row>
    <row r="41" spans="1:16">
      <c r="A41" s="86" t="s">
        <v>337</v>
      </c>
    </row>
    <row r="42" spans="1:16">
      <c r="A42" s="86" t="s">
        <v>338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100" t="s">
        <v>135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71" ht="26.25" customHeight="1">
      <c r="A6" s="100" t="s">
        <v>68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199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1576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217</v>
      </c>
      <c r="B13" t="s">
        <v>217</v>
      </c>
      <c r="C13" t="s">
        <v>217</v>
      </c>
      <c r="F13" s="65">
        <v>0</v>
      </c>
      <c r="G13" t="s">
        <v>217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1577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217</v>
      </c>
      <c r="B15" t="s">
        <v>217</v>
      </c>
      <c r="C15" t="s">
        <v>217</v>
      </c>
      <c r="F15" s="65">
        <v>0</v>
      </c>
      <c r="G15" t="s">
        <v>217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1578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217</v>
      </c>
      <c r="B17" t="s">
        <v>217</v>
      </c>
      <c r="C17" t="s">
        <v>217</v>
      </c>
      <c r="F17" s="65">
        <v>0</v>
      </c>
      <c r="G17" t="s">
        <v>217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1579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217</v>
      </c>
      <c r="B19" t="s">
        <v>217</v>
      </c>
      <c r="C19" t="s">
        <v>217</v>
      </c>
      <c r="F19" s="65">
        <v>0</v>
      </c>
      <c r="G19" t="s">
        <v>217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1110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217</v>
      </c>
      <c r="B21" t="s">
        <v>217</v>
      </c>
      <c r="C21" t="s">
        <v>217</v>
      </c>
      <c r="F21" s="65">
        <v>0</v>
      </c>
      <c r="G21" t="s">
        <v>217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222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324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217</v>
      </c>
      <c r="B24" t="s">
        <v>217</v>
      </c>
      <c r="C24" t="s">
        <v>217</v>
      </c>
      <c r="F24" s="65">
        <v>0</v>
      </c>
      <c r="G24" t="s">
        <v>217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1580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217</v>
      </c>
      <c r="B26" t="s">
        <v>217</v>
      </c>
      <c r="C26" t="s">
        <v>217</v>
      </c>
      <c r="F26" s="65">
        <v>0</v>
      </c>
      <c r="G26" t="s">
        <v>217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86" t="s">
        <v>336</v>
      </c>
    </row>
    <row r="28" spans="1:15">
      <c r="A28" s="86" t="s">
        <v>337</v>
      </c>
    </row>
    <row r="29" spans="1:15">
      <c r="A29" s="86" t="s">
        <v>338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S1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100" t="s">
        <v>135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2"/>
    </row>
    <row r="6" spans="1:64" ht="26.25" customHeight="1">
      <c r="A6" s="100" t="s">
        <v>81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3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199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1581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217</v>
      </c>
      <c r="B13" t="s">
        <v>217</v>
      </c>
      <c r="C13" s="14"/>
      <c r="D13" s="14"/>
      <c r="E13" t="s">
        <v>217</v>
      </c>
      <c r="F13" t="s">
        <v>217</v>
      </c>
      <c r="I13" s="65">
        <v>0</v>
      </c>
      <c r="J13" t="s">
        <v>217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1582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217</v>
      </c>
      <c r="B15" t="s">
        <v>217</v>
      </c>
      <c r="C15" s="14"/>
      <c r="D15" s="14"/>
      <c r="E15" t="s">
        <v>217</v>
      </c>
      <c r="F15" t="s">
        <v>217</v>
      </c>
      <c r="I15" s="65">
        <v>0</v>
      </c>
      <c r="J15" t="s">
        <v>217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341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217</v>
      </c>
      <c r="B17" t="s">
        <v>217</v>
      </c>
      <c r="C17" s="14"/>
      <c r="D17" s="14"/>
      <c r="E17" t="s">
        <v>217</v>
      </c>
      <c r="F17" t="s">
        <v>217</v>
      </c>
      <c r="I17" s="65">
        <v>0</v>
      </c>
      <c r="J17" t="s">
        <v>217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1110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217</v>
      </c>
      <c r="B19" t="s">
        <v>217</v>
      </c>
      <c r="C19" s="14"/>
      <c r="D19" s="14"/>
      <c r="E19" t="s">
        <v>217</v>
      </c>
      <c r="F19" t="s">
        <v>217</v>
      </c>
      <c r="I19" s="65">
        <v>0</v>
      </c>
      <c r="J19" t="s">
        <v>217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222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1583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217</v>
      </c>
      <c r="B22" t="s">
        <v>217</v>
      </c>
      <c r="C22" s="14"/>
      <c r="D22" s="14"/>
      <c r="E22" t="s">
        <v>217</v>
      </c>
      <c r="F22" t="s">
        <v>217</v>
      </c>
      <c r="I22" s="65">
        <v>0</v>
      </c>
      <c r="J22" t="s">
        <v>217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1584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217</v>
      </c>
      <c r="B24" t="s">
        <v>217</v>
      </c>
      <c r="C24" s="14"/>
      <c r="D24" s="14"/>
      <c r="E24" t="s">
        <v>217</v>
      </c>
      <c r="F24" t="s">
        <v>217</v>
      </c>
      <c r="I24" s="65">
        <v>0</v>
      </c>
      <c r="J24" t="s">
        <v>217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6" t="s">
        <v>224</v>
      </c>
      <c r="C25" s="14"/>
      <c r="D25" s="14"/>
      <c r="E25" s="14"/>
    </row>
    <row r="26" spans="1:18">
      <c r="A26" s="86" t="s">
        <v>336</v>
      </c>
      <c r="C26" s="14"/>
      <c r="D26" s="14"/>
      <c r="E26" s="14"/>
    </row>
    <row r="27" spans="1:18">
      <c r="A27" s="86" t="s">
        <v>337</v>
      </c>
      <c r="C27" s="14"/>
      <c r="D27" s="14"/>
      <c r="E27" s="14"/>
    </row>
    <row r="28" spans="1:18">
      <c r="A28" s="86" t="s">
        <v>338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B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6.7109375" style="14" hidden="1"/>
    <col min="20" max="20" width="7.7109375" style="14" hidden="1"/>
    <col min="21" max="21" width="7.140625" style="14" hidden="1"/>
    <col min="22" max="22" width="6" style="14" hidden="1"/>
    <col min="23" max="23" width="7.85546875" style="14" hidden="1"/>
    <col min="24" max="24" width="8.140625" style="14" hidden="1"/>
    <col min="25" max="25" width="6.28515625" style="14" hidden="1"/>
    <col min="26" max="26" width="8" style="14" hidden="1"/>
    <col min="27" max="27" width="8.7109375" style="14" hidden="1"/>
    <col min="28" max="28" width="10" style="14" hidden="1"/>
    <col min="29" max="29" width="9.5703125" style="14" hidden="1"/>
    <col min="30" max="30" width="6.140625" style="14" hidden="1"/>
    <col min="31" max="32" width="5.7109375" style="14" hidden="1"/>
    <col min="33" max="33" width="6.85546875" style="14" hidden="1"/>
    <col min="34" max="34" width="6.42578125" style="14" hidden="1"/>
    <col min="35" max="35" width="6.7109375" style="14" hidden="1"/>
    <col min="36" max="36" width="7.28515625" style="14" hidden="1"/>
    <col min="37" max="48" width="5.7109375" style="14" hidden="1"/>
    <col min="49" max="49" width="9.140625" style="14" hidden="1"/>
    <col min="50" max="80" width="0" style="14" hidden="1"/>
    <col min="81" max="16384" width="9.140625" style="14" hidden="1"/>
  </cols>
  <sheetData>
    <row r="1" spans="1:79">
      <c r="A1" s="2" t="s">
        <v>0</v>
      </c>
      <c r="B1" t="s">
        <v>196</v>
      </c>
    </row>
    <row r="2" spans="1:79">
      <c r="A2" s="2" t="s">
        <v>1</v>
      </c>
    </row>
    <row r="3" spans="1:79">
      <c r="A3" s="2" t="s">
        <v>2</v>
      </c>
      <c r="B3" t="s">
        <v>197</v>
      </c>
    </row>
    <row r="4" spans="1:79">
      <c r="A4" s="2" t="s">
        <v>3</v>
      </c>
    </row>
    <row r="5" spans="1:79" ht="26.25" customHeight="1">
      <c r="A5" s="100" t="s">
        <v>135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2"/>
    </row>
    <row r="6" spans="1:79" ht="26.25" customHeight="1">
      <c r="A6" s="100" t="s">
        <v>88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1:79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3" t="s">
        <v>54</v>
      </c>
      <c r="M7" s="103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S7" s="14"/>
      <c r="BX7" s="14"/>
    </row>
    <row r="8" spans="1:79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X8" s="14"/>
    </row>
    <row r="9" spans="1:7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BX9" s="14"/>
    </row>
    <row r="10" spans="1:79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6.05</v>
      </c>
      <c r="J10" s="7"/>
      <c r="K10" s="7"/>
      <c r="L10" s="64">
        <v>4.4299999999999999E-2</v>
      </c>
      <c r="M10" s="63">
        <v>43737228.130000003</v>
      </c>
      <c r="N10" s="7"/>
      <c r="O10" s="63">
        <v>42893.193775127998</v>
      </c>
      <c r="P10" s="7"/>
      <c r="Q10" s="64">
        <v>1</v>
      </c>
      <c r="R10" s="64">
        <v>2.0199999999999999E-2</v>
      </c>
      <c r="BX10" s="14"/>
      <c r="CA10" s="14"/>
    </row>
    <row r="11" spans="1:79">
      <c r="A11" s="67" t="s">
        <v>199</v>
      </c>
      <c r="B11" s="14"/>
      <c r="C11" s="14"/>
      <c r="D11" s="14"/>
      <c r="I11" s="69">
        <v>6.05</v>
      </c>
      <c r="L11" s="68">
        <v>4.4299999999999999E-2</v>
      </c>
      <c r="M11" s="69">
        <v>43737228.130000003</v>
      </c>
      <c r="O11" s="69">
        <v>42893.193775127998</v>
      </c>
      <c r="Q11" s="68">
        <v>1</v>
      </c>
      <c r="R11" s="68">
        <v>2.0199999999999999E-2</v>
      </c>
    </row>
    <row r="12" spans="1:79">
      <c r="A12" s="67" t="s">
        <v>1581</v>
      </c>
      <c r="B12" s="14"/>
      <c r="C12" s="14"/>
      <c r="D12" s="14"/>
      <c r="I12" s="69">
        <v>7.52</v>
      </c>
      <c r="L12" s="68">
        <v>3.3000000000000002E-2</v>
      </c>
      <c r="M12" s="69">
        <v>20399325.210000001</v>
      </c>
      <c r="O12" s="69">
        <v>20715.327064059999</v>
      </c>
      <c r="Q12" s="68">
        <v>0.48299999999999998</v>
      </c>
      <c r="R12" s="68">
        <v>9.7999999999999997E-3</v>
      </c>
    </row>
    <row r="13" spans="1:79">
      <c r="A13" t="s">
        <v>1585</v>
      </c>
      <c r="B13" t="s">
        <v>1586</v>
      </c>
      <c r="C13" t="s">
        <v>122</v>
      </c>
      <c r="D13" t="s">
        <v>391</v>
      </c>
      <c r="E13" t="s">
        <v>126</v>
      </c>
      <c r="F13" t="s">
        <v>1961</v>
      </c>
      <c r="G13" t="s">
        <v>204</v>
      </c>
      <c r="H13" t="s">
        <v>1587</v>
      </c>
      <c r="I13" s="65">
        <v>11.19</v>
      </c>
      <c r="J13" t="s">
        <v>101</v>
      </c>
      <c r="K13" s="66">
        <v>4.1000000000000002E-2</v>
      </c>
      <c r="L13" s="66">
        <v>2.06E-2</v>
      </c>
      <c r="M13" s="65">
        <v>5220000.2</v>
      </c>
      <c r="N13" s="65">
        <v>131.69</v>
      </c>
      <c r="O13" s="65">
        <v>6874.2182633800003</v>
      </c>
      <c r="P13" s="66">
        <v>1.1999999999999999E-3</v>
      </c>
      <c r="Q13" s="66">
        <v>0.1603</v>
      </c>
      <c r="R13" s="66">
        <v>3.2000000000000002E-3</v>
      </c>
    </row>
    <row r="14" spans="1:79">
      <c r="A14" t="s">
        <v>1588</v>
      </c>
      <c r="B14" t="s">
        <v>1589</v>
      </c>
      <c r="C14" t="s">
        <v>122</v>
      </c>
      <c r="D14" t="s">
        <v>540</v>
      </c>
      <c r="E14" t="s">
        <v>131</v>
      </c>
      <c r="F14" t="s">
        <v>1967</v>
      </c>
      <c r="G14" t="s">
        <v>204</v>
      </c>
      <c r="H14" t="s">
        <v>348</v>
      </c>
      <c r="I14" s="65">
        <v>7.42</v>
      </c>
      <c r="J14" t="s">
        <v>101</v>
      </c>
      <c r="K14" s="66">
        <v>2.1000000000000001E-2</v>
      </c>
      <c r="L14" s="66">
        <v>3.5200000000000002E-2</v>
      </c>
      <c r="M14" s="65">
        <v>10678750</v>
      </c>
      <c r="N14" s="65">
        <v>89.64</v>
      </c>
      <c r="O14" s="65">
        <v>9572.4315000000006</v>
      </c>
      <c r="P14" s="66">
        <v>1.34E-2</v>
      </c>
      <c r="Q14" s="66">
        <v>0.22320000000000001</v>
      </c>
      <c r="R14" s="66">
        <v>4.4999999999999997E-3</v>
      </c>
    </row>
    <row r="15" spans="1:79">
      <c r="A15" t="s">
        <v>1590</v>
      </c>
      <c r="B15" t="s">
        <v>1591</v>
      </c>
      <c r="C15" t="s">
        <v>122</v>
      </c>
      <c r="D15" t="s">
        <v>1592</v>
      </c>
      <c r="E15" t="s">
        <v>127</v>
      </c>
      <c r="F15" t="s">
        <v>1970</v>
      </c>
      <c r="G15" t="s">
        <v>149</v>
      </c>
      <c r="H15" t="s">
        <v>1593</v>
      </c>
      <c r="I15" s="65">
        <v>1.84</v>
      </c>
      <c r="J15" t="s">
        <v>101</v>
      </c>
      <c r="K15" s="66">
        <v>1.6E-2</v>
      </c>
      <c r="L15" s="66">
        <v>4.8000000000000001E-2</v>
      </c>
      <c r="M15" s="65">
        <v>4469520</v>
      </c>
      <c r="N15" s="65">
        <v>94.19</v>
      </c>
      <c r="O15" s="65">
        <v>4218.8532279999999</v>
      </c>
      <c r="P15" s="66">
        <v>0.01</v>
      </c>
      <c r="Q15" s="66">
        <v>9.8400000000000001E-2</v>
      </c>
      <c r="R15" s="66">
        <v>2E-3</v>
      </c>
    </row>
    <row r="16" spans="1:79">
      <c r="A16" t="s">
        <v>1594</v>
      </c>
      <c r="B16" t="s">
        <v>1595</v>
      </c>
      <c r="C16" t="s">
        <v>1113</v>
      </c>
      <c r="D16" t="s">
        <v>1596</v>
      </c>
      <c r="E16" t="s">
        <v>423</v>
      </c>
      <c r="F16" t="s">
        <v>1973</v>
      </c>
      <c r="G16" t="s">
        <v>204</v>
      </c>
      <c r="H16" t="s">
        <v>1597</v>
      </c>
      <c r="I16" s="65">
        <v>0.63</v>
      </c>
      <c r="J16" t="s">
        <v>101</v>
      </c>
      <c r="K16" s="66">
        <v>6.4500000000000002E-2</v>
      </c>
      <c r="L16" s="66">
        <v>3.0499999999999999E-2</v>
      </c>
      <c r="M16" s="65">
        <v>31055.01</v>
      </c>
      <c r="N16" s="65">
        <v>126.8</v>
      </c>
      <c r="O16" s="65">
        <v>49.82407268</v>
      </c>
      <c r="P16" s="66">
        <v>8.0000000000000004E-4</v>
      </c>
      <c r="Q16" s="66">
        <v>1.1999999999999999E-3</v>
      </c>
      <c r="R16" s="66">
        <v>0</v>
      </c>
    </row>
    <row r="17" spans="1:18">
      <c r="A17" s="67" t="s">
        <v>1582</v>
      </c>
      <c r="B17" s="14"/>
      <c r="C17" s="14"/>
      <c r="D17" s="14"/>
      <c r="I17" s="69">
        <v>4.6900000000000004</v>
      </c>
      <c r="L17" s="68">
        <v>5.5E-2</v>
      </c>
      <c r="M17" s="69">
        <v>23337902.920000002</v>
      </c>
      <c r="O17" s="69">
        <v>22177.866711068</v>
      </c>
      <c r="Q17" s="68">
        <v>0.51700000000000002</v>
      </c>
      <c r="R17" s="68">
        <v>1.0500000000000001E-2</v>
      </c>
    </row>
    <row r="18" spans="1:18">
      <c r="A18" t="s">
        <v>1598</v>
      </c>
      <c r="B18" t="s">
        <v>1599</v>
      </c>
      <c r="C18" t="s">
        <v>122</v>
      </c>
      <c r="D18" t="s">
        <v>540</v>
      </c>
      <c r="E18" t="s">
        <v>131</v>
      </c>
      <c r="F18" t="s">
        <v>1967</v>
      </c>
      <c r="G18" t="s">
        <v>204</v>
      </c>
      <c r="H18" t="s">
        <v>434</v>
      </c>
      <c r="I18" s="65">
        <v>6.96</v>
      </c>
      <c r="J18" t="s">
        <v>101</v>
      </c>
      <c r="K18" s="66">
        <v>3.5999999999999997E-2</v>
      </c>
      <c r="L18" s="66">
        <v>4.99E-2</v>
      </c>
      <c r="M18" s="65">
        <v>8900000</v>
      </c>
      <c r="N18" s="65">
        <v>92.38</v>
      </c>
      <c r="O18" s="65">
        <v>8221.82</v>
      </c>
      <c r="P18" s="66">
        <v>1.4800000000000001E-2</v>
      </c>
      <c r="Q18" s="66">
        <v>0.19170000000000001</v>
      </c>
      <c r="R18" s="66">
        <v>3.8999999999999998E-3</v>
      </c>
    </row>
    <row r="19" spans="1:18">
      <c r="A19" t="s">
        <v>1600</v>
      </c>
      <c r="B19" t="s">
        <v>1601</v>
      </c>
      <c r="C19" t="s">
        <v>122</v>
      </c>
      <c r="D19" t="s">
        <v>1602</v>
      </c>
      <c r="E19" t="s">
        <v>111</v>
      </c>
      <c r="F19" t="s">
        <v>1970</v>
      </c>
      <c r="G19" t="s">
        <v>149</v>
      </c>
      <c r="H19" t="s">
        <v>1603</v>
      </c>
      <c r="I19" s="65">
        <v>5.05</v>
      </c>
      <c r="J19" t="s">
        <v>101</v>
      </c>
      <c r="K19" s="66">
        <v>4.4699999999999997E-2</v>
      </c>
      <c r="L19" s="66">
        <v>6.2399999999999997E-2</v>
      </c>
      <c r="M19" s="65">
        <v>2825013.67</v>
      </c>
      <c r="N19" s="65">
        <v>93.04</v>
      </c>
      <c r="O19" s="65">
        <v>2628.392718568</v>
      </c>
      <c r="P19" s="66">
        <v>4.7000000000000002E-3</v>
      </c>
      <c r="Q19" s="66">
        <v>6.13E-2</v>
      </c>
      <c r="R19" s="66">
        <v>1.1999999999999999E-3</v>
      </c>
    </row>
    <row r="20" spans="1:18">
      <c r="A20" t="s">
        <v>1604</v>
      </c>
      <c r="B20" t="s">
        <v>1605</v>
      </c>
      <c r="C20" t="s">
        <v>122</v>
      </c>
      <c r="D20" t="s">
        <v>1606</v>
      </c>
      <c r="E20" t="s">
        <v>423</v>
      </c>
      <c r="F20" t="s">
        <v>1973</v>
      </c>
      <c r="G20" t="s">
        <v>204</v>
      </c>
      <c r="H20" t="s">
        <v>351</v>
      </c>
      <c r="I20" s="65">
        <v>2.94</v>
      </c>
      <c r="J20" t="s">
        <v>101</v>
      </c>
      <c r="K20" s="66">
        <v>5.6500000000000002E-2</v>
      </c>
      <c r="L20" s="66">
        <v>5.21E-2</v>
      </c>
      <c r="M20" s="65">
        <v>5300000</v>
      </c>
      <c r="N20" s="65">
        <v>102.67</v>
      </c>
      <c r="O20" s="65">
        <v>5441.51</v>
      </c>
      <c r="P20" s="66">
        <v>9.4000000000000004E-3</v>
      </c>
      <c r="Q20" s="66">
        <v>0.12690000000000001</v>
      </c>
      <c r="R20" s="66">
        <v>2.5999999999999999E-3</v>
      </c>
    </row>
    <row r="21" spans="1:18">
      <c r="A21" t="s">
        <v>1607</v>
      </c>
      <c r="B21" t="s">
        <v>1608</v>
      </c>
      <c r="C21" t="s">
        <v>122</v>
      </c>
      <c r="D21" t="s">
        <v>1609</v>
      </c>
      <c r="E21" t="s">
        <v>616</v>
      </c>
      <c r="F21" t="s">
        <v>1972</v>
      </c>
      <c r="G21" t="s">
        <v>149</v>
      </c>
      <c r="H21" t="s">
        <v>455</v>
      </c>
      <c r="I21" s="65">
        <v>4.3899999999999997</v>
      </c>
      <c r="J21" t="s">
        <v>101</v>
      </c>
      <c r="K21" s="66">
        <v>4.2999999999999997E-2</v>
      </c>
      <c r="L21" s="66">
        <v>7.22E-2</v>
      </c>
      <c r="M21" s="65">
        <v>3530000</v>
      </c>
      <c r="N21" s="65">
        <v>89.46</v>
      </c>
      <c r="O21" s="65">
        <v>3157.9380000000001</v>
      </c>
      <c r="P21" s="66">
        <v>1.7299999999999999E-2</v>
      </c>
      <c r="Q21" s="66">
        <v>7.3599999999999999E-2</v>
      </c>
      <c r="R21" s="66">
        <v>1.5E-3</v>
      </c>
    </row>
    <row r="22" spans="1:18">
      <c r="A22" t="s">
        <v>1610</v>
      </c>
      <c r="B22" t="s">
        <v>1611</v>
      </c>
      <c r="C22" t="s">
        <v>122</v>
      </c>
      <c r="D22" t="s">
        <v>1612</v>
      </c>
      <c r="E22" t="s">
        <v>111</v>
      </c>
      <c r="F22" t="s">
        <v>1973</v>
      </c>
      <c r="G22" t="s">
        <v>204</v>
      </c>
      <c r="H22" t="s">
        <v>1613</v>
      </c>
      <c r="I22" s="65">
        <v>1.39</v>
      </c>
      <c r="J22" t="s">
        <v>101</v>
      </c>
      <c r="K22" s="66">
        <v>2.5700000000000001E-2</v>
      </c>
      <c r="L22" s="66">
        <v>5.0799999999999998E-2</v>
      </c>
      <c r="M22" s="65">
        <v>2700000</v>
      </c>
      <c r="N22" s="65">
        <v>97.33</v>
      </c>
      <c r="O22" s="65">
        <v>2627.91</v>
      </c>
      <c r="P22" s="66">
        <v>1.12E-2</v>
      </c>
      <c r="Q22" s="66">
        <v>6.13E-2</v>
      </c>
      <c r="R22" s="66">
        <v>1.1999999999999999E-3</v>
      </c>
    </row>
    <row r="23" spans="1:18">
      <c r="A23" t="s">
        <v>1614</v>
      </c>
      <c r="B23" t="s">
        <v>1615</v>
      </c>
      <c r="C23" t="s">
        <v>122</v>
      </c>
      <c r="D23" t="s">
        <v>1616</v>
      </c>
      <c r="E23" t="s">
        <v>423</v>
      </c>
      <c r="F23" t="s">
        <v>217</v>
      </c>
      <c r="G23" t="s">
        <v>704</v>
      </c>
      <c r="H23" t="s">
        <v>1617</v>
      </c>
      <c r="I23" s="65">
        <v>0</v>
      </c>
      <c r="J23" t="s">
        <v>101</v>
      </c>
      <c r="K23" s="66">
        <v>8.6499999999999994E-2</v>
      </c>
      <c r="L23" s="66">
        <v>0</v>
      </c>
      <c r="M23" s="65">
        <v>82889.25</v>
      </c>
      <c r="N23" s="65">
        <v>121</v>
      </c>
      <c r="O23" s="65">
        <v>100.2959925</v>
      </c>
      <c r="P23" s="66">
        <v>3.0999999999999999E-3</v>
      </c>
      <c r="Q23" s="66">
        <v>2.3E-3</v>
      </c>
      <c r="R23" s="66">
        <v>0</v>
      </c>
    </row>
    <row r="24" spans="1:18">
      <c r="A24" s="67" t="s">
        <v>341</v>
      </c>
      <c r="B24" s="14"/>
      <c r="C24" s="14"/>
      <c r="D24" s="14"/>
      <c r="I24" s="69">
        <v>0</v>
      </c>
      <c r="L24" s="68">
        <v>0</v>
      </c>
      <c r="M24" s="69">
        <v>0</v>
      </c>
      <c r="O24" s="69">
        <v>0</v>
      </c>
      <c r="Q24" s="68">
        <v>0</v>
      </c>
      <c r="R24" s="68">
        <v>0</v>
      </c>
    </row>
    <row r="25" spans="1:18">
      <c r="A25" t="s">
        <v>217</v>
      </c>
      <c r="B25" t="s">
        <v>217</v>
      </c>
      <c r="C25" s="14"/>
      <c r="D25" s="14"/>
      <c r="E25" t="s">
        <v>217</v>
      </c>
      <c r="F25" t="s">
        <v>217</v>
      </c>
      <c r="I25" s="65">
        <v>0</v>
      </c>
      <c r="J25" t="s">
        <v>217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  <c r="R25" s="66">
        <v>0</v>
      </c>
    </row>
    <row r="26" spans="1:18">
      <c r="A26" s="67" t="s">
        <v>1110</v>
      </c>
      <c r="B26" s="14"/>
      <c r="C26" s="14"/>
      <c r="D26" s="14"/>
      <c r="I26" s="69">
        <v>0</v>
      </c>
      <c r="L26" s="68">
        <v>0</v>
      </c>
      <c r="M26" s="69">
        <v>0</v>
      </c>
      <c r="O26" s="69">
        <v>0</v>
      </c>
      <c r="Q26" s="68">
        <v>0</v>
      </c>
      <c r="R26" s="68">
        <v>0</v>
      </c>
    </row>
    <row r="27" spans="1:18">
      <c r="A27" t="s">
        <v>217</v>
      </c>
      <c r="B27" t="s">
        <v>217</v>
      </c>
      <c r="C27" s="14"/>
      <c r="D27" s="14"/>
      <c r="E27" t="s">
        <v>217</v>
      </c>
      <c r="F27" t="s">
        <v>217</v>
      </c>
      <c r="I27" s="65">
        <v>0</v>
      </c>
      <c r="J27" t="s">
        <v>217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  <c r="R27" s="66">
        <v>0</v>
      </c>
    </row>
    <row r="28" spans="1:18">
      <c r="A28" s="67" t="s">
        <v>222</v>
      </c>
      <c r="B28" s="14"/>
      <c r="C28" s="14"/>
      <c r="D28" s="14"/>
      <c r="I28" s="69">
        <v>0</v>
      </c>
      <c r="L28" s="68">
        <v>0</v>
      </c>
      <c r="M28" s="69">
        <v>0</v>
      </c>
      <c r="O28" s="69">
        <v>0</v>
      </c>
      <c r="Q28" s="68">
        <v>0</v>
      </c>
      <c r="R28" s="68">
        <v>0</v>
      </c>
    </row>
    <row r="29" spans="1:18">
      <c r="A29" s="67" t="s">
        <v>342</v>
      </c>
      <c r="B29" s="14"/>
      <c r="C29" s="14"/>
      <c r="D29" s="14"/>
      <c r="I29" s="69">
        <v>0</v>
      </c>
      <c r="L29" s="68">
        <v>0</v>
      </c>
      <c r="M29" s="69">
        <v>0</v>
      </c>
      <c r="O29" s="69">
        <v>0</v>
      </c>
      <c r="Q29" s="68">
        <v>0</v>
      </c>
      <c r="R29" s="68">
        <v>0</v>
      </c>
    </row>
    <row r="30" spans="1:18">
      <c r="A30" t="s">
        <v>217</v>
      </c>
      <c r="B30" t="s">
        <v>217</v>
      </c>
      <c r="C30" s="14"/>
      <c r="D30" s="14"/>
      <c r="E30" t="s">
        <v>217</v>
      </c>
      <c r="F30" t="s">
        <v>217</v>
      </c>
      <c r="I30" s="65">
        <v>0</v>
      </c>
      <c r="J30" t="s">
        <v>217</v>
      </c>
      <c r="K30" s="66">
        <v>0</v>
      </c>
      <c r="L30" s="66">
        <v>0</v>
      </c>
      <c r="M30" s="65">
        <v>0</v>
      </c>
      <c r="N30" s="65">
        <v>0</v>
      </c>
      <c r="O30" s="65">
        <v>0</v>
      </c>
      <c r="P30" s="66">
        <v>0</v>
      </c>
      <c r="Q30" s="66">
        <v>0</v>
      </c>
      <c r="R30" s="66">
        <v>0</v>
      </c>
    </row>
    <row r="31" spans="1:18">
      <c r="A31" s="67" t="s">
        <v>343</v>
      </c>
      <c r="B31" s="14"/>
      <c r="C31" s="14"/>
      <c r="D31" s="14"/>
      <c r="I31" s="69">
        <v>0</v>
      </c>
      <c r="L31" s="68">
        <v>0</v>
      </c>
      <c r="M31" s="69">
        <v>0</v>
      </c>
      <c r="O31" s="69">
        <v>0</v>
      </c>
      <c r="Q31" s="68">
        <v>0</v>
      </c>
      <c r="R31" s="68">
        <v>0</v>
      </c>
    </row>
    <row r="32" spans="1:18">
      <c r="A32" t="s">
        <v>217</v>
      </c>
      <c r="B32" t="s">
        <v>217</v>
      </c>
      <c r="C32" s="14"/>
      <c r="D32" s="14"/>
      <c r="E32" t="s">
        <v>217</v>
      </c>
      <c r="F32" t="s">
        <v>217</v>
      </c>
      <c r="I32" s="65">
        <v>0</v>
      </c>
      <c r="J32" t="s">
        <v>217</v>
      </c>
      <c r="K32" s="66">
        <v>0</v>
      </c>
      <c r="L32" s="66">
        <v>0</v>
      </c>
      <c r="M32" s="65">
        <v>0</v>
      </c>
      <c r="N32" s="65">
        <v>0</v>
      </c>
      <c r="O32" s="65">
        <v>0</v>
      </c>
      <c r="P32" s="66">
        <v>0</v>
      </c>
      <c r="Q32" s="66">
        <v>0</v>
      </c>
      <c r="R32" s="66">
        <v>0</v>
      </c>
    </row>
    <row r="33" spans="1:4">
      <c r="A33" s="86" t="s">
        <v>224</v>
      </c>
      <c r="B33" s="14"/>
      <c r="C33" s="14"/>
      <c r="D33" s="14"/>
    </row>
    <row r="34" spans="1:4">
      <c r="A34" s="86" t="s">
        <v>336</v>
      </c>
      <c r="B34" s="14"/>
      <c r="C34" s="14"/>
      <c r="D34" s="14"/>
    </row>
    <row r="35" spans="1:4">
      <c r="A35" s="86" t="s">
        <v>337</v>
      </c>
      <c r="B35" s="14"/>
      <c r="C35" s="14"/>
      <c r="D35" s="14"/>
    </row>
    <row r="36" spans="1:4">
      <c r="A36" s="86" t="s">
        <v>338</v>
      </c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100" t="s">
        <v>135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</row>
    <row r="6" spans="1:97" ht="26.25" customHeight="1">
      <c r="A6" s="100" t="s">
        <v>90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7"/>
      <c r="K10" s="64">
        <v>0</v>
      </c>
      <c r="L10" s="64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199</v>
      </c>
      <c r="B11" s="14"/>
      <c r="C11" s="14"/>
      <c r="D11" s="14"/>
      <c r="G11" s="69">
        <v>0</v>
      </c>
      <c r="I11" s="69">
        <v>0</v>
      </c>
      <c r="K11" s="68">
        <v>0</v>
      </c>
      <c r="L11" s="68">
        <v>0</v>
      </c>
    </row>
    <row r="12" spans="1:97">
      <c r="A12" t="s">
        <v>217</v>
      </c>
      <c r="B12" t="s">
        <v>217</v>
      </c>
      <c r="C12" s="14"/>
      <c r="D12" s="14"/>
      <c r="E12" t="s">
        <v>217</v>
      </c>
      <c r="F12" t="s">
        <v>217</v>
      </c>
      <c r="G12" s="65">
        <v>0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</row>
    <row r="13" spans="1:97">
      <c r="A13" s="67" t="s">
        <v>222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342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217</v>
      </c>
      <c r="B15" t="s">
        <v>217</v>
      </c>
      <c r="C15" s="14"/>
      <c r="D15" s="14"/>
      <c r="E15" t="s">
        <v>217</v>
      </c>
      <c r="F15" t="s">
        <v>217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343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217</v>
      </c>
      <c r="B17" t="s">
        <v>217</v>
      </c>
      <c r="C17" s="14"/>
      <c r="D17" s="14"/>
      <c r="E17" t="s">
        <v>217</v>
      </c>
      <c r="F17" t="s">
        <v>217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86" t="s">
        <v>224</v>
      </c>
      <c r="B18" s="14"/>
      <c r="C18" s="14"/>
      <c r="D18" s="14"/>
    </row>
    <row r="19" spans="1:12">
      <c r="A19" s="86" t="s">
        <v>336</v>
      </c>
      <c r="B19" s="14"/>
      <c r="C19" s="14"/>
      <c r="D19" s="14"/>
    </row>
    <row r="20" spans="1:12">
      <c r="A20" s="86" t="s">
        <v>337</v>
      </c>
      <c r="B20" s="14"/>
      <c r="C20" s="14"/>
      <c r="D20" s="14"/>
    </row>
    <row r="21" spans="1:12">
      <c r="A21" s="86" t="s">
        <v>338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00" t="s">
        <v>135</v>
      </c>
      <c r="B5" s="101"/>
      <c r="C5" s="101"/>
      <c r="D5" s="101"/>
      <c r="E5" s="101"/>
      <c r="F5" s="101"/>
      <c r="G5" s="101"/>
      <c r="H5" s="101"/>
      <c r="I5" s="101"/>
      <c r="J5" s="102"/>
    </row>
    <row r="6" spans="1:54" ht="26.25" customHeight="1">
      <c r="A6" s="100" t="s">
        <v>138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2033926</v>
      </c>
      <c r="F10" s="7"/>
      <c r="G10" s="63">
        <v>2033.9259999999999</v>
      </c>
      <c r="H10" s="7"/>
      <c r="I10" s="64">
        <v>1</v>
      </c>
      <c r="J10" s="64">
        <v>1E-3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199</v>
      </c>
      <c r="B11" s="14"/>
      <c r="E11" s="69">
        <v>2033926</v>
      </c>
      <c r="G11" s="69">
        <v>2033.9259999999999</v>
      </c>
      <c r="I11" s="68">
        <v>1</v>
      </c>
      <c r="J11" s="68">
        <v>1E-3</v>
      </c>
    </row>
    <row r="12" spans="1:54">
      <c r="A12" s="67" t="s">
        <v>1618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217</v>
      </c>
      <c r="B13" t="s">
        <v>217</v>
      </c>
      <c r="C13" t="s">
        <v>217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1619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217</v>
      </c>
      <c r="B15" t="s">
        <v>217</v>
      </c>
      <c r="C15" t="s">
        <v>217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1620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217</v>
      </c>
      <c r="B17" t="s">
        <v>217</v>
      </c>
      <c r="C17" t="s">
        <v>217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1621</v>
      </c>
      <c r="B18" s="14"/>
      <c r="E18" s="69">
        <v>2033926</v>
      </c>
      <c r="G18" s="69">
        <v>2033.9259999999999</v>
      </c>
      <c r="I18" s="68">
        <v>1</v>
      </c>
      <c r="J18" s="68">
        <v>1E-3</v>
      </c>
    </row>
    <row r="19" spans="1:10">
      <c r="A19" t="s">
        <v>1622</v>
      </c>
      <c r="B19" t="s">
        <v>1623</v>
      </c>
      <c r="C19" t="s">
        <v>101</v>
      </c>
      <c r="D19" t="s">
        <v>664</v>
      </c>
      <c r="E19" s="65">
        <v>2033926</v>
      </c>
      <c r="F19" s="65">
        <v>100</v>
      </c>
      <c r="G19" s="65">
        <v>2033.9259999999999</v>
      </c>
      <c r="H19" s="66">
        <v>0</v>
      </c>
      <c r="I19" s="66">
        <v>1</v>
      </c>
      <c r="J19" s="66">
        <v>1E-3</v>
      </c>
    </row>
    <row r="20" spans="1:10">
      <c r="A20" s="67" t="s">
        <v>222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1624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217</v>
      </c>
      <c r="B22" t="s">
        <v>217</v>
      </c>
      <c r="C22" t="s">
        <v>217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1625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217</v>
      </c>
      <c r="B24" t="s">
        <v>217</v>
      </c>
      <c r="C24" t="s">
        <v>217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1626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217</v>
      </c>
      <c r="B26" t="s">
        <v>217</v>
      </c>
      <c r="C26" t="s">
        <v>217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1627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217</v>
      </c>
      <c r="B28" t="s">
        <v>217</v>
      </c>
      <c r="C28" t="s">
        <v>217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86" t="s">
        <v>224</v>
      </c>
      <c r="B29" s="14"/>
    </row>
    <row r="30" spans="1:10">
      <c r="A30" s="86" t="s">
        <v>336</v>
      </c>
      <c r="B30" s="14"/>
    </row>
    <row r="31" spans="1:10">
      <c r="A31" s="86" t="s">
        <v>337</v>
      </c>
      <c r="B31" s="14"/>
    </row>
    <row r="32" spans="1:10">
      <c r="A32" s="86" t="s">
        <v>338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100" t="s">
        <v>135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58" ht="26.25" customHeight="1">
      <c r="A6" s="100" t="s">
        <v>140</v>
      </c>
      <c r="B6" s="101"/>
      <c r="C6" s="101"/>
      <c r="D6" s="101"/>
      <c r="E6" s="101"/>
      <c r="F6" s="101"/>
      <c r="G6" s="101"/>
      <c r="H6" s="101"/>
      <c r="I6" s="101"/>
      <c r="J6" s="101"/>
      <c r="K6" s="102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1100000</v>
      </c>
      <c r="G10" s="7"/>
      <c r="H10" s="63">
        <v>2.5299999999999998</v>
      </c>
      <c r="I10" s="7"/>
      <c r="J10" s="64">
        <v>1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1628</v>
      </c>
      <c r="B11" s="14"/>
      <c r="C11" s="14"/>
      <c r="F11" s="69">
        <v>1100000</v>
      </c>
      <c r="H11" s="69">
        <v>2.5299999999999998</v>
      </c>
      <c r="J11" s="68">
        <v>1</v>
      </c>
      <c r="K11" s="68">
        <v>0</v>
      </c>
    </row>
    <row r="12" spans="1:58">
      <c r="A12" t="s">
        <v>1629</v>
      </c>
      <c r="B12" t="s">
        <v>1630</v>
      </c>
      <c r="C12" t="s">
        <v>423</v>
      </c>
      <c r="D12" t="s">
        <v>101</v>
      </c>
      <c r="E12" t="s">
        <v>1631</v>
      </c>
      <c r="F12" s="65">
        <v>1100000</v>
      </c>
      <c r="G12" s="65">
        <v>0.23</v>
      </c>
      <c r="H12" s="65">
        <v>2.5299999999999998</v>
      </c>
      <c r="I12" s="66">
        <v>0</v>
      </c>
      <c r="J12" s="66">
        <v>1</v>
      </c>
      <c r="K12" s="66">
        <v>0</v>
      </c>
    </row>
    <row r="13" spans="1:58">
      <c r="A13" s="67" t="s">
        <v>1537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217</v>
      </c>
      <c r="B14" t="s">
        <v>217</v>
      </c>
      <c r="C14" t="s">
        <v>217</v>
      </c>
      <c r="D14" t="s">
        <v>217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86" t="s">
        <v>224</v>
      </c>
      <c r="B15" s="14"/>
      <c r="C15" s="14"/>
    </row>
    <row r="16" spans="1:58">
      <c r="A16" s="86" t="s">
        <v>336</v>
      </c>
      <c r="B16" s="14"/>
      <c r="C16" s="14"/>
    </row>
    <row r="17" spans="1:3">
      <c r="A17" s="86" t="s">
        <v>337</v>
      </c>
      <c r="B17" s="14"/>
      <c r="C17" s="14"/>
    </row>
    <row r="18" spans="1:3">
      <c r="A18" s="86" t="s">
        <v>338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100" t="s">
        <v>135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51" ht="26.25" customHeight="1">
      <c r="A6" s="100" t="s">
        <v>141</v>
      </c>
      <c r="B6" s="101"/>
      <c r="C6" s="101"/>
      <c r="D6" s="101"/>
      <c r="E6" s="101"/>
      <c r="F6" s="101"/>
      <c r="G6" s="101"/>
      <c r="H6" s="101"/>
      <c r="I6" s="101"/>
      <c r="J6" s="101"/>
      <c r="K6" s="102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199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1538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217</v>
      </c>
      <c r="B13" t="s">
        <v>217</v>
      </c>
      <c r="C13" t="s">
        <v>217</v>
      </c>
      <c r="D13" t="s">
        <v>217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1539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217</v>
      </c>
      <c r="B15" t="s">
        <v>217</v>
      </c>
      <c r="C15" t="s">
        <v>217</v>
      </c>
      <c r="D15" t="s">
        <v>217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1632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217</v>
      </c>
      <c r="B17" t="s">
        <v>217</v>
      </c>
      <c r="C17" t="s">
        <v>217</v>
      </c>
      <c r="D17" t="s">
        <v>217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1540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217</v>
      </c>
      <c r="B19" t="s">
        <v>217</v>
      </c>
      <c r="C19" t="s">
        <v>217</v>
      </c>
      <c r="D19" t="s">
        <v>217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1110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217</v>
      </c>
      <c r="B21" t="s">
        <v>217</v>
      </c>
      <c r="C21" t="s">
        <v>217</v>
      </c>
      <c r="D21" t="s">
        <v>217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222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1538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217</v>
      </c>
      <c r="B24" t="s">
        <v>217</v>
      </c>
      <c r="C24" t="s">
        <v>217</v>
      </c>
      <c r="D24" t="s">
        <v>217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1541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217</v>
      </c>
      <c r="B26" t="s">
        <v>217</v>
      </c>
      <c r="C26" t="s">
        <v>217</v>
      </c>
      <c r="D26" t="s">
        <v>217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1540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217</v>
      </c>
      <c r="B28" t="s">
        <v>217</v>
      </c>
      <c r="C28" t="s">
        <v>217</v>
      </c>
      <c r="D28" t="s">
        <v>217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1542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217</v>
      </c>
      <c r="B30" t="s">
        <v>217</v>
      </c>
      <c r="C30" t="s">
        <v>217</v>
      </c>
      <c r="D30" t="s">
        <v>217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1110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217</v>
      </c>
      <c r="B32" t="s">
        <v>217</v>
      </c>
      <c r="C32" t="s">
        <v>217</v>
      </c>
      <c r="D32" t="s">
        <v>217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86" t="s">
        <v>224</v>
      </c>
      <c r="B33" s="14"/>
      <c r="C33" s="14"/>
    </row>
    <row r="34" spans="1:3">
      <c r="A34" s="86" t="s">
        <v>336</v>
      </c>
      <c r="B34" s="14"/>
      <c r="C34" s="14"/>
    </row>
    <row r="35" spans="1:3">
      <c r="A35" s="86" t="s">
        <v>337</v>
      </c>
      <c r="B35" s="14"/>
      <c r="C35" s="14"/>
    </row>
    <row r="36" spans="1:3">
      <c r="A36" s="86" t="s">
        <v>338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83" t="s">
        <v>46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2" s="16" customFormat="1">
      <c r="A6" s="85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f>'סכום נכסי הקרן'!C10</f>
        <v>122390.857930472</v>
      </c>
      <c r="J9" s="64">
        <v>1</v>
      </c>
      <c r="K9" s="64">
        <v>5.7700000000000001E-2</v>
      </c>
    </row>
    <row r="10" spans="1:12">
      <c r="A10" s="67" t="s">
        <v>199</v>
      </c>
      <c r="B10" s="23"/>
      <c r="C10" s="24"/>
      <c r="D10" s="24"/>
      <c r="E10" s="24"/>
      <c r="F10" s="24"/>
      <c r="G10" s="24"/>
      <c r="H10" s="68">
        <v>0</v>
      </c>
      <c r="I10" s="69">
        <v>122390.857930472</v>
      </c>
      <c r="J10" s="68">
        <v>1</v>
      </c>
      <c r="K10" s="68">
        <v>5.7700000000000001E-2</v>
      </c>
    </row>
    <row r="11" spans="1:12">
      <c r="A11" s="67" t="s">
        <v>200</v>
      </c>
      <c r="B11" s="23"/>
      <c r="C11" s="24"/>
      <c r="D11" s="24"/>
      <c r="E11" s="24"/>
      <c r="F11" s="24"/>
      <c r="G11" s="24"/>
      <c r="H11" s="68">
        <v>0</v>
      </c>
      <c r="I11" s="69">
        <v>100960.72233</v>
      </c>
      <c r="J11" s="68">
        <v>0.82489999999999997</v>
      </c>
      <c r="K11" s="68">
        <v>4.7600000000000003E-2</v>
      </c>
    </row>
    <row r="12" spans="1:12">
      <c r="A12" t="s">
        <v>201</v>
      </c>
      <c r="B12" t="s">
        <v>202</v>
      </c>
      <c r="C12" t="s">
        <v>203</v>
      </c>
      <c r="D12" t="s">
        <v>1961</v>
      </c>
      <c r="E12" t="s">
        <v>204</v>
      </c>
      <c r="F12" t="s">
        <v>101</v>
      </c>
      <c r="G12" s="66">
        <v>0</v>
      </c>
      <c r="H12" s="66">
        <v>0</v>
      </c>
      <c r="I12" s="65">
        <v>101496.9</v>
      </c>
      <c r="J12" s="66">
        <v>0.82930000000000004</v>
      </c>
      <c r="K12" s="66">
        <v>4.7800000000000002E-2</v>
      </c>
    </row>
    <row r="13" spans="1:12">
      <c r="A13" t="s">
        <v>205</v>
      </c>
      <c r="B13" t="s">
        <v>202</v>
      </c>
      <c r="C13" t="s">
        <v>203</v>
      </c>
      <c r="D13" t="s">
        <v>1961</v>
      </c>
      <c r="E13" t="s">
        <v>204</v>
      </c>
      <c r="F13" t="s">
        <v>101</v>
      </c>
      <c r="G13" s="66">
        <v>0</v>
      </c>
      <c r="H13" s="66">
        <v>0</v>
      </c>
      <c r="I13" s="65">
        <v>3426.2384900000002</v>
      </c>
      <c r="J13" s="66">
        <v>2.8000000000000001E-2</v>
      </c>
      <c r="K13" s="66">
        <v>1.6000000000000001E-3</v>
      </c>
    </row>
    <row r="14" spans="1:12">
      <c r="A14" t="s">
        <v>206</v>
      </c>
      <c r="B14" t="s">
        <v>202</v>
      </c>
      <c r="C14" t="s">
        <v>203</v>
      </c>
      <c r="D14" t="s">
        <v>1961</v>
      </c>
      <c r="E14" t="s">
        <v>204</v>
      </c>
      <c r="F14" t="s">
        <v>101</v>
      </c>
      <c r="G14" s="66">
        <v>0</v>
      </c>
      <c r="H14" s="66">
        <v>0</v>
      </c>
      <c r="I14" s="65">
        <v>-3962.4161600000002</v>
      </c>
      <c r="J14" s="66">
        <v>-3.2399999999999998E-2</v>
      </c>
      <c r="K14" s="66">
        <v>-1.9E-3</v>
      </c>
    </row>
    <row r="15" spans="1:12">
      <c r="A15" s="67" t="s">
        <v>207</v>
      </c>
      <c r="C15" s="14"/>
      <c r="H15" s="68">
        <v>0</v>
      </c>
      <c r="I15" s="69">
        <v>21430.135600472</v>
      </c>
      <c r="J15" s="68">
        <v>0.17510000000000001</v>
      </c>
      <c r="K15" s="68">
        <v>1.01E-2</v>
      </c>
    </row>
    <row r="16" spans="1:12">
      <c r="A16" t="s">
        <v>208</v>
      </c>
      <c r="B16" t="s">
        <v>209</v>
      </c>
      <c r="C16" t="s">
        <v>203</v>
      </c>
      <c r="D16" t="s">
        <v>1961</v>
      </c>
      <c r="E16" t="s">
        <v>204</v>
      </c>
      <c r="F16" t="s">
        <v>109</v>
      </c>
      <c r="G16" s="66">
        <v>0</v>
      </c>
      <c r="H16" s="66">
        <v>0</v>
      </c>
      <c r="I16" s="65">
        <v>1.2636972</v>
      </c>
      <c r="J16" s="66">
        <v>0</v>
      </c>
      <c r="K16" s="66">
        <v>0</v>
      </c>
    </row>
    <row r="17" spans="1:11">
      <c r="A17" t="s">
        <v>210</v>
      </c>
      <c r="B17" t="s">
        <v>211</v>
      </c>
      <c r="C17" t="s">
        <v>203</v>
      </c>
      <c r="D17" t="s">
        <v>1961</v>
      </c>
      <c r="E17" t="s">
        <v>204</v>
      </c>
      <c r="F17" t="s">
        <v>105</v>
      </c>
      <c r="G17" s="66">
        <v>0</v>
      </c>
      <c r="H17" s="66">
        <v>0</v>
      </c>
      <c r="I17" s="65">
        <v>21426.381930150001</v>
      </c>
      <c r="J17" s="66">
        <v>0.17510000000000001</v>
      </c>
      <c r="K17" s="66">
        <v>1.01E-2</v>
      </c>
    </row>
    <row r="18" spans="1:11">
      <c r="A18" t="s">
        <v>212</v>
      </c>
      <c r="B18" t="s">
        <v>213</v>
      </c>
      <c r="C18" t="s">
        <v>203</v>
      </c>
      <c r="D18" t="s">
        <v>1961</v>
      </c>
      <c r="E18" t="s">
        <v>204</v>
      </c>
      <c r="F18" t="s">
        <v>119</v>
      </c>
      <c r="G18" s="66">
        <v>0</v>
      </c>
      <c r="H18" s="66">
        <v>0</v>
      </c>
      <c r="I18" s="65">
        <v>2.4328639999999999E-3</v>
      </c>
      <c r="J18" s="66">
        <v>0</v>
      </c>
      <c r="K18" s="66">
        <v>0</v>
      </c>
    </row>
    <row r="19" spans="1:11">
      <c r="A19" t="s">
        <v>214</v>
      </c>
      <c r="B19" t="s">
        <v>215</v>
      </c>
      <c r="C19" t="s">
        <v>203</v>
      </c>
      <c r="D19" t="s">
        <v>1961</v>
      </c>
      <c r="E19" t="s">
        <v>204</v>
      </c>
      <c r="F19" t="s">
        <v>112</v>
      </c>
      <c r="G19" s="66">
        <v>0</v>
      </c>
      <c r="H19" s="66">
        <v>0</v>
      </c>
      <c r="I19" s="65">
        <v>2.4875402580000001</v>
      </c>
      <c r="J19" s="66">
        <v>0</v>
      </c>
      <c r="K19" s="66">
        <v>0</v>
      </c>
    </row>
    <row r="20" spans="1:11">
      <c r="A20" s="67" t="s">
        <v>216</v>
      </c>
      <c r="C20" s="14"/>
      <c r="H20" s="68">
        <v>0</v>
      </c>
      <c r="I20" s="69">
        <v>0</v>
      </c>
      <c r="J20" s="68">
        <v>0</v>
      </c>
      <c r="K20" s="68">
        <v>0</v>
      </c>
    </row>
    <row r="21" spans="1:11">
      <c r="A21" t="s">
        <v>217</v>
      </c>
      <c r="B21" t="s">
        <v>217</v>
      </c>
      <c r="C21" s="14"/>
      <c r="D21" t="s">
        <v>217</v>
      </c>
      <c r="F21" t="s">
        <v>217</v>
      </c>
      <c r="G21" s="66">
        <v>0</v>
      </c>
      <c r="H21" s="66">
        <v>0</v>
      </c>
      <c r="I21" s="65">
        <v>0</v>
      </c>
      <c r="J21" s="66">
        <v>0</v>
      </c>
      <c r="K21" s="66">
        <v>0</v>
      </c>
    </row>
    <row r="22" spans="1:11">
      <c r="A22" s="67" t="s">
        <v>218</v>
      </c>
      <c r="C22" s="14"/>
      <c r="H22" s="68">
        <v>0</v>
      </c>
      <c r="I22" s="69">
        <v>0</v>
      </c>
      <c r="J22" s="68">
        <v>0</v>
      </c>
      <c r="K22" s="68">
        <v>0</v>
      </c>
    </row>
    <row r="23" spans="1:11">
      <c r="A23" t="s">
        <v>217</v>
      </c>
      <c r="B23" t="s">
        <v>217</v>
      </c>
      <c r="C23" s="14"/>
      <c r="D23" t="s">
        <v>217</v>
      </c>
      <c r="F23" t="s">
        <v>217</v>
      </c>
      <c r="G23" s="66">
        <v>0</v>
      </c>
      <c r="H23" s="66">
        <v>0</v>
      </c>
      <c r="I23" s="65">
        <v>0</v>
      </c>
      <c r="J23" s="66">
        <v>0</v>
      </c>
      <c r="K23" s="66">
        <v>0</v>
      </c>
    </row>
    <row r="24" spans="1:11">
      <c r="A24" s="67" t="s">
        <v>219</v>
      </c>
      <c r="C24" s="14"/>
      <c r="H24" s="68">
        <v>0</v>
      </c>
      <c r="I24" s="69">
        <v>0</v>
      </c>
      <c r="J24" s="68">
        <v>0</v>
      </c>
      <c r="K24" s="68">
        <v>0</v>
      </c>
    </row>
    <row r="25" spans="1:11">
      <c r="A25" t="s">
        <v>217</v>
      </c>
      <c r="B25" t="s">
        <v>217</v>
      </c>
      <c r="C25" s="14"/>
      <c r="D25" t="s">
        <v>217</v>
      </c>
      <c r="F25" t="s">
        <v>217</v>
      </c>
      <c r="G25" s="66">
        <v>0</v>
      </c>
      <c r="H25" s="66">
        <v>0</v>
      </c>
      <c r="I25" s="65">
        <v>0</v>
      </c>
      <c r="J25" s="66">
        <v>0</v>
      </c>
      <c r="K25" s="66">
        <v>0</v>
      </c>
    </row>
    <row r="26" spans="1:11">
      <c r="A26" s="67" t="s">
        <v>220</v>
      </c>
      <c r="C26" s="14"/>
      <c r="H26" s="68">
        <v>0</v>
      </c>
      <c r="I26" s="69">
        <v>0</v>
      </c>
      <c r="J26" s="68">
        <v>0</v>
      </c>
      <c r="K26" s="68">
        <v>0</v>
      </c>
    </row>
    <row r="27" spans="1:11">
      <c r="A27" t="s">
        <v>217</v>
      </c>
      <c r="B27" t="s">
        <v>217</v>
      </c>
      <c r="C27" s="14"/>
      <c r="D27" t="s">
        <v>217</v>
      </c>
      <c r="F27" t="s">
        <v>217</v>
      </c>
      <c r="G27" s="66">
        <v>0</v>
      </c>
      <c r="H27" s="66">
        <v>0</v>
      </c>
      <c r="I27" s="65">
        <v>0</v>
      </c>
      <c r="J27" s="66">
        <v>0</v>
      </c>
      <c r="K27" s="66">
        <v>0</v>
      </c>
    </row>
    <row r="28" spans="1:11">
      <c r="A28" s="67" t="s">
        <v>221</v>
      </c>
      <c r="C28" s="14"/>
      <c r="H28" s="68">
        <v>0</v>
      </c>
      <c r="I28" s="69">
        <v>0</v>
      </c>
      <c r="J28" s="68">
        <v>0</v>
      </c>
      <c r="K28" s="68">
        <v>0</v>
      </c>
    </row>
    <row r="29" spans="1:11">
      <c r="A29" t="s">
        <v>217</v>
      </c>
      <c r="B29" t="s">
        <v>217</v>
      </c>
      <c r="C29" s="14"/>
      <c r="D29" t="s">
        <v>217</v>
      </c>
      <c r="F29" t="s">
        <v>217</v>
      </c>
      <c r="G29" s="66">
        <v>0</v>
      </c>
      <c r="H29" s="66">
        <v>0</v>
      </c>
      <c r="I29" s="65">
        <v>0</v>
      </c>
      <c r="J29" s="66">
        <v>0</v>
      </c>
      <c r="K29" s="66">
        <v>0</v>
      </c>
    </row>
    <row r="30" spans="1:11">
      <c r="A30" s="67" t="s">
        <v>222</v>
      </c>
      <c r="C30" s="14"/>
      <c r="H30" s="68">
        <v>0</v>
      </c>
      <c r="I30" s="69">
        <v>0</v>
      </c>
      <c r="J30" s="68">
        <v>0</v>
      </c>
      <c r="K30" s="68">
        <v>0</v>
      </c>
    </row>
    <row r="31" spans="1:11">
      <c r="A31" s="67" t="s">
        <v>223</v>
      </c>
      <c r="C31" s="14"/>
      <c r="H31" s="68">
        <v>0</v>
      </c>
      <c r="I31" s="69">
        <v>0</v>
      </c>
      <c r="J31" s="68">
        <v>0</v>
      </c>
      <c r="K31" s="68">
        <v>0</v>
      </c>
    </row>
    <row r="32" spans="1:11">
      <c r="A32" t="s">
        <v>217</v>
      </c>
      <c r="B32" t="s">
        <v>217</v>
      </c>
      <c r="C32" s="14"/>
      <c r="D32" t="s">
        <v>217</v>
      </c>
      <c r="F32" t="s">
        <v>217</v>
      </c>
      <c r="G32" s="66">
        <v>0</v>
      </c>
      <c r="H32" s="66">
        <v>0</v>
      </c>
      <c r="I32" s="65">
        <v>0</v>
      </c>
      <c r="J32" s="66">
        <v>0</v>
      </c>
      <c r="K32" s="66">
        <v>0</v>
      </c>
    </row>
    <row r="33" spans="1:11">
      <c r="A33" s="67" t="s">
        <v>221</v>
      </c>
      <c r="C33" s="14"/>
      <c r="H33" s="68">
        <v>0</v>
      </c>
      <c r="I33" s="69">
        <v>0</v>
      </c>
      <c r="J33" s="68">
        <v>0</v>
      </c>
      <c r="K33" s="68">
        <v>0</v>
      </c>
    </row>
    <row r="34" spans="1:11">
      <c r="A34" t="s">
        <v>217</v>
      </c>
      <c r="B34" t="s">
        <v>217</v>
      </c>
      <c r="C34" s="14"/>
      <c r="D34" t="s">
        <v>217</v>
      </c>
      <c r="F34" t="s">
        <v>217</v>
      </c>
      <c r="G34" s="66">
        <v>0</v>
      </c>
      <c r="H34" s="66">
        <v>0</v>
      </c>
      <c r="I34" s="65">
        <v>0</v>
      </c>
      <c r="J34" s="66">
        <v>0</v>
      </c>
      <c r="K34" s="66">
        <v>0</v>
      </c>
    </row>
    <row r="35" spans="1:11">
      <c r="A35" t="s">
        <v>224</v>
      </c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100" t="s">
        <v>135</v>
      </c>
      <c r="B5" s="101"/>
      <c r="C5" s="101"/>
      <c r="D5" s="101"/>
      <c r="E5" s="101"/>
      <c r="F5" s="101"/>
      <c r="G5" s="101"/>
      <c r="H5" s="101"/>
      <c r="I5" s="101"/>
      <c r="J5" s="102"/>
    </row>
    <row r="6" spans="1:48" ht="26.25" customHeight="1">
      <c r="A6" s="100" t="s">
        <v>142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0</v>
      </c>
      <c r="G10" s="7"/>
      <c r="H10" s="63">
        <v>0</v>
      </c>
      <c r="I10" s="64">
        <v>0</v>
      </c>
      <c r="J10" s="64">
        <v>0</v>
      </c>
      <c r="AV10" s="14"/>
    </row>
    <row r="11" spans="1:48">
      <c r="A11" s="67" t="s">
        <v>199</v>
      </c>
      <c r="B11" s="14"/>
      <c r="C11" s="14"/>
      <c r="F11" s="69">
        <v>0</v>
      </c>
      <c r="H11" s="69">
        <v>0</v>
      </c>
      <c r="I11" s="68">
        <v>0</v>
      </c>
      <c r="J11" s="68">
        <v>0</v>
      </c>
    </row>
    <row r="12" spans="1:48">
      <c r="A12" s="67" t="s">
        <v>1538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217</v>
      </c>
      <c r="B13" t="s">
        <v>217</v>
      </c>
      <c r="C13" t="s">
        <v>217</v>
      </c>
      <c r="D13" t="s">
        <v>217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1539</v>
      </c>
      <c r="B14" s="14"/>
      <c r="C14" s="14"/>
      <c r="F14" s="69">
        <v>0</v>
      </c>
      <c r="H14" s="69">
        <v>0</v>
      </c>
      <c r="I14" s="68">
        <v>0</v>
      </c>
      <c r="J14" s="68">
        <v>0</v>
      </c>
    </row>
    <row r="15" spans="1:48">
      <c r="A15" t="s">
        <v>217</v>
      </c>
      <c r="B15" t="s">
        <v>217</v>
      </c>
      <c r="C15" t="s">
        <v>217</v>
      </c>
      <c r="D15" t="s">
        <v>217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</row>
    <row r="16" spans="1:48">
      <c r="A16" s="67" t="s">
        <v>1632</v>
      </c>
      <c r="B16" s="14"/>
      <c r="C16" s="14"/>
      <c r="F16" s="69">
        <v>0</v>
      </c>
      <c r="H16" s="69">
        <v>0</v>
      </c>
      <c r="I16" s="68">
        <v>0</v>
      </c>
      <c r="J16" s="68">
        <v>0</v>
      </c>
    </row>
    <row r="17" spans="1:10">
      <c r="A17" t="s">
        <v>217</v>
      </c>
      <c r="B17" t="s">
        <v>217</v>
      </c>
      <c r="C17" t="s">
        <v>217</v>
      </c>
      <c r="D17" t="s">
        <v>217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</row>
    <row r="18" spans="1:10">
      <c r="A18" s="67" t="s">
        <v>1540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217</v>
      </c>
      <c r="B19" t="s">
        <v>217</v>
      </c>
      <c r="C19" t="s">
        <v>217</v>
      </c>
      <c r="D19" t="s">
        <v>217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1110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217</v>
      </c>
      <c r="B21" t="s">
        <v>217</v>
      </c>
      <c r="C21" t="s">
        <v>217</v>
      </c>
      <c r="D21" t="s">
        <v>217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222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s="67" t="s">
        <v>1538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217</v>
      </c>
      <c r="B24" t="s">
        <v>217</v>
      </c>
      <c r="C24" t="s">
        <v>217</v>
      </c>
      <c r="D24" t="s">
        <v>217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1541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217</v>
      </c>
      <c r="B26" t="s">
        <v>217</v>
      </c>
      <c r="C26" t="s">
        <v>217</v>
      </c>
      <c r="D26" t="s">
        <v>217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1540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217</v>
      </c>
      <c r="B28" t="s">
        <v>217</v>
      </c>
      <c r="C28" t="s">
        <v>217</v>
      </c>
      <c r="D28" t="s">
        <v>217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1110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217</v>
      </c>
      <c r="B30" t="s">
        <v>217</v>
      </c>
      <c r="C30" t="s">
        <v>217</v>
      </c>
      <c r="D30" t="s">
        <v>217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86" t="s">
        <v>224</v>
      </c>
      <c r="B31" s="14"/>
      <c r="C31" s="14"/>
    </row>
    <row r="32" spans="1:10">
      <c r="A32" s="86" t="s">
        <v>336</v>
      </c>
      <c r="B32" s="14"/>
      <c r="C32" s="14"/>
    </row>
    <row r="33" spans="1:3">
      <c r="A33" s="86" t="s">
        <v>337</v>
      </c>
      <c r="B33" s="14"/>
      <c r="C33" s="14"/>
    </row>
    <row r="34" spans="1:3">
      <c r="A34" s="86" t="s">
        <v>338</v>
      </c>
      <c r="B34" s="14"/>
      <c r="C34" s="14"/>
    </row>
    <row r="35" spans="1:3" hidden="1"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100" t="s">
        <v>135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77" ht="26.25" customHeight="1">
      <c r="A6" s="100" t="s">
        <v>144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199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1569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217</v>
      </c>
      <c r="B13" t="s">
        <v>217</v>
      </c>
      <c r="C13" s="14"/>
      <c r="D13" t="s">
        <v>217</v>
      </c>
      <c r="G13" s="65">
        <v>0</v>
      </c>
      <c r="H13" t="s">
        <v>217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1570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217</v>
      </c>
      <c r="B15" t="s">
        <v>217</v>
      </c>
      <c r="C15" s="14"/>
      <c r="D15" t="s">
        <v>217</v>
      </c>
      <c r="G15" s="65">
        <v>0</v>
      </c>
      <c r="H15" t="s">
        <v>217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1571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1572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217</v>
      </c>
      <c r="B18" t="s">
        <v>217</v>
      </c>
      <c r="C18" s="14"/>
      <c r="D18" t="s">
        <v>217</v>
      </c>
      <c r="G18" s="65">
        <v>0</v>
      </c>
      <c r="H18" t="s">
        <v>217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1573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217</v>
      </c>
      <c r="B20" t="s">
        <v>217</v>
      </c>
      <c r="C20" s="14"/>
      <c r="D20" t="s">
        <v>217</v>
      </c>
      <c r="G20" s="65">
        <v>0</v>
      </c>
      <c r="H20" t="s">
        <v>217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1574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217</v>
      </c>
      <c r="B22" t="s">
        <v>217</v>
      </c>
      <c r="C22" s="14"/>
      <c r="D22" t="s">
        <v>217</v>
      </c>
      <c r="G22" s="65">
        <v>0</v>
      </c>
      <c r="H22" t="s">
        <v>217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1575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217</v>
      </c>
      <c r="B24" t="s">
        <v>217</v>
      </c>
      <c r="C24" s="14"/>
      <c r="D24" t="s">
        <v>217</v>
      </c>
      <c r="G24" s="65">
        <v>0</v>
      </c>
      <c r="H24" t="s">
        <v>217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222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1569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217</v>
      </c>
      <c r="B27" t="s">
        <v>217</v>
      </c>
      <c r="C27" s="14"/>
      <c r="D27" t="s">
        <v>217</v>
      </c>
      <c r="G27" s="65">
        <v>0</v>
      </c>
      <c r="H27" t="s">
        <v>217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1570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217</v>
      </c>
      <c r="B29" t="s">
        <v>217</v>
      </c>
      <c r="C29" s="14"/>
      <c r="D29" t="s">
        <v>217</v>
      </c>
      <c r="G29" s="65">
        <v>0</v>
      </c>
      <c r="H29" t="s">
        <v>217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1571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1572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217</v>
      </c>
      <c r="B32" t="s">
        <v>217</v>
      </c>
      <c r="C32" s="14"/>
      <c r="D32" t="s">
        <v>217</v>
      </c>
      <c r="G32" s="65">
        <v>0</v>
      </c>
      <c r="H32" t="s">
        <v>217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1573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217</v>
      </c>
      <c r="B34" t="s">
        <v>217</v>
      </c>
      <c r="C34" s="14"/>
      <c r="D34" t="s">
        <v>217</v>
      </c>
      <c r="G34" s="65">
        <v>0</v>
      </c>
      <c r="H34" t="s">
        <v>217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1574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217</v>
      </c>
      <c r="B36" t="s">
        <v>217</v>
      </c>
      <c r="C36" s="14"/>
      <c r="D36" t="s">
        <v>217</v>
      </c>
      <c r="G36" s="65">
        <v>0</v>
      </c>
      <c r="H36" t="s">
        <v>217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1575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217</v>
      </c>
      <c r="B38" t="s">
        <v>217</v>
      </c>
      <c r="C38" s="14"/>
      <c r="D38" t="s">
        <v>217</v>
      </c>
      <c r="G38" s="65">
        <v>0</v>
      </c>
      <c r="H38" t="s">
        <v>217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6" t="s">
        <v>224</v>
      </c>
      <c r="C39" s="14"/>
    </row>
    <row r="40" spans="1:16">
      <c r="A40" s="86" t="s">
        <v>336</v>
      </c>
      <c r="C40" s="14"/>
    </row>
    <row r="41" spans="1:16">
      <c r="A41" s="86" t="s">
        <v>337</v>
      </c>
      <c r="C41" s="14"/>
    </row>
    <row r="42" spans="1:16">
      <c r="A42" s="86" t="s">
        <v>338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303"/>
  <sheetViews>
    <sheetView rightToLeft="1" workbookViewId="0">
      <selection activeCell="A301" sqref="A301:XFD104857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8" width="9.140625" style="14" customWidth="1"/>
    <col min="59" max="59" width="0" style="14" hidden="1"/>
    <col min="60" max="16384" width="9.140625" style="14" hidden="1"/>
  </cols>
  <sheetData>
    <row r="1" spans="1:58">
      <c r="A1" s="2" t="s">
        <v>0</v>
      </c>
      <c r="B1" s="2" t="s">
        <v>196</v>
      </c>
    </row>
    <row r="2" spans="1:58">
      <c r="A2" s="2" t="s">
        <v>1</v>
      </c>
      <c r="B2" s="2"/>
    </row>
    <row r="3" spans="1:58">
      <c r="A3" s="2" t="s">
        <v>2</v>
      </c>
      <c r="B3" s="2" t="s">
        <v>197</v>
      </c>
    </row>
    <row r="4" spans="1:58">
      <c r="A4" s="2" t="s">
        <v>3</v>
      </c>
      <c r="B4" s="2"/>
    </row>
    <row r="5" spans="1:58" ht="26.25" customHeight="1">
      <c r="A5" s="100" t="s">
        <v>145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</row>
    <row r="6" spans="1:58" s="16" customFormat="1" ht="36">
      <c r="A6" s="40" t="s">
        <v>95</v>
      </c>
      <c r="B6" s="41" t="s">
        <v>146</v>
      </c>
      <c r="C6" s="41" t="s">
        <v>48</v>
      </c>
      <c r="D6" s="103" t="s">
        <v>49</v>
      </c>
      <c r="E6" s="103" t="s">
        <v>50</v>
      </c>
      <c r="F6" s="103" t="s">
        <v>70</v>
      </c>
      <c r="G6" s="103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103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BE6" s="16" t="s">
        <v>148</v>
      </c>
      <c r="BF6" s="16" t="s">
        <v>101</v>
      </c>
    </row>
    <row r="7" spans="1:58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BE7" s="16" t="s">
        <v>149</v>
      </c>
      <c r="BF7" s="16" t="s">
        <v>105</v>
      </c>
    </row>
    <row r="8" spans="1:58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BE8" s="20" t="s">
        <v>150</v>
      </c>
      <c r="BF8" s="20" t="s">
        <v>109</v>
      </c>
    </row>
    <row r="9" spans="1:58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4.03</v>
      </c>
      <c r="I9" s="15"/>
      <c r="J9" s="15"/>
      <c r="K9" s="15"/>
      <c r="L9" s="64">
        <v>0</v>
      </c>
      <c r="M9" s="63">
        <v>38067635.93</v>
      </c>
      <c r="N9" s="7"/>
      <c r="O9" s="63">
        <v>39275.529729460366</v>
      </c>
      <c r="P9" s="64">
        <v>1</v>
      </c>
      <c r="Q9" s="64">
        <v>1.8499999999999999E-2</v>
      </c>
      <c r="R9" s="14"/>
      <c r="S9" s="14"/>
      <c r="T9" s="14"/>
      <c r="BE9" s="14" t="s">
        <v>122</v>
      </c>
      <c r="BF9" s="20" t="s">
        <v>112</v>
      </c>
    </row>
    <row r="10" spans="1:58">
      <c r="A10" s="67" t="s">
        <v>199</v>
      </c>
      <c r="H10" s="69">
        <v>4.03</v>
      </c>
      <c r="L10" s="68">
        <v>0</v>
      </c>
      <c r="M10" s="69">
        <v>38067635.93</v>
      </c>
      <c r="O10" s="69">
        <v>39275.529729460366</v>
      </c>
      <c r="P10" s="68">
        <v>1</v>
      </c>
      <c r="Q10" s="68">
        <v>1.8499999999999999E-2</v>
      </c>
    </row>
    <row r="11" spans="1:58">
      <c r="A11" s="67" t="s">
        <v>1633</v>
      </c>
      <c r="H11" s="69">
        <v>4.03</v>
      </c>
      <c r="L11" s="68">
        <v>0</v>
      </c>
      <c r="M11" s="69">
        <v>38067635.93</v>
      </c>
      <c r="O11" s="69">
        <v>39275.529729460366</v>
      </c>
      <c r="P11" s="68">
        <v>1</v>
      </c>
      <c r="Q11" s="68">
        <v>1.8499999999999999E-2</v>
      </c>
    </row>
    <row r="12" spans="1:58">
      <c r="A12" t="s">
        <v>1634</v>
      </c>
      <c r="B12" t="s">
        <v>1635</v>
      </c>
      <c r="C12" s="76">
        <v>3388</v>
      </c>
      <c r="D12" t="s">
        <v>1636</v>
      </c>
      <c r="E12" t="s">
        <v>1962</v>
      </c>
      <c r="F12" t="s">
        <v>771</v>
      </c>
      <c r="G12" t="s">
        <v>204</v>
      </c>
      <c r="H12">
        <v>4.3899999999999997</v>
      </c>
      <c r="I12" t="s">
        <v>122</v>
      </c>
      <c r="J12" t="s">
        <v>101</v>
      </c>
      <c r="K12" s="66">
        <v>2.2499999999999999E-2</v>
      </c>
      <c r="L12" s="66">
        <v>0</v>
      </c>
      <c r="M12" s="65">
        <v>45772</v>
      </c>
      <c r="N12" s="65">
        <v>103.17398361523573</v>
      </c>
      <c r="O12" s="65">
        <v>47.224795780365703</v>
      </c>
      <c r="P12" s="66">
        <v>1.1999999999999999E-3</v>
      </c>
      <c r="Q12" s="66">
        <v>0</v>
      </c>
    </row>
    <row r="13" spans="1:58">
      <c r="A13" t="s">
        <v>1637</v>
      </c>
      <c r="B13" t="s">
        <v>1635</v>
      </c>
      <c r="C13" s="76">
        <v>3342</v>
      </c>
      <c r="D13" t="s">
        <v>1636</v>
      </c>
      <c r="E13" t="s">
        <v>1962</v>
      </c>
      <c r="F13" t="s">
        <v>1638</v>
      </c>
      <c r="G13" t="s">
        <v>204</v>
      </c>
      <c r="H13">
        <v>2.14</v>
      </c>
      <c r="I13" t="s">
        <v>122</v>
      </c>
      <c r="J13" t="s">
        <v>101</v>
      </c>
      <c r="K13" s="66">
        <v>2.2499999999999999E-2</v>
      </c>
      <c r="L13" s="66">
        <v>0</v>
      </c>
      <c r="M13" s="65">
        <v>58316.160000000003</v>
      </c>
      <c r="N13" s="65">
        <v>101.59633091663819</v>
      </c>
      <c r="O13" s="65">
        <v>59.2470788914762</v>
      </c>
      <c r="P13" s="66">
        <v>1.5E-3</v>
      </c>
      <c r="Q13" s="66">
        <v>0</v>
      </c>
    </row>
    <row r="14" spans="1:58">
      <c r="A14" t="s">
        <v>1639</v>
      </c>
      <c r="B14" t="s">
        <v>1635</v>
      </c>
      <c r="C14" s="76">
        <v>3308</v>
      </c>
      <c r="D14" t="s">
        <v>1636</v>
      </c>
      <c r="E14" t="s">
        <v>1962</v>
      </c>
      <c r="F14" t="s">
        <v>1640</v>
      </c>
      <c r="G14" t="s">
        <v>204</v>
      </c>
      <c r="H14">
        <v>4.08</v>
      </c>
      <c r="I14" t="s">
        <v>122</v>
      </c>
      <c r="J14" t="s">
        <v>101</v>
      </c>
      <c r="K14" s="66">
        <v>2.2499999999999999E-2</v>
      </c>
      <c r="L14" s="66">
        <v>0</v>
      </c>
      <c r="M14" s="65">
        <v>82520</v>
      </c>
      <c r="N14" s="65">
        <v>102.96032987050727</v>
      </c>
      <c r="O14" s="65">
        <v>84.962864209142595</v>
      </c>
      <c r="P14" s="66">
        <v>2.2000000000000001E-3</v>
      </c>
      <c r="Q14" s="66">
        <v>0</v>
      </c>
    </row>
    <row r="15" spans="1:58">
      <c r="A15" t="s">
        <v>1641</v>
      </c>
      <c r="B15" t="s">
        <v>1635</v>
      </c>
      <c r="C15" s="76">
        <v>3481</v>
      </c>
      <c r="D15" t="s">
        <v>1636</v>
      </c>
      <c r="E15" t="s">
        <v>1962</v>
      </c>
      <c r="F15" t="s">
        <v>495</v>
      </c>
      <c r="G15" t="s">
        <v>204</v>
      </c>
      <c r="H15">
        <v>2.29</v>
      </c>
      <c r="I15" t="s">
        <v>122</v>
      </c>
      <c r="J15" t="s">
        <v>101</v>
      </c>
      <c r="K15" s="66">
        <v>2.2499999999999999E-2</v>
      </c>
      <c r="L15" s="66">
        <v>0</v>
      </c>
      <c r="M15" s="65">
        <v>207920.67</v>
      </c>
      <c r="N15" s="65">
        <v>101.70515525898796</v>
      </c>
      <c r="O15" s="65">
        <v>211.46604023902799</v>
      </c>
      <c r="P15" s="66">
        <v>5.4000000000000003E-3</v>
      </c>
      <c r="Q15" s="66">
        <v>1E-4</v>
      </c>
    </row>
    <row r="16" spans="1:58">
      <c r="A16" t="s">
        <v>1642</v>
      </c>
      <c r="B16" t="s">
        <v>1635</v>
      </c>
      <c r="C16" s="76">
        <v>3345</v>
      </c>
      <c r="D16" t="s">
        <v>1636</v>
      </c>
      <c r="E16" t="s">
        <v>1962</v>
      </c>
      <c r="F16" t="s">
        <v>1643</v>
      </c>
      <c r="G16" t="s">
        <v>204</v>
      </c>
      <c r="H16">
        <v>2.38</v>
      </c>
      <c r="I16" t="s">
        <v>122</v>
      </c>
      <c r="J16" t="s">
        <v>101</v>
      </c>
      <c r="K16" s="66">
        <v>2.2499999999999999E-2</v>
      </c>
      <c r="L16" s="66">
        <v>0</v>
      </c>
      <c r="M16" s="65">
        <v>2500000</v>
      </c>
      <c r="N16" s="65">
        <v>101.7706765430808</v>
      </c>
      <c r="O16" s="65">
        <v>2544.2669135770202</v>
      </c>
      <c r="P16" s="66">
        <v>6.4799999999999996E-2</v>
      </c>
      <c r="Q16" s="66">
        <v>1.1999999999999999E-3</v>
      </c>
    </row>
    <row r="17" spans="1:17">
      <c r="A17" t="s">
        <v>1644</v>
      </c>
      <c r="B17" t="s">
        <v>1635</v>
      </c>
      <c r="C17" s="76">
        <v>3539</v>
      </c>
      <c r="D17" t="s">
        <v>1636</v>
      </c>
      <c r="E17" t="s">
        <v>1962</v>
      </c>
      <c r="F17" t="s">
        <v>1645</v>
      </c>
      <c r="G17" t="s">
        <v>204</v>
      </c>
      <c r="H17">
        <v>1.98</v>
      </c>
      <c r="I17" t="s">
        <v>122</v>
      </c>
      <c r="J17" t="s">
        <v>101</v>
      </c>
      <c r="K17" s="66">
        <v>2.2499999999999999E-2</v>
      </c>
      <c r="L17" s="66">
        <v>0</v>
      </c>
      <c r="M17" s="65">
        <v>77305.63</v>
      </c>
      <c r="N17" s="65">
        <v>101.4871209246007</v>
      </c>
      <c r="O17" s="65">
        <v>78.455258199624396</v>
      </c>
      <c r="P17" s="66">
        <v>2E-3</v>
      </c>
      <c r="Q17" s="66">
        <v>0</v>
      </c>
    </row>
    <row r="18" spans="1:17">
      <c r="A18" t="s">
        <v>1646</v>
      </c>
      <c r="B18" t="s">
        <v>1635</v>
      </c>
      <c r="C18" s="76">
        <v>3520</v>
      </c>
      <c r="D18" t="s">
        <v>1636</v>
      </c>
      <c r="E18" t="s">
        <v>1962</v>
      </c>
      <c r="F18" t="s">
        <v>1647</v>
      </c>
      <c r="G18" t="s">
        <v>204</v>
      </c>
      <c r="H18">
        <v>3.78</v>
      </c>
      <c r="I18" t="s">
        <v>122</v>
      </c>
      <c r="J18" t="s">
        <v>101</v>
      </c>
      <c r="K18" s="66">
        <v>2.2499999999999999E-2</v>
      </c>
      <c r="L18" s="66">
        <v>0</v>
      </c>
      <c r="M18" s="65">
        <v>370000</v>
      </c>
      <c r="N18" s="65">
        <v>102.74729505081649</v>
      </c>
      <c r="O18" s="65">
        <v>380.16499168802102</v>
      </c>
      <c r="P18" s="66">
        <v>9.7000000000000003E-3</v>
      </c>
      <c r="Q18" s="66">
        <v>2.0000000000000001E-4</v>
      </c>
    </row>
    <row r="19" spans="1:17">
      <c r="A19" t="s">
        <v>1648</v>
      </c>
      <c r="B19" t="s">
        <v>1635</v>
      </c>
      <c r="C19" s="76">
        <v>3847</v>
      </c>
      <c r="D19" t="s">
        <v>1636</v>
      </c>
      <c r="E19" t="s">
        <v>1962</v>
      </c>
      <c r="F19" t="s">
        <v>486</v>
      </c>
      <c r="G19" t="s">
        <v>204</v>
      </c>
      <c r="H19">
        <v>5.28</v>
      </c>
      <c r="I19" t="s">
        <v>122</v>
      </c>
      <c r="J19" t="s">
        <v>101</v>
      </c>
      <c r="K19" s="66">
        <v>2.2499999999999999E-2</v>
      </c>
      <c r="L19" s="66">
        <v>0</v>
      </c>
      <c r="M19" s="65">
        <v>99388</v>
      </c>
      <c r="N19" s="65">
        <v>103.80630103795831</v>
      </c>
      <c r="O19" s="65">
        <v>103.17100647560601</v>
      </c>
      <c r="P19" s="66">
        <v>2.5999999999999999E-3</v>
      </c>
      <c r="Q19" s="66">
        <v>0</v>
      </c>
    </row>
    <row r="20" spans="1:17">
      <c r="A20" t="s">
        <v>1649</v>
      </c>
      <c r="B20" t="s">
        <v>1635</v>
      </c>
      <c r="C20" s="76">
        <v>4140</v>
      </c>
      <c r="D20" t="s">
        <v>1636</v>
      </c>
      <c r="E20" t="s">
        <v>1962</v>
      </c>
      <c r="F20" t="s">
        <v>626</v>
      </c>
      <c r="G20" t="s">
        <v>204</v>
      </c>
      <c r="H20">
        <v>5.43</v>
      </c>
      <c r="I20" t="s">
        <v>122</v>
      </c>
      <c r="J20" t="s">
        <v>101</v>
      </c>
      <c r="K20" s="66">
        <v>2.2499999999999999E-2</v>
      </c>
      <c r="L20" s="66">
        <v>0</v>
      </c>
      <c r="M20" s="65">
        <v>25000</v>
      </c>
      <c r="N20" s="65">
        <v>103.9111473077396</v>
      </c>
      <c r="O20" s="65">
        <v>25.977786826934899</v>
      </c>
      <c r="P20" s="66">
        <v>6.9999999999999999E-4</v>
      </c>
      <c r="Q20" s="66">
        <v>0</v>
      </c>
    </row>
    <row r="21" spans="1:17">
      <c r="A21" t="s">
        <v>1650</v>
      </c>
      <c r="B21" t="s">
        <v>1635</v>
      </c>
      <c r="C21" s="76">
        <v>4239</v>
      </c>
      <c r="D21" t="s">
        <v>1636</v>
      </c>
      <c r="E21" t="s">
        <v>1962</v>
      </c>
      <c r="F21" t="s">
        <v>279</v>
      </c>
      <c r="G21" t="s">
        <v>204</v>
      </c>
      <c r="H21">
        <v>5.51</v>
      </c>
      <c r="I21" t="s">
        <v>122</v>
      </c>
      <c r="J21" t="s">
        <v>101</v>
      </c>
      <c r="K21" s="66">
        <v>2.2499999999999999E-2</v>
      </c>
      <c r="L21" s="66">
        <v>0</v>
      </c>
      <c r="M21" s="65">
        <v>70469</v>
      </c>
      <c r="N21" s="65">
        <v>103.96432315518115</v>
      </c>
      <c r="O21" s="65">
        <v>73.262618884224594</v>
      </c>
      <c r="P21" s="66">
        <v>1.9E-3</v>
      </c>
      <c r="Q21" s="66">
        <v>0</v>
      </c>
    </row>
    <row r="22" spans="1:17">
      <c r="A22" t="s">
        <v>1651</v>
      </c>
      <c r="B22" t="s">
        <v>1635</v>
      </c>
      <c r="C22" s="76">
        <v>3954</v>
      </c>
      <c r="D22" t="s">
        <v>1636</v>
      </c>
      <c r="E22" t="s">
        <v>1962</v>
      </c>
      <c r="F22" t="s">
        <v>1603</v>
      </c>
      <c r="G22" t="s">
        <v>204</v>
      </c>
      <c r="H22">
        <v>1.34</v>
      </c>
      <c r="I22" t="s">
        <v>122</v>
      </c>
      <c r="J22" t="s">
        <v>101</v>
      </c>
      <c r="K22" s="66">
        <v>2.2499999999999999E-2</v>
      </c>
      <c r="L22" s="66">
        <v>0</v>
      </c>
      <c r="M22" s="65">
        <v>22916.68</v>
      </c>
      <c r="N22" s="65">
        <v>101.04594233961114</v>
      </c>
      <c r="O22" s="65">
        <v>23.156375258953201</v>
      </c>
      <c r="P22" s="66">
        <v>5.9999999999999995E-4</v>
      </c>
      <c r="Q22" s="66">
        <v>0</v>
      </c>
    </row>
    <row r="23" spans="1:17">
      <c r="A23" t="s">
        <v>1651</v>
      </c>
      <c r="B23" t="s">
        <v>1635</v>
      </c>
      <c r="C23" s="76">
        <v>3956</v>
      </c>
      <c r="D23" t="s">
        <v>1636</v>
      </c>
      <c r="E23" t="s">
        <v>1962</v>
      </c>
      <c r="F23" t="s">
        <v>1603</v>
      </c>
      <c r="G23" t="s">
        <v>204</v>
      </c>
      <c r="H23">
        <v>1.34</v>
      </c>
      <c r="I23" t="s">
        <v>122</v>
      </c>
      <c r="J23" t="s">
        <v>101</v>
      </c>
      <c r="K23" s="66">
        <v>2.2499999999999999E-2</v>
      </c>
      <c r="L23" s="66">
        <v>0</v>
      </c>
      <c r="M23" s="65">
        <v>4103.01</v>
      </c>
      <c r="N23" s="65">
        <v>101.04594239582697</v>
      </c>
      <c r="O23" s="65">
        <v>4.1459251210950203</v>
      </c>
      <c r="P23" s="66">
        <v>1E-4</v>
      </c>
      <c r="Q23" s="66">
        <v>0</v>
      </c>
    </row>
    <row r="24" spans="1:17">
      <c r="A24" t="s">
        <v>1652</v>
      </c>
      <c r="B24" t="s">
        <v>1635</v>
      </c>
      <c r="C24" s="76">
        <v>3665</v>
      </c>
      <c r="D24" t="s">
        <v>1636</v>
      </c>
      <c r="E24" t="s">
        <v>1962</v>
      </c>
      <c r="F24" t="s">
        <v>1653</v>
      </c>
      <c r="G24" t="s">
        <v>204</v>
      </c>
      <c r="H24">
        <v>4.91</v>
      </c>
      <c r="I24" t="s">
        <v>122</v>
      </c>
      <c r="J24" t="s">
        <v>101</v>
      </c>
      <c r="K24" s="66">
        <v>2.2499999999999999E-2</v>
      </c>
      <c r="L24" s="66">
        <v>0</v>
      </c>
      <c r="M24" s="65">
        <v>15000</v>
      </c>
      <c r="N24" s="65">
        <v>103.54211993034467</v>
      </c>
      <c r="O24" s="65">
        <v>15.531317989551701</v>
      </c>
      <c r="P24" s="66">
        <v>4.0000000000000002E-4</v>
      </c>
      <c r="Q24" s="66">
        <v>0</v>
      </c>
    </row>
    <row r="25" spans="1:17">
      <c r="A25" t="s">
        <v>1654</v>
      </c>
      <c r="B25" t="s">
        <v>1635</v>
      </c>
      <c r="C25" s="76">
        <v>3462</v>
      </c>
      <c r="D25" t="s">
        <v>1636</v>
      </c>
      <c r="E25" t="s">
        <v>1962</v>
      </c>
      <c r="F25" t="s">
        <v>1655</v>
      </c>
      <c r="G25" t="s">
        <v>204</v>
      </c>
      <c r="H25">
        <v>2.29</v>
      </c>
      <c r="I25" t="s">
        <v>122</v>
      </c>
      <c r="J25" t="s">
        <v>101</v>
      </c>
      <c r="K25" s="66">
        <v>2.2499999999999999E-2</v>
      </c>
      <c r="L25" s="66">
        <v>0</v>
      </c>
      <c r="M25" s="65">
        <v>3958.36</v>
      </c>
      <c r="N25" s="65">
        <v>101.70515535252832</v>
      </c>
      <c r="O25" s="65">
        <v>4.02585618741234</v>
      </c>
      <c r="P25" s="66">
        <v>1E-4</v>
      </c>
      <c r="Q25" s="66">
        <v>0</v>
      </c>
    </row>
    <row r="26" spans="1:17">
      <c r="A26" t="s">
        <v>1656</v>
      </c>
      <c r="B26" t="s">
        <v>1635</v>
      </c>
      <c r="C26" s="76">
        <v>3971</v>
      </c>
      <c r="D26" t="s">
        <v>1636</v>
      </c>
      <c r="E26" t="s">
        <v>1962</v>
      </c>
      <c r="F26" t="s">
        <v>276</v>
      </c>
      <c r="G26" t="s">
        <v>204</v>
      </c>
      <c r="H26">
        <v>5.43</v>
      </c>
      <c r="I26" t="s">
        <v>122</v>
      </c>
      <c r="J26" t="s">
        <v>101</v>
      </c>
      <c r="K26" s="66">
        <v>2.2499999999999999E-2</v>
      </c>
      <c r="L26" s="66">
        <v>0</v>
      </c>
      <c r="M26" s="65">
        <v>125000</v>
      </c>
      <c r="N26" s="65">
        <v>103.9111473077392</v>
      </c>
      <c r="O26" s="65">
        <v>129.888934134674</v>
      </c>
      <c r="P26" s="66">
        <v>3.3E-3</v>
      </c>
      <c r="Q26" s="66">
        <v>1E-4</v>
      </c>
    </row>
    <row r="27" spans="1:17">
      <c r="A27" t="s">
        <v>1657</v>
      </c>
      <c r="B27" t="s">
        <v>1635</v>
      </c>
      <c r="C27" s="76">
        <v>3931</v>
      </c>
      <c r="D27" t="s">
        <v>1636</v>
      </c>
      <c r="E27" t="s">
        <v>1962</v>
      </c>
      <c r="F27" t="s">
        <v>851</v>
      </c>
      <c r="G27" t="s">
        <v>204</v>
      </c>
      <c r="H27">
        <v>2.76</v>
      </c>
      <c r="I27" t="s">
        <v>122</v>
      </c>
      <c r="J27" t="s">
        <v>101</v>
      </c>
      <c r="K27" s="66">
        <v>2.2499999999999999E-2</v>
      </c>
      <c r="L27" s="66">
        <v>0</v>
      </c>
      <c r="M27" s="65">
        <v>28749.99</v>
      </c>
      <c r="N27" s="65">
        <v>102.02922447065512</v>
      </c>
      <c r="O27" s="65">
        <v>29.333391832390902</v>
      </c>
      <c r="P27" s="66">
        <v>6.9999999999999999E-4</v>
      </c>
      <c r="Q27" s="66">
        <v>0</v>
      </c>
    </row>
    <row r="28" spans="1:17">
      <c r="A28" t="s">
        <v>1658</v>
      </c>
      <c r="B28" t="s">
        <v>1635</v>
      </c>
      <c r="C28" s="76">
        <v>3242</v>
      </c>
      <c r="D28" t="s">
        <v>1636</v>
      </c>
      <c r="E28" t="s">
        <v>1962</v>
      </c>
      <c r="F28" t="s">
        <v>1659</v>
      </c>
      <c r="G28" t="s">
        <v>204</v>
      </c>
      <c r="H28">
        <v>3.93</v>
      </c>
      <c r="I28" t="s">
        <v>122</v>
      </c>
      <c r="J28" t="s">
        <v>101</v>
      </c>
      <c r="K28" s="66">
        <v>2.2499999999999999E-2</v>
      </c>
      <c r="L28" s="66">
        <v>0</v>
      </c>
      <c r="M28" s="65">
        <v>101562</v>
      </c>
      <c r="N28" s="65">
        <v>102.85395155519092</v>
      </c>
      <c r="O28" s="65">
        <v>104.46053027848301</v>
      </c>
      <c r="P28" s="66">
        <v>2.7000000000000001E-3</v>
      </c>
      <c r="Q28" s="66">
        <v>0</v>
      </c>
    </row>
    <row r="29" spans="1:17">
      <c r="A29" t="s">
        <v>1658</v>
      </c>
      <c r="B29" t="s">
        <v>1635</v>
      </c>
      <c r="C29" s="76">
        <v>3243</v>
      </c>
      <c r="D29" t="s">
        <v>1636</v>
      </c>
      <c r="E29" t="s">
        <v>1962</v>
      </c>
      <c r="F29" t="s">
        <v>1659</v>
      </c>
      <c r="G29" t="s">
        <v>204</v>
      </c>
      <c r="H29">
        <v>3.93</v>
      </c>
      <c r="I29" t="s">
        <v>122</v>
      </c>
      <c r="J29" t="s">
        <v>101</v>
      </c>
      <c r="K29" s="66">
        <v>2.2499999999999999E-2</v>
      </c>
      <c r="L29" s="66">
        <v>0</v>
      </c>
      <c r="M29" s="65">
        <v>27526</v>
      </c>
      <c r="N29" s="65">
        <v>102.85395155519109</v>
      </c>
      <c r="O29" s="65">
        <v>28.311578705081899</v>
      </c>
      <c r="P29" s="66">
        <v>6.9999999999999999E-4</v>
      </c>
      <c r="Q29" s="66">
        <v>0</v>
      </c>
    </row>
    <row r="30" spans="1:17">
      <c r="A30" t="s">
        <v>1660</v>
      </c>
      <c r="B30" t="s">
        <v>1635</v>
      </c>
      <c r="C30" s="76">
        <v>3249</v>
      </c>
      <c r="D30" t="s">
        <v>1636</v>
      </c>
      <c r="E30" t="s">
        <v>1962</v>
      </c>
      <c r="F30" t="s">
        <v>1661</v>
      </c>
      <c r="G30" t="s">
        <v>204</v>
      </c>
      <c r="H30">
        <v>3.93</v>
      </c>
      <c r="I30" t="s">
        <v>122</v>
      </c>
      <c r="J30" t="s">
        <v>101</v>
      </c>
      <c r="K30" s="66">
        <v>2.2499999999999999E-2</v>
      </c>
      <c r="L30" s="66">
        <v>0</v>
      </c>
      <c r="M30" s="65">
        <v>28682</v>
      </c>
      <c r="N30" s="65">
        <v>102.85395155519106</v>
      </c>
      <c r="O30" s="65">
        <v>29.500570385059898</v>
      </c>
      <c r="P30" s="66">
        <v>8.0000000000000004E-4</v>
      </c>
      <c r="Q30" s="66">
        <v>0</v>
      </c>
    </row>
    <row r="31" spans="1:17">
      <c r="A31" t="s">
        <v>1662</v>
      </c>
      <c r="B31" t="s">
        <v>1635</v>
      </c>
      <c r="C31" s="76">
        <v>3252</v>
      </c>
      <c r="D31" t="s">
        <v>1636</v>
      </c>
      <c r="E31" t="s">
        <v>1962</v>
      </c>
      <c r="F31" t="s">
        <v>1663</v>
      </c>
      <c r="G31" t="s">
        <v>204</v>
      </c>
      <c r="H31">
        <v>3.93</v>
      </c>
      <c r="I31" t="s">
        <v>122</v>
      </c>
      <c r="J31" t="s">
        <v>101</v>
      </c>
      <c r="K31" s="66">
        <v>2.2499999999999999E-2</v>
      </c>
      <c r="L31" s="66">
        <v>0</v>
      </c>
      <c r="M31" s="65">
        <v>254980</v>
      </c>
      <c r="N31" s="65">
        <v>102.85395155519099</v>
      </c>
      <c r="O31" s="65">
        <v>262.257005675426</v>
      </c>
      <c r="P31" s="66">
        <v>6.7000000000000002E-3</v>
      </c>
      <c r="Q31" s="66">
        <v>1E-4</v>
      </c>
    </row>
    <row r="32" spans="1:17">
      <c r="A32" t="s">
        <v>1664</v>
      </c>
      <c r="B32" t="s">
        <v>1635</v>
      </c>
      <c r="C32" s="76">
        <v>3263</v>
      </c>
      <c r="D32" t="s">
        <v>1636</v>
      </c>
      <c r="E32" t="s">
        <v>1962</v>
      </c>
      <c r="F32" t="s">
        <v>1665</v>
      </c>
      <c r="G32" t="s">
        <v>204</v>
      </c>
      <c r="H32">
        <v>3</v>
      </c>
      <c r="I32" t="s">
        <v>122</v>
      </c>
      <c r="J32" t="s">
        <v>101</v>
      </c>
      <c r="K32" s="66">
        <v>2.2499999999999999E-2</v>
      </c>
      <c r="L32" s="66">
        <v>0</v>
      </c>
      <c r="M32" s="65">
        <v>74373</v>
      </c>
      <c r="N32" s="65">
        <v>102.20606589145603</v>
      </c>
      <c r="O32" s="65">
        <v>76.013717385452594</v>
      </c>
      <c r="P32" s="66">
        <v>1.9E-3</v>
      </c>
      <c r="Q32" s="66">
        <v>0</v>
      </c>
    </row>
    <row r="33" spans="1:17">
      <c r="A33" t="s">
        <v>1664</v>
      </c>
      <c r="B33" t="s">
        <v>1635</v>
      </c>
      <c r="C33" s="76">
        <v>3490</v>
      </c>
      <c r="D33" t="s">
        <v>1636</v>
      </c>
      <c r="E33" t="s">
        <v>1962</v>
      </c>
      <c r="F33" t="s">
        <v>1666</v>
      </c>
      <c r="G33" t="s">
        <v>204</v>
      </c>
      <c r="H33">
        <v>4.54</v>
      </c>
      <c r="I33" t="s">
        <v>122</v>
      </c>
      <c r="J33" t="s">
        <v>101</v>
      </c>
      <c r="K33" s="66">
        <v>2.2499999999999999E-2</v>
      </c>
      <c r="L33" s="66">
        <v>0</v>
      </c>
      <c r="M33" s="65">
        <v>16264</v>
      </c>
      <c r="N33" s="65">
        <v>103.27968320018876</v>
      </c>
      <c r="O33" s="65">
        <v>16.797407675678699</v>
      </c>
      <c r="P33" s="66">
        <v>4.0000000000000002E-4</v>
      </c>
      <c r="Q33" s="66">
        <v>0</v>
      </c>
    </row>
    <row r="34" spans="1:17">
      <c r="A34" t="s">
        <v>1667</v>
      </c>
      <c r="B34" t="s">
        <v>1635</v>
      </c>
      <c r="C34" s="76">
        <v>3279</v>
      </c>
      <c r="D34" t="s">
        <v>1636</v>
      </c>
      <c r="E34" t="s">
        <v>1962</v>
      </c>
      <c r="F34" t="s">
        <v>1668</v>
      </c>
      <c r="G34" t="s">
        <v>204</v>
      </c>
      <c r="H34">
        <v>2.14</v>
      </c>
      <c r="I34" t="s">
        <v>122</v>
      </c>
      <c r="J34" t="s">
        <v>101</v>
      </c>
      <c r="K34" s="66">
        <v>2.2499999999999999E-2</v>
      </c>
      <c r="L34" s="66">
        <v>0</v>
      </c>
      <c r="M34" s="65">
        <v>30000</v>
      </c>
      <c r="N34" s="65">
        <v>101.603974142399</v>
      </c>
      <c r="O34" s="65">
        <v>30.4811922427197</v>
      </c>
      <c r="P34" s="66">
        <v>8.0000000000000004E-4</v>
      </c>
      <c r="Q34" s="66">
        <v>0</v>
      </c>
    </row>
    <row r="35" spans="1:17">
      <c r="A35" t="s">
        <v>1669</v>
      </c>
      <c r="B35" t="s">
        <v>1635</v>
      </c>
      <c r="C35" s="76">
        <v>3286</v>
      </c>
      <c r="D35" t="s">
        <v>1636</v>
      </c>
      <c r="E35" t="s">
        <v>1962</v>
      </c>
      <c r="F35" t="s">
        <v>1670</v>
      </c>
      <c r="G35" t="s">
        <v>204</v>
      </c>
      <c r="H35">
        <v>4.01</v>
      </c>
      <c r="I35" t="s">
        <v>122</v>
      </c>
      <c r="J35" t="s">
        <v>101</v>
      </c>
      <c r="K35" s="66">
        <v>2.2499999999999999E-2</v>
      </c>
      <c r="L35" s="66">
        <v>0</v>
      </c>
      <c r="M35" s="65">
        <v>210044</v>
      </c>
      <c r="N35" s="65">
        <v>102.9080455067224</v>
      </c>
      <c r="O35" s="65">
        <v>216.15217510414001</v>
      </c>
      <c r="P35" s="66">
        <v>5.4999999999999997E-3</v>
      </c>
      <c r="Q35" s="66">
        <v>1E-4</v>
      </c>
    </row>
    <row r="36" spans="1:17">
      <c r="A36" t="s">
        <v>1671</v>
      </c>
      <c r="B36" t="s">
        <v>1635</v>
      </c>
      <c r="C36" s="76">
        <v>3288</v>
      </c>
      <c r="D36" t="s">
        <v>1636</v>
      </c>
      <c r="E36" t="s">
        <v>1962</v>
      </c>
      <c r="F36" t="s">
        <v>1672</v>
      </c>
      <c r="G36" t="s">
        <v>204</v>
      </c>
      <c r="H36">
        <v>2.1</v>
      </c>
      <c r="I36" t="s">
        <v>122</v>
      </c>
      <c r="J36" t="s">
        <v>101</v>
      </c>
      <c r="K36" s="66">
        <v>2.2499999999999999E-2</v>
      </c>
      <c r="L36" s="66">
        <v>0</v>
      </c>
      <c r="M36" s="65">
        <v>8328</v>
      </c>
      <c r="N36" s="65">
        <v>101.56906261735818</v>
      </c>
      <c r="O36" s="65">
        <v>8.4586715347735897</v>
      </c>
      <c r="P36" s="66">
        <v>2.0000000000000001E-4</v>
      </c>
      <c r="Q36" s="66">
        <v>0</v>
      </c>
    </row>
    <row r="37" spans="1:17">
      <c r="A37" t="s">
        <v>1673</v>
      </c>
      <c r="B37" t="s">
        <v>1635</v>
      </c>
      <c r="C37" s="76">
        <v>3294</v>
      </c>
      <c r="D37" t="s">
        <v>1636</v>
      </c>
      <c r="E37" t="s">
        <v>1962</v>
      </c>
      <c r="F37" t="s">
        <v>1674</v>
      </c>
      <c r="G37" t="s">
        <v>204</v>
      </c>
      <c r="H37">
        <v>2.1</v>
      </c>
      <c r="I37" t="s">
        <v>122</v>
      </c>
      <c r="J37" t="s">
        <v>101</v>
      </c>
      <c r="K37" s="66">
        <v>2.2499999999999999E-2</v>
      </c>
      <c r="L37" s="66">
        <v>0</v>
      </c>
      <c r="M37" s="65">
        <v>71500</v>
      </c>
      <c r="N37" s="65">
        <v>101.56906261735818</v>
      </c>
      <c r="O37" s="65">
        <v>72.621879771411102</v>
      </c>
      <c r="P37" s="66">
        <v>1.8E-3</v>
      </c>
      <c r="Q37" s="66">
        <v>0</v>
      </c>
    </row>
    <row r="38" spans="1:17">
      <c r="A38" t="s">
        <v>1675</v>
      </c>
      <c r="B38" t="s">
        <v>1635</v>
      </c>
      <c r="C38" s="76">
        <v>3302</v>
      </c>
      <c r="D38" t="s">
        <v>1636</v>
      </c>
      <c r="E38" t="s">
        <v>1962</v>
      </c>
      <c r="F38" t="s">
        <v>1676</v>
      </c>
      <c r="G38" t="s">
        <v>204</v>
      </c>
      <c r="H38">
        <v>2.1</v>
      </c>
      <c r="I38" t="s">
        <v>122</v>
      </c>
      <c r="J38" t="s">
        <v>101</v>
      </c>
      <c r="K38" s="66">
        <v>2.2499999999999999E-2</v>
      </c>
      <c r="L38" s="66">
        <v>0</v>
      </c>
      <c r="M38" s="65">
        <v>5967.78</v>
      </c>
      <c r="N38" s="65">
        <v>101.56906261735821</v>
      </c>
      <c r="O38" s="65">
        <v>6.0614182050661798</v>
      </c>
      <c r="P38" s="66">
        <v>2.0000000000000001E-4</v>
      </c>
      <c r="Q38" s="66">
        <v>0</v>
      </c>
    </row>
    <row r="39" spans="1:17">
      <c r="A39" t="s">
        <v>1677</v>
      </c>
      <c r="B39" t="s">
        <v>1635</v>
      </c>
      <c r="C39" s="76">
        <v>3309</v>
      </c>
      <c r="D39" t="s">
        <v>1636</v>
      </c>
      <c r="E39" t="s">
        <v>1962</v>
      </c>
      <c r="F39" t="s">
        <v>1640</v>
      </c>
      <c r="G39" t="s">
        <v>204</v>
      </c>
      <c r="H39">
        <v>1.62</v>
      </c>
      <c r="I39" t="s">
        <v>122</v>
      </c>
      <c r="J39" t="s">
        <v>101</v>
      </c>
      <c r="K39" s="66">
        <v>2.2499999999999999E-2</v>
      </c>
      <c r="L39" s="66">
        <v>0</v>
      </c>
      <c r="M39" s="65">
        <v>7732.6</v>
      </c>
      <c r="N39" s="65">
        <v>101.23962611610985</v>
      </c>
      <c r="O39" s="65">
        <v>7.82845532905431</v>
      </c>
      <c r="P39" s="66">
        <v>2.0000000000000001E-4</v>
      </c>
      <c r="Q39" s="66">
        <v>0</v>
      </c>
    </row>
    <row r="40" spans="1:17">
      <c r="A40" t="s">
        <v>1678</v>
      </c>
      <c r="B40" t="s">
        <v>1635</v>
      </c>
      <c r="C40" s="76">
        <v>3321</v>
      </c>
      <c r="D40" t="s">
        <v>1636</v>
      </c>
      <c r="E40" t="s">
        <v>1962</v>
      </c>
      <c r="F40" t="s">
        <v>1679</v>
      </c>
      <c r="G40" t="s">
        <v>204</v>
      </c>
      <c r="H40">
        <v>4.08</v>
      </c>
      <c r="I40" t="s">
        <v>122</v>
      </c>
      <c r="J40" t="s">
        <v>101</v>
      </c>
      <c r="K40" s="66">
        <v>2.2499999999999999E-2</v>
      </c>
      <c r="L40" s="66">
        <v>0</v>
      </c>
      <c r="M40" s="65">
        <v>79726</v>
      </c>
      <c r="N40" s="65">
        <v>102.96032987050724</v>
      </c>
      <c r="O40" s="65">
        <v>82.086152592560595</v>
      </c>
      <c r="P40" s="66">
        <v>2.0999999999999999E-3</v>
      </c>
      <c r="Q40" s="66">
        <v>0</v>
      </c>
    </row>
    <row r="41" spans="1:17">
      <c r="A41" t="s">
        <v>1680</v>
      </c>
      <c r="B41" t="s">
        <v>1635</v>
      </c>
      <c r="C41" s="76">
        <v>3339</v>
      </c>
      <c r="D41" t="s">
        <v>1636</v>
      </c>
      <c r="E41" t="s">
        <v>1962</v>
      </c>
      <c r="F41" t="s">
        <v>1681</v>
      </c>
      <c r="G41" t="s">
        <v>204</v>
      </c>
      <c r="H41">
        <v>3.24</v>
      </c>
      <c r="I41" t="s">
        <v>122</v>
      </c>
      <c r="J41" t="s">
        <v>101</v>
      </c>
      <c r="K41" s="66">
        <v>2.2499999999999999E-2</v>
      </c>
      <c r="L41" s="66">
        <v>0</v>
      </c>
      <c r="M41" s="65">
        <v>75000</v>
      </c>
      <c r="N41" s="65">
        <v>102.37040140478227</v>
      </c>
      <c r="O41" s="65">
        <v>76.7778010535867</v>
      </c>
      <c r="P41" s="66">
        <v>2E-3</v>
      </c>
      <c r="Q41" s="66">
        <v>0</v>
      </c>
    </row>
    <row r="42" spans="1:17">
      <c r="A42" t="s">
        <v>1680</v>
      </c>
      <c r="B42" t="s">
        <v>1635</v>
      </c>
      <c r="C42" s="76">
        <v>3361</v>
      </c>
      <c r="D42" t="s">
        <v>1636</v>
      </c>
      <c r="E42" t="s">
        <v>1962</v>
      </c>
      <c r="F42" t="s">
        <v>1682</v>
      </c>
      <c r="G42" t="s">
        <v>204</v>
      </c>
      <c r="H42">
        <v>3.39</v>
      </c>
      <c r="I42" t="s">
        <v>122</v>
      </c>
      <c r="J42" t="s">
        <v>101</v>
      </c>
      <c r="K42" s="66">
        <v>2.2499999999999999E-2</v>
      </c>
      <c r="L42" s="66">
        <v>0</v>
      </c>
      <c r="M42" s="65">
        <v>60000</v>
      </c>
      <c r="N42" s="65">
        <v>102.47900791854683</v>
      </c>
      <c r="O42" s="65">
        <v>61.487404751128103</v>
      </c>
      <c r="P42" s="66">
        <v>1.6000000000000001E-3</v>
      </c>
      <c r="Q42" s="66">
        <v>0</v>
      </c>
    </row>
    <row r="43" spans="1:17">
      <c r="A43" t="s">
        <v>1680</v>
      </c>
      <c r="B43" t="s">
        <v>1635</v>
      </c>
      <c r="C43" s="76">
        <v>3746</v>
      </c>
      <c r="D43" t="s">
        <v>1636</v>
      </c>
      <c r="E43" t="s">
        <v>1962</v>
      </c>
      <c r="F43" t="s">
        <v>1683</v>
      </c>
      <c r="G43" t="s">
        <v>204</v>
      </c>
      <c r="H43">
        <v>4.9800000000000004</v>
      </c>
      <c r="I43" t="s">
        <v>122</v>
      </c>
      <c r="J43" t="s">
        <v>101</v>
      </c>
      <c r="K43" s="66">
        <v>2.2499999999999999E-2</v>
      </c>
      <c r="L43" s="66">
        <v>0</v>
      </c>
      <c r="M43" s="65">
        <v>670363</v>
      </c>
      <c r="N43" s="65">
        <v>103.59405884768029</v>
      </c>
      <c r="O43" s="65">
        <v>694.45624071307498</v>
      </c>
      <c r="P43" s="66">
        <v>1.77E-2</v>
      </c>
      <c r="Q43" s="66">
        <v>2.9999999999999997E-4</v>
      </c>
    </row>
    <row r="44" spans="1:17">
      <c r="A44" t="s">
        <v>1684</v>
      </c>
      <c r="B44" t="s">
        <v>1635</v>
      </c>
      <c r="C44" s="76">
        <v>3316</v>
      </c>
      <c r="D44" t="s">
        <v>1636</v>
      </c>
      <c r="E44" t="s">
        <v>1962</v>
      </c>
      <c r="F44" t="s">
        <v>1685</v>
      </c>
      <c r="G44" t="s">
        <v>204</v>
      </c>
      <c r="H44">
        <v>2.1</v>
      </c>
      <c r="I44" t="s">
        <v>122</v>
      </c>
      <c r="J44" t="s">
        <v>101</v>
      </c>
      <c r="K44" s="66">
        <v>2.2499999999999999E-2</v>
      </c>
      <c r="L44" s="66">
        <v>0</v>
      </c>
      <c r="M44" s="65">
        <v>68611.13</v>
      </c>
      <c r="N44" s="65">
        <v>101.56906261735814</v>
      </c>
      <c r="O44" s="65">
        <v>69.687681592177</v>
      </c>
      <c r="P44" s="66">
        <v>1.8E-3</v>
      </c>
      <c r="Q44" s="66">
        <v>0</v>
      </c>
    </row>
    <row r="45" spans="1:17">
      <c r="A45" t="s">
        <v>1686</v>
      </c>
      <c r="B45" t="s">
        <v>1635</v>
      </c>
      <c r="C45" s="76">
        <v>3606</v>
      </c>
      <c r="D45" t="s">
        <v>1636</v>
      </c>
      <c r="E45" t="s">
        <v>1962</v>
      </c>
      <c r="F45" t="s">
        <v>1687</v>
      </c>
      <c r="G45" t="s">
        <v>204</v>
      </c>
      <c r="H45">
        <v>2.14</v>
      </c>
      <c r="I45" t="s">
        <v>122</v>
      </c>
      <c r="J45" t="s">
        <v>101</v>
      </c>
      <c r="K45" s="66">
        <v>2.2499999999999999E-2</v>
      </c>
      <c r="L45" s="66">
        <v>0</v>
      </c>
      <c r="M45" s="65">
        <v>150440</v>
      </c>
      <c r="N45" s="65">
        <v>101.60397414239897</v>
      </c>
      <c r="O45" s="65">
        <v>152.85301869982499</v>
      </c>
      <c r="P45" s="66">
        <v>3.8999999999999998E-3</v>
      </c>
      <c r="Q45" s="66">
        <v>1E-4</v>
      </c>
    </row>
    <row r="46" spans="1:17">
      <c r="A46" t="s">
        <v>1688</v>
      </c>
      <c r="B46" t="s">
        <v>1635</v>
      </c>
      <c r="C46" s="76">
        <v>3331</v>
      </c>
      <c r="D46" t="s">
        <v>1636</v>
      </c>
      <c r="E46" t="s">
        <v>1962</v>
      </c>
      <c r="F46" t="s">
        <v>1689</v>
      </c>
      <c r="G46" t="s">
        <v>204</v>
      </c>
      <c r="H46">
        <v>1.34</v>
      </c>
      <c r="I46" t="s">
        <v>122</v>
      </c>
      <c r="J46" t="s">
        <v>101</v>
      </c>
      <c r="K46" s="66">
        <v>2.2499999999999999E-2</v>
      </c>
      <c r="L46" s="66">
        <v>0</v>
      </c>
      <c r="M46" s="65">
        <v>100000</v>
      </c>
      <c r="N46" s="65">
        <v>101.04842880957101</v>
      </c>
      <c r="O46" s="65">
        <v>101.04842880957101</v>
      </c>
      <c r="P46" s="66">
        <v>2.5999999999999999E-3</v>
      </c>
      <c r="Q46" s="66">
        <v>0</v>
      </c>
    </row>
    <row r="47" spans="1:17">
      <c r="A47" t="s">
        <v>1690</v>
      </c>
      <c r="B47" t="s">
        <v>1635</v>
      </c>
      <c r="C47" s="76">
        <v>3334</v>
      </c>
      <c r="D47" t="s">
        <v>1636</v>
      </c>
      <c r="E47" t="s">
        <v>1962</v>
      </c>
      <c r="F47" t="s">
        <v>1681</v>
      </c>
      <c r="G47" t="s">
        <v>204</v>
      </c>
      <c r="H47">
        <v>4.16</v>
      </c>
      <c r="I47" t="s">
        <v>122</v>
      </c>
      <c r="J47" t="s">
        <v>101</v>
      </c>
      <c r="K47" s="66">
        <v>2.2499999999999999E-2</v>
      </c>
      <c r="L47" s="66">
        <v>0</v>
      </c>
      <c r="M47" s="65">
        <v>140000</v>
      </c>
      <c r="N47" s="65">
        <v>103.01428273035786</v>
      </c>
      <c r="O47" s="65">
        <v>144.21999582250101</v>
      </c>
      <c r="P47" s="66">
        <v>3.7000000000000002E-3</v>
      </c>
      <c r="Q47" s="66">
        <v>1E-4</v>
      </c>
    </row>
    <row r="48" spans="1:17">
      <c r="A48" t="s">
        <v>1691</v>
      </c>
      <c r="B48" t="s">
        <v>1635</v>
      </c>
      <c r="C48" s="76">
        <v>3347</v>
      </c>
      <c r="D48" t="s">
        <v>1636</v>
      </c>
      <c r="E48" t="s">
        <v>1962</v>
      </c>
      <c r="F48" t="s">
        <v>1692</v>
      </c>
      <c r="G48" t="s">
        <v>204</v>
      </c>
      <c r="H48">
        <v>4.24</v>
      </c>
      <c r="I48" t="s">
        <v>122</v>
      </c>
      <c r="J48" t="s">
        <v>101</v>
      </c>
      <c r="K48" s="66">
        <v>2.2499999999999999E-2</v>
      </c>
      <c r="L48" s="66">
        <v>0</v>
      </c>
      <c r="M48" s="65">
        <v>700000</v>
      </c>
      <c r="N48" s="65">
        <v>103.06816402897086</v>
      </c>
      <c r="O48" s="65">
        <v>721.477148202796</v>
      </c>
      <c r="P48" s="66">
        <v>1.84E-2</v>
      </c>
      <c r="Q48" s="66">
        <v>2.9999999999999997E-4</v>
      </c>
    </row>
    <row r="49" spans="1:17">
      <c r="A49" t="s">
        <v>1693</v>
      </c>
      <c r="B49" t="s">
        <v>1635</v>
      </c>
      <c r="C49" s="76">
        <v>3357</v>
      </c>
      <c r="D49" t="s">
        <v>1636</v>
      </c>
      <c r="E49" t="s">
        <v>1962</v>
      </c>
      <c r="F49" t="s">
        <v>1694</v>
      </c>
      <c r="G49" t="s">
        <v>204</v>
      </c>
      <c r="H49">
        <v>4.24</v>
      </c>
      <c r="I49" t="s">
        <v>122</v>
      </c>
      <c r="J49" t="s">
        <v>101</v>
      </c>
      <c r="K49" s="66">
        <v>2.2499999999999999E-2</v>
      </c>
      <c r="L49" s="66">
        <v>0</v>
      </c>
      <c r="M49" s="65">
        <v>147384</v>
      </c>
      <c r="N49" s="65">
        <v>103.06816402897059</v>
      </c>
      <c r="O49" s="65">
        <v>151.905982872458</v>
      </c>
      <c r="P49" s="66">
        <v>3.8999999999999998E-3</v>
      </c>
      <c r="Q49" s="66">
        <v>1E-4</v>
      </c>
    </row>
    <row r="50" spans="1:17">
      <c r="A50" t="s">
        <v>1695</v>
      </c>
      <c r="B50" t="s">
        <v>1635</v>
      </c>
      <c r="C50" s="76">
        <v>3360</v>
      </c>
      <c r="D50" t="s">
        <v>1636</v>
      </c>
      <c r="E50" t="s">
        <v>1962</v>
      </c>
      <c r="F50" t="s">
        <v>1682</v>
      </c>
      <c r="G50" t="s">
        <v>204</v>
      </c>
      <c r="H50">
        <v>3.39</v>
      </c>
      <c r="I50" t="s">
        <v>122</v>
      </c>
      <c r="J50" t="s">
        <v>101</v>
      </c>
      <c r="K50" s="66">
        <v>2.2499999999999999E-2</v>
      </c>
      <c r="L50" s="66">
        <v>0</v>
      </c>
      <c r="M50" s="65">
        <v>70000</v>
      </c>
      <c r="N50" s="65">
        <v>102.47900791854686</v>
      </c>
      <c r="O50" s="65">
        <v>71.7353055429828</v>
      </c>
      <c r="P50" s="66">
        <v>1.8E-3</v>
      </c>
      <c r="Q50" s="66">
        <v>0</v>
      </c>
    </row>
    <row r="51" spans="1:17">
      <c r="A51" t="s">
        <v>1696</v>
      </c>
      <c r="B51" t="s">
        <v>1635</v>
      </c>
      <c r="C51" s="76">
        <v>3363</v>
      </c>
      <c r="D51" t="s">
        <v>1636</v>
      </c>
      <c r="E51" t="s">
        <v>1962</v>
      </c>
      <c r="F51" t="s">
        <v>1697</v>
      </c>
      <c r="G51" t="s">
        <v>204</v>
      </c>
      <c r="H51">
        <v>3.39</v>
      </c>
      <c r="I51" t="s">
        <v>122</v>
      </c>
      <c r="J51" t="s">
        <v>101</v>
      </c>
      <c r="K51" s="66">
        <v>2.2499999999999999E-2</v>
      </c>
      <c r="L51" s="66">
        <v>0</v>
      </c>
      <c r="M51" s="65">
        <v>70000</v>
      </c>
      <c r="N51" s="65">
        <v>102.47900791854686</v>
      </c>
      <c r="O51" s="65">
        <v>71.7353055429828</v>
      </c>
      <c r="P51" s="66">
        <v>1.8E-3</v>
      </c>
      <c r="Q51" s="66">
        <v>0</v>
      </c>
    </row>
    <row r="52" spans="1:17">
      <c r="A52" t="s">
        <v>1698</v>
      </c>
      <c r="B52" t="s">
        <v>1635</v>
      </c>
      <c r="C52" s="76">
        <v>3367</v>
      </c>
      <c r="D52" t="s">
        <v>1636</v>
      </c>
      <c r="E52" t="s">
        <v>1962</v>
      </c>
      <c r="F52" t="s">
        <v>1699</v>
      </c>
      <c r="G52" t="s">
        <v>204</v>
      </c>
      <c r="H52">
        <v>4.3099999999999996</v>
      </c>
      <c r="I52" t="s">
        <v>122</v>
      </c>
      <c r="J52" t="s">
        <v>101</v>
      </c>
      <c r="K52" s="66">
        <v>2.2499999999999999E-2</v>
      </c>
      <c r="L52" s="66">
        <v>0</v>
      </c>
      <c r="M52" s="65">
        <v>23904</v>
      </c>
      <c r="N52" s="65">
        <v>103.12024285364708</v>
      </c>
      <c r="O52" s="65">
        <v>24.649862851735801</v>
      </c>
      <c r="P52" s="66">
        <v>5.9999999999999995E-4</v>
      </c>
      <c r="Q52" s="66">
        <v>0</v>
      </c>
    </row>
    <row r="53" spans="1:17">
      <c r="A53" t="s">
        <v>1700</v>
      </c>
      <c r="B53" t="s">
        <v>1635</v>
      </c>
      <c r="C53" s="76">
        <v>3417</v>
      </c>
      <c r="D53" t="s">
        <v>1636</v>
      </c>
      <c r="E53" t="s">
        <v>1962</v>
      </c>
      <c r="F53" t="s">
        <v>1701</v>
      </c>
      <c r="G53" t="s">
        <v>204</v>
      </c>
      <c r="H53">
        <v>4.3099999999999996</v>
      </c>
      <c r="I53" t="s">
        <v>122</v>
      </c>
      <c r="J53" t="s">
        <v>101</v>
      </c>
      <c r="K53" s="66">
        <v>2.2499999999999999E-2</v>
      </c>
      <c r="L53" s="66">
        <v>0</v>
      </c>
      <c r="M53" s="65">
        <v>42000</v>
      </c>
      <c r="N53" s="65">
        <v>103.12021442242738</v>
      </c>
      <c r="O53" s="65">
        <v>43.3104900574195</v>
      </c>
      <c r="P53" s="66">
        <v>1.1000000000000001E-3</v>
      </c>
      <c r="Q53" s="66">
        <v>0</v>
      </c>
    </row>
    <row r="54" spans="1:17">
      <c r="A54" t="s">
        <v>1700</v>
      </c>
      <c r="B54" t="s">
        <v>1635</v>
      </c>
      <c r="C54" s="76">
        <v>3540</v>
      </c>
      <c r="D54" t="s">
        <v>1636</v>
      </c>
      <c r="E54" t="s">
        <v>1962</v>
      </c>
      <c r="F54" t="s">
        <v>1702</v>
      </c>
      <c r="G54" t="s">
        <v>204</v>
      </c>
      <c r="H54">
        <v>4.76</v>
      </c>
      <c r="I54" t="s">
        <v>122</v>
      </c>
      <c r="J54" t="s">
        <v>101</v>
      </c>
      <c r="K54" s="66">
        <v>2.2499999999999999E-2</v>
      </c>
      <c r="L54" s="66">
        <v>0</v>
      </c>
      <c r="M54" s="65">
        <v>113254</v>
      </c>
      <c r="N54" s="65">
        <v>103.43630861526481</v>
      </c>
      <c r="O54" s="65">
        <v>117.145756959132</v>
      </c>
      <c r="P54" s="66">
        <v>3.0000000000000001E-3</v>
      </c>
      <c r="Q54" s="66">
        <v>1E-4</v>
      </c>
    </row>
    <row r="55" spans="1:17">
      <c r="A55" t="s">
        <v>1703</v>
      </c>
      <c r="B55" t="s">
        <v>1635</v>
      </c>
      <c r="C55" s="76">
        <v>3419</v>
      </c>
      <c r="D55" t="s">
        <v>1636</v>
      </c>
      <c r="E55" t="s">
        <v>1962</v>
      </c>
      <c r="F55" t="s">
        <v>1704</v>
      </c>
      <c r="G55" t="s">
        <v>204</v>
      </c>
      <c r="H55">
        <v>4.3899999999999997</v>
      </c>
      <c r="I55" t="s">
        <v>122</v>
      </c>
      <c r="J55" t="s">
        <v>101</v>
      </c>
      <c r="K55" s="66">
        <v>2.2499999999999999E-2</v>
      </c>
      <c r="L55" s="66">
        <v>0</v>
      </c>
      <c r="M55" s="65">
        <v>12621</v>
      </c>
      <c r="N55" s="65">
        <v>103.17398361523571</v>
      </c>
      <c r="O55" s="65">
        <v>13.0215884720789</v>
      </c>
      <c r="P55" s="66">
        <v>2.9999999999999997E-4</v>
      </c>
      <c r="Q55" s="66">
        <v>0</v>
      </c>
    </row>
    <row r="56" spans="1:17">
      <c r="A56" t="s">
        <v>1703</v>
      </c>
      <c r="B56" t="s">
        <v>1635</v>
      </c>
      <c r="C56" s="76">
        <v>3420</v>
      </c>
      <c r="D56" t="s">
        <v>1636</v>
      </c>
      <c r="E56" t="s">
        <v>1962</v>
      </c>
      <c r="F56" t="s">
        <v>1704</v>
      </c>
      <c r="G56" t="s">
        <v>204</v>
      </c>
      <c r="H56">
        <v>4.3899999999999997</v>
      </c>
      <c r="I56" t="s">
        <v>122</v>
      </c>
      <c r="J56" t="s">
        <v>101</v>
      </c>
      <c r="K56" s="66">
        <v>2.2499999999999999E-2</v>
      </c>
      <c r="L56" s="66">
        <v>0</v>
      </c>
      <c r="M56" s="65">
        <v>10687</v>
      </c>
      <c r="N56" s="65">
        <v>103.17398361523533</v>
      </c>
      <c r="O56" s="65">
        <v>11.0262036289602</v>
      </c>
      <c r="P56" s="66">
        <v>2.9999999999999997E-4</v>
      </c>
      <c r="Q56" s="66">
        <v>0</v>
      </c>
    </row>
    <row r="57" spans="1:17">
      <c r="A57" t="s">
        <v>1703</v>
      </c>
      <c r="B57" t="s">
        <v>1635</v>
      </c>
      <c r="C57" s="76">
        <v>3421</v>
      </c>
      <c r="D57" t="s">
        <v>1636</v>
      </c>
      <c r="E57" t="s">
        <v>1962</v>
      </c>
      <c r="F57" t="s">
        <v>1704</v>
      </c>
      <c r="G57" t="s">
        <v>204</v>
      </c>
      <c r="H57">
        <v>4.3899999999999997</v>
      </c>
      <c r="I57" t="s">
        <v>122</v>
      </c>
      <c r="J57" t="s">
        <v>101</v>
      </c>
      <c r="K57" s="66">
        <v>2.2499999999999999E-2</v>
      </c>
      <c r="L57" s="66">
        <v>0</v>
      </c>
      <c r="M57" s="65">
        <v>10564</v>
      </c>
      <c r="N57" s="65">
        <v>103.17398361523571</v>
      </c>
      <c r="O57" s="65">
        <v>10.8992996291135</v>
      </c>
      <c r="P57" s="66">
        <v>2.9999999999999997E-4</v>
      </c>
      <c r="Q57" s="66">
        <v>0</v>
      </c>
    </row>
    <row r="58" spans="1:17">
      <c r="A58" t="s">
        <v>1705</v>
      </c>
      <c r="B58" t="s">
        <v>1635</v>
      </c>
      <c r="C58" s="76">
        <v>3418</v>
      </c>
      <c r="D58" t="s">
        <v>1636</v>
      </c>
      <c r="E58" t="s">
        <v>1962</v>
      </c>
      <c r="F58" t="s">
        <v>1706</v>
      </c>
      <c r="G58" t="s">
        <v>204</v>
      </c>
      <c r="H58">
        <v>1.78</v>
      </c>
      <c r="I58" t="s">
        <v>122</v>
      </c>
      <c r="J58" t="s">
        <v>101</v>
      </c>
      <c r="K58" s="66">
        <v>2.2499999999999999E-2</v>
      </c>
      <c r="L58" s="66">
        <v>0</v>
      </c>
      <c r="M58" s="65">
        <v>102666.71</v>
      </c>
      <c r="N58" s="65">
        <v>101.34986755626922</v>
      </c>
      <c r="O58" s="65">
        <v>104.05257460937899</v>
      </c>
      <c r="P58" s="66">
        <v>2.5999999999999999E-3</v>
      </c>
      <c r="Q58" s="66">
        <v>0</v>
      </c>
    </row>
    <row r="59" spans="1:17">
      <c r="A59" t="s">
        <v>1707</v>
      </c>
      <c r="B59" t="s">
        <v>1635</v>
      </c>
      <c r="C59" s="76">
        <v>3396</v>
      </c>
      <c r="D59" t="s">
        <v>1636</v>
      </c>
      <c r="E59" t="s">
        <v>1962</v>
      </c>
      <c r="F59" t="s">
        <v>308</v>
      </c>
      <c r="G59" t="s">
        <v>204</v>
      </c>
      <c r="H59">
        <v>4.3899999999999997</v>
      </c>
      <c r="I59" t="s">
        <v>122</v>
      </c>
      <c r="J59" t="s">
        <v>101</v>
      </c>
      <c r="K59" s="66">
        <v>2.2499999999999999E-2</v>
      </c>
      <c r="L59" s="66">
        <v>0</v>
      </c>
      <c r="M59" s="65">
        <v>180000</v>
      </c>
      <c r="N59" s="65">
        <v>103.17398361523556</v>
      </c>
      <c r="O59" s="65">
        <v>185.713170507424</v>
      </c>
      <c r="P59" s="66">
        <v>4.7000000000000002E-3</v>
      </c>
      <c r="Q59" s="66">
        <v>1E-4</v>
      </c>
    </row>
    <row r="60" spans="1:17">
      <c r="A60" t="s">
        <v>1708</v>
      </c>
      <c r="B60" t="s">
        <v>1635</v>
      </c>
      <c r="C60" s="76">
        <v>3397</v>
      </c>
      <c r="D60" t="s">
        <v>1636</v>
      </c>
      <c r="E60" t="s">
        <v>1962</v>
      </c>
      <c r="F60" t="s">
        <v>308</v>
      </c>
      <c r="G60" t="s">
        <v>204</v>
      </c>
      <c r="H60">
        <v>4.3899999999999997</v>
      </c>
      <c r="I60" t="s">
        <v>122</v>
      </c>
      <c r="J60" t="s">
        <v>101</v>
      </c>
      <c r="K60" s="66">
        <v>2.2499999999999999E-2</v>
      </c>
      <c r="L60" s="66">
        <v>0</v>
      </c>
      <c r="M60" s="65">
        <v>468936</v>
      </c>
      <c r="N60" s="65">
        <v>103.17398361523577</v>
      </c>
      <c r="O60" s="65">
        <v>483.81995180594203</v>
      </c>
      <c r="P60" s="66">
        <v>1.23E-2</v>
      </c>
      <c r="Q60" s="66">
        <v>2.0000000000000001E-4</v>
      </c>
    </row>
    <row r="61" spans="1:17">
      <c r="A61" t="s">
        <v>1709</v>
      </c>
      <c r="B61" t="s">
        <v>1635</v>
      </c>
      <c r="C61" s="76">
        <v>3402</v>
      </c>
      <c r="D61" t="s">
        <v>1636</v>
      </c>
      <c r="E61" t="s">
        <v>1962</v>
      </c>
      <c r="F61" t="s">
        <v>308</v>
      </c>
      <c r="G61" t="s">
        <v>204</v>
      </c>
      <c r="H61">
        <v>4.3899999999999997</v>
      </c>
      <c r="I61" t="s">
        <v>122</v>
      </c>
      <c r="J61" t="s">
        <v>101</v>
      </c>
      <c r="K61" s="66">
        <v>2.2499999999999999E-2</v>
      </c>
      <c r="L61" s="66">
        <v>0</v>
      </c>
      <c r="M61" s="65">
        <v>108857</v>
      </c>
      <c r="N61" s="65">
        <v>103.17398361523558</v>
      </c>
      <c r="O61" s="65">
        <v>112.312103344037</v>
      </c>
      <c r="P61" s="66">
        <v>2.8999999999999998E-3</v>
      </c>
      <c r="Q61" s="66">
        <v>1E-4</v>
      </c>
    </row>
    <row r="62" spans="1:17">
      <c r="A62" t="s">
        <v>1710</v>
      </c>
      <c r="B62" t="s">
        <v>1635</v>
      </c>
      <c r="C62" s="76">
        <v>3412</v>
      </c>
      <c r="D62" t="s">
        <v>1636</v>
      </c>
      <c r="E62" t="s">
        <v>1962</v>
      </c>
      <c r="F62" t="s">
        <v>917</v>
      </c>
      <c r="G62" t="s">
        <v>204</v>
      </c>
      <c r="H62">
        <v>4.3899999999999997</v>
      </c>
      <c r="I62" t="s">
        <v>122</v>
      </c>
      <c r="J62" t="s">
        <v>101</v>
      </c>
      <c r="K62" s="66">
        <v>2.2499999999999999E-2</v>
      </c>
      <c r="L62" s="66">
        <v>0</v>
      </c>
      <c r="M62" s="65">
        <v>100431.5</v>
      </c>
      <c r="N62" s="65">
        <v>103.17398361523625</v>
      </c>
      <c r="O62" s="65">
        <v>103.619179354536</v>
      </c>
      <c r="P62" s="66">
        <v>2.5999999999999999E-3</v>
      </c>
      <c r="Q62" s="66">
        <v>0</v>
      </c>
    </row>
    <row r="63" spans="1:17">
      <c r="A63" t="s">
        <v>1710</v>
      </c>
      <c r="B63" t="s">
        <v>1635</v>
      </c>
      <c r="C63" s="76">
        <v>3769</v>
      </c>
      <c r="D63" t="s">
        <v>1636</v>
      </c>
      <c r="E63" t="s">
        <v>1962</v>
      </c>
      <c r="F63" t="s">
        <v>1711</v>
      </c>
      <c r="G63" t="s">
        <v>204</v>
      </c>
      <c r="H63">
        <v>5.13</v>
      </c>
      <c r="I63" t="s">
        <v>122</v>
      </c>
      <c r="J63" t="s">
        <v>101</v>
      </c>
      <c r="K63" s="66">
        <v>2.2499999999999999E-2</v>
      </c>
      <c r="L63" s="66">
        <v>0</v>
      </c>
      <c r="M63" s="65">
        <v>250000</v>
      </c>
      <c r="N63" s="65">
        <v>103.7011805855584</v>
      </c>
      <c r="O63" s="65">
        <v>259.25295146389601</v>
      </c>
      <c r="P63" s="66">
        <v>6.6E-3</v>
      </c>
      <c r="Q63" s="66">
        <v>1E-4</v>
      </c>
    </row>
    <row r="64" spans="1:17">
      <c r="A64" t="s">
        <v>1712</v>
      </c>
      <c r="B64" t="s">
        <v>1635</v>
      </c>
      <c r="C64" s="76">
        <v>3415</v>
      </c>
      <c r="D64" t="s">
        <v>1636</v>
      </c>
      <c r="E64" t="s">
        <v>1962</v>
      </c>
      <c r="F64" t="s">
        <v>1713</v>
      </c>
      <c r="G64" t="s">
        <v>204</v>
      </c>
      <c r="H64">
        <v>4.3899999999999997</v>
      </c>
      <c r="I64" t="s">
        <v>122</v>
      </c>
      <c r="J64" t="s">
        <v>101</v>
      </c>
      <c r="K64" s="66">
        <v>2.2499999999999999E-2</v>
      </c>
      <c r="L64" s="66">
        <v>0</v>
      </c>
      <c r="M64" s="65">
        <v>115760</v>
      </c>
      <c r="N64" s="65">
        <v>103.17398361523583</v>
      </c>
      <c r="O64" s="65">
        <v>119.43420343299699</v>
      </c>
      <c r="P64" s="66">
        <v>3.0000000000000001E-3</v>
      </c>
      <c r="Q64" s="66">
        <v>1E-4</v>
      </c>
    </row>
    <row r="65" spans="1:17">
      <c r="A65" t="s">
        <v>1712</v>
      </c>
      <c r="B65" t="s">
        <v>1635</v>
      </c>
      <c r="C65" s="76">
        <v>3707</v>
      </c>
      <c r="D65" t="s">
        <v>1636</v>
      </c>
      <c r="E65" t="s">
        <v>1962</v>
      </c>
      <c r="F65" t="s">
        <v>855</v>
      </c>
      <c r="G65" t="s">
        <v>204</v>
      </c>
      <c r="H65">
        <v>5.0599999999999996</v>
      </c>
      <c r="I65" t="s">
        <v>122</v>
      </c>
      <c r="J65" t="s">
        <v>101</v>
      </c>
      <c r="K65" s="66">
        <v>2.2499999999999999E-2</v>
      </c>
      <c r="L65" s="66">
        <v>0</v>
      </c>
      <c r="M65" s="65">
        <v>279643</v>
      </c>
      <c r="N65" s="65">
        <v>103.64765526084901</v>
      </c>
      <c r="O65" s="65">
        <v>289.84341260109602</v>
      </c>
      <c r="P65" s="66">
        <v>7.4000000000000003E-3</v>
      </c>
      <c r="Q65" s="66">
        <v>1E-4</v>
      </c>
    </row>
    <row r="66" spans="1:17">
      <c r="A66" t="s">
        <v>1714</v>
      </c>
      <c r="B66" t="s">
        <v>1635</v>
      </c>
      <c r="C66" s="76">
        <v>3427</v>
      </c>
      <c r="D66" t="s">
        <v>1636</v>
      </c>
      <c r="E66" t="s">
        <v>1962</v>
      </c>
      <c r="F66" t="s">
        <v>1715</v>
      </c>
      <c r="G66" t="s">
        <v>204</v>
      </c>
      <c r="H66">
        <v>4.46</v>
      </c>
      <c r="I66" t="s">
        <v>122</v>
      </c>
      <c r="J66" t="s">
        <v>101</v>
      </c>
      <c r="K66" s="66">
        <v>2.2499999999999999E-2</v>
      </c>
      <c r="L66" s="66">
        <v>0</v>
      </c>
      <c r="M66" s="65">
        <v>14197</v>
      </c>
      <c r="N66" s="65">
        <v>103.22592660422836</v>
      </c>
      <c r="O66" s="65">
        <v>14.6549848000023</v>
      </c>
      <c r="P66" s="66">
        <v>4.0000000000000002E-4</v>
      </c>
      <c r="Q66" s="66">
        <v>0</v>
      </c>
    </row>
    <row r="67" spans="1:17">
      <c r="A67" t="s">
        <v>1714</v>
      </c>
      <c r="B67" t="s">
        <v>1635</v>
      </c>
      <c r="C67" s="76">
        <v>3429</v>
      </c>
      <c r="D67" t="s">
        <v>1636</v>
      </c>
      <c r="E67" t="s">
        <v>1962</v>
      </c>
      <c r="F67" t="s">
        <v>1715</v>
      </c>
      <c r="G67" t="s">
        <v>204</v>
      </c>
      <c r="H67">
        <v>4.46</v>
      </c>
      <c r="I67" t="s">
        <v>122</v>
      </c>
      <c r="J67" t="s">
        <v>101</v>
      </c>
      <c r="K67" s="66">
        <v>2.2499999999999999E-2</v>
      </c>
      <c r="L67" s="66">
        <v>0</v>
      </c>
      <c r="M67" s="65">
        <v>78403</v>
      </c>
      <c r="N67" s="65">
        <v>103.22592660422841</v>
      </c>
      <c r="O67" s="65">
        <v>80.932223235513206</v>
      </c>
      <c r="P67" s="66">
        <v>2.0999999999999999E-3</v>
      </c>
      <c r="Q67" s="66">
        <v>0</v>
      </c>
    </row>
    <row r="68" spans="1:17">
      <c r="A68" t="s">
        <v>1716</v>
      </c>
      <c r="B68" t="s">
        <v>1635</v>
      </c>
      <c r="C68" s="76">
        <v>3430</v>
      </c>
      <c r="D68" t="s">
        <v>1636</v>
      </c>
      <c r="E68" t="s">
        <v>1962</v>
      </c>
      <c r="F68" t="s">
        <v>1715</v>
      </c>
      <c r="G68" t="s">
        <v>204</v>
      </c>
      <c r="H68">
        <v>4.46</v>
      </c>
      <c r="I68" t="s">
        <v>122</v>
      </c>
      <c r="J68" t="s">
        <v>101</v>
      </c>
      <c r="K68" s="66">
        <v>2.2499999999999999E-2</v>
      </c>
      <c r="L68" s="66">
        <v>0</v>
      </c>
      <c r="M68" s="65">
        <v>277338</v>
      </c>
      <c r="N68" s="65">
        <v>103.22592660422842</v>
      </c>
      <c r="O68" s="65">
        <v>286.28472032563502</v>
      </c>
      <c r="P68" s="66">
        <v>7.3000000000000001E-3</v>
      </c>
      <c r="Q68" s="66">
        <v>1E-4</v>
      </c>
    </row>
    <row r="69" spans="1:17">
      <c r="A69" t="s">
        <v>1717</v>
      </c>
      <c r="B69" t="s">
        <v>1635</v>
      </c>
      <c r="C69" s="76">
        <v>3432</v>
      </c>
      <c r="D69" t="s">
        <v>1636</v>
      </c>
      <c r="E69" t="s">
        <v>1962</v>
      </c>
      <c r="F69" t="s">
        <v>1715</v>
      </c>
      <c r="G69" t="s">
        <v>204</v>
      </c>
      <c r="H69">
        <v>1.78</v>
      </c>
      <c r="I69" t="s">
        <v>122</v>
      </c>
      <c r="J69" t="s">
        <v>101</v>
      </c>
      <c r="K69" s="66">
        <v>2.2499999999999999E-2</v>
      </c>
      <c r="L69" s="66">
        <v>0</v>
      </c>
      <c r="M69" s="65">
        <v>72600</v>
      </c>
      <c r="N69" s="65">
        <v>101.34986755626915</v>
      </c>
      <c r="O69" s="65">
        <v>73.580003845851394</v>
      </c>
      <c r="P69" s="66">
        <v>1.9E-3</v>
      </c>
      <c r="Q69" s="66">
        <v>0</v>
      </c>
    </row>
    <row r="70" spans="1:17">
      <c r="A70" t="s">
        <v>1718</v>
      </c>
      <c r="B70" t="s">
        <v>1635</v>
      </c>
      <c r="C70" s="76">
        <v>3434</v>
      </c>
      <c r="D70" t="s">
        <v>1636</v>
      </c>
      <c r="E70" t="s">
        <v>1962</v>
      </c>
      <c r="F70" t="s">
        <v>1719</v>
      </c>
      <c r="G70" t="s">
        <v>204</v>
      </c>
      <c r="H70">
        <v>4.46</v>
      </c>
      <c r="I70" t="s">
        <v>122</v>
      </c>
      <c r="J70" t="s">
        <v>101</v>
      </c>
      <c r="K70" s="66">
        <v>2.2499999999999999E-2</v>
      </c>
      <c r="L70" s="66">
        <v>0</v>
      </c>
      <c r="M70" s="65">
        <v>500000</v>
      </c>
      <c r="N70" s="65">
        <v>103.22592660422841</v>
      </c>
      <c r="O70" s="65">
        <v>516.12963302114201</v>
      </c>
      <c r="P70" s="66">
        <v>1.3100000000000001E-2</v>
      </c>
      <c r="Q70" s="66">
        <v>2.0000000000000001E-4</v>
      </c>
    </row>
    <row r="71" spans="1:17">
      <c r="A71" t="s">
        <v>1720</v>
      </c>
      <c r="B71" t="s">
        <v>1635</v>
      </c>
      <c r="C71" s="76">
        <v>3438</v>
      </c>
      <c r="D71" t="s">
        <v>1636</v>
      </c>
      <c r="E71" t="s">
        <v>1962</v>
      </c>
      <c r="F71" t="s">
        <v>1721</v>
      </c>
      <c r="G71" t="s">
        <v>204</v>
      </c>
      <c r="H71">
        <v>4.46</v>
      </c>
      <c r="I71" t="s">
        <v>122</v>
      </c>
      <c r="J71" t="s">
        <v>101</v>
      </c>
      <c r="K71" s="66">
        <v>2.2499999999999999E-2</v>
      </c>
      <c r="L71" s="66">
        <v>0</v>
      </c>
      <c r="M71" s="65">
        <v>194304</v>
      </c>
      <c r="N71" s="65">
        <v>103.22592660422842</v>
      </c>
      <c r="O71" s="65">
        <v>200.57210442908001</v>
      </c>
      <c r="P71" s="66">
        <v>5.1000000000000004E-3</v>
      </c>
      <c r="Q71" s="66">
        <v>1E-4</v>
      </c>
    </row>
    <row r="72" spans="1:17">
      <c r="A72" t="s">
        <v>1720</v>
      </c>
      <c r="B72" t="s">
        <v>1635</v>
      </c>
      <c r="C72" s="76">
        <v>3949</v>
      </c>
      <c r="D72" t="s">
        <v>1636</v>
      </c>
      <c r="E72" t="s">
        <v>1962</v>
      </c>
      <c r="F72" t="s">
        <v>1722</v>
      </c>
      <c r="G72" t="s">
        <v>204</v>
      </c>
      <c r="H72">
        <v>5.36</v>
      </c>
      <c r="I72" t="s">
        <v>122</v>
      </c>
      <c r="J72" t="s">
        <v>101</v>
      </c>
      <c r="K72" s="66">
        <v>2.2499999999999999E-2</v>
      </c>
      <c r="L72" s="66">
        <v>0</v>
      </c>
      <c r="M72" s="65">
        <v>96880</v>
      </c>
      <c r="N72" s="65">
        <v>103.85790083598886</v>
      </c>
      <c r="O72" s="65">
        <v>100.61753432990599</v>
      </c>
      <c r="P72" s="66">
        <v>2.5999999999999999E-3</v>
      </c>
      <c r="Q72" s="66">
        <v>0</v>
      </c>
    </row>
    <row r="73" spans="1:17">
      <c r="A73" t="s">
        <v>1723</v>
      </c>
      <c r="B73" t="s">
        <v>1635</v>
      </c>
      <c r="C73" s="76">
        <v>3444</v>
      </c>
      <c r="D73" t="s">
        <v>1636</v>
      </c>
      <c r="E73" t="s">
        <v>1962</v>
      </c>
      <c r="F73" t="s">
        <v>1724</v>
      </c>
      <c r="G73" t="s">
        <v>204</v>
      </c>
      <c r="H73">
        <v>2.29</v>
      </c>
      <c r="I73" t="s">
        <v>122</v>
      </c>
      <c r="J73" t="s">
        <v>101</v>
      </c>
      <c r="K73" s="66">
        <v>2.2499999999999999E-2</v>
      </c>
      <c r="L73" s="66">
        <v>0</v>
      </c>
      <c r="M73" s="65">
        <v>42299.5</v>
      </c>
      <c r="N73" s="65">
        <v>101.70515535252828</v>
      </c>
      <c r="O73" s="65">
        <v>43.020772188342697</v>
      </c>
      <c r="P73" s="66">
        <v>1.1000000000000001E-3</v>
      </c>
      <c r="Q73" s="66">
        <v>0</v>
      </c>
    </row>
    <row r="74" spans="1:17">
      <c r="A74" t="s">
        <v>1723</v>
      </c>
      <c r="B74" t="s">
        <v>1635</v>
      </c>
      <c r="C74" s="76">
        <v>3445</v>
      </c>
      <c r="D74" t="s">
        <v>1636</v>
      </c>
      <c r="E74" t="s">
        <v>1962</v>
      </c>
      <c r="F74" t="s">
        <v>1724</v>
      </c>
      <c r="G74" t="s">
        <v>204</v>
      </c>
      <c r="H74">
        <v>2.29</v>
      </c>
      <c r="I74" t="s">
        <v>122</v>
      </c>
      <c r="J74" t="s">
        <v>101</v>
      </c>
      <c r="K74" s="66">
        <v>2.2499999999999999E-2</v>
      </c>
      <c r="L74" s="66">
        <v>0</v>
      </c>
      <c r="M74" s="65">
        <v>115800.3</v>
      </c>
      <c r="N74" s="65">
        <v>101.70515535252845</v>
      </c>
      <c r="O74" s="65">
        <v>117.774875013694</v>
      </c>
      <c r="P74" s="66">
        <v>3.0000000000000001E-3</v>
      </c>
      <c r="Q74" s="66">
        <v>1E-4</v>
      </c>
    </row>
    <row r="75" spans="1:17">
      <c r="A75" t="s">
        <v>1725</v>
      </c>
      <c r="B75" t="s">
        <v>1635</v>
      </c>
      <c r="C75" s="76">
        <v>3448</v>
      </c>
      <c r="D75" t="s">
        <v>1636</v>
      </c>
      <c r="E75" t="s">
        <v>1962</v>
      </c>
      <c r="F75" t="s">
        <v>427</v>
      </c>
      <c r="G75" t="s">
        <v>204</v>
      </c>
      <c r="H75">
        <v>4.46</v>
      </c>
      <c r="I75" t="s">
        <v>122</v>
      </c>
      <c r="J75" t="s">
        <v>101</v>
      </c>
      <c r="K75" s="66">
        <v>2.2499999999999999E-2</v>
      </c>
      <c r="L75" s="66">
        <v>0</v>
      </c>
      <c r="M75" s="65">
        <v>49500</v>
      </c>
      <c r="N75" s="65">
        <v>103.22592660422849</v>
      </c>
      <c r="O75" s="65">
        <v>51.096833669093101</v>
      </c>
      <c r="P75" s="66">
        <v>1.2999999999999999E-3</v>
      </c>
      <c r="Q75" s="66">
        <v>0</v>
      </c>
    </row>
    <row r="76" spans="1:17">
      <c r="A76" t="s">
        <v>1725</v>
      </c>
      <c r="B76" t="s">
        <v>1635</v>
      </c>
      <c r="C76" s="76">
        <v>3742</v>
      </c>
      <c r="D76" t="s">
        <v>1636</v>
      </c>
      <c r="E76" t="s">
        <v>1962</v>
      </c>
      <c r="F76" t="s">
        <v>1726</v>
      </c>
      <c r="G76" t="s">
        <v>204</v>
      </c>
      <c r="H76">
        <v>5.13</v>
      </c>
      <c r="I76" t="s">
        <v>122</v>
      </c>
      <c r="J76" t="s">
        <v>101</v>
      </c>
      <c r="K76" s="66">
        <v>2.2499999999999999E-2</v>
      </c>
      <c r="L76" s="66">
        <v>0</v>
      </c>
      <c r="M76" s="65">
        <v>24163</v>
      </c>
      <c r="N76" s="65">
        <v>103.70118058555809</v>
      </c>
      <c r="O76" s="65">
        <v>25.057316264888399</v>
      </c>
      <c r="P76" s="66">
        <v>5.9999999999999995E-4</v>
      </c>
      <c r="Q76" s="66">
        <v>0</v>
      </c>
    </row>
    <row r="77" spans="1:17">
      <c r="A77" t="s">
        <v>1727</v>
      </c>
      <c r="B77" t="s">
        <v>1635</v>
      </c>
      <c r="C77" s="76">
        <v>3449</v>
      </c>
      <c r="D77" t="s">
        <v>1636</v>
      </c>
      <c r="E77" t="s">
        <v>1962</v>
      </c>
      <c r="F77" t="s">
        <v>427</v>
      </c>
      <c r="G77" t="s">
        <v>204</v>
      </c>
      <c r="H77">
        <v>2.29</v>
      </c>
      <c r="I77" t="s">
        <v>122</v>
      </c>
      <c r="J77" t="s">
        <v>101</v>
      </c>
      <c r="K77" s="66">
        <v>2.2499999999999999E-2</v>
      </c>
      <c r="L77" s="66">
        <v>0</v>
      </c>
      <c r="M77" s="65">
        <v>19000.05</v>
      </c>
      <c r="N77" s="65">
        <v>101.70515535252855</v>
      </c>
      <c r="O77" s="65">
        <v>19.324030369558098</v>
      </c>
      <c r="P77" s="66">
        <v>5.0000000000000001E-4</v>
      </c>
      <c r="Q77" s="66">
        <v>0</v>
      </c>
    </row>
    <row r="78" spans="1:17">
      <c r="A78" t="s">
        <v>1728</v>
      </c>
      <c r="B78" t="s">
        <v>1635</v>
      </c>
      <c r="C78" s="76">
        <v>3454</v>
      </c>
      <c r="D78" t="s">
        <v>1636</v>
      </c>
      <c r="E78" t="s">
        <v>1962</v>
      </c>
      <c r="F78" t="s">
        <v>588</v>
      </c>
      <c r="G78" t="s">
        <v>204</v>
      </c>
      <c r="H78">
        <v>4.46</v>
      </c>
      <c r="I78" t="s">
        <v>122</v>
      </c>
      <c r="J78" t="s">
        <v>101</v>
      </c>
      <c r="K78" s="66">
        <v>2.2499999999999999E-2</v>
      </c>
      <c r="L78" s="66">
        <v>0</v>
      </c>
      <c r="M78" s="65">
        <v>204185</v>
      </c>
      <c r="N78" s="65">
        <v>103.22592660422852</v>
      </c>
      <c r="O78" s="65">
        <v>210.771858236844</v>
      </c>
      <c r="P78" s="66">
        <v>5.4000000000000003E-3</v>
      </c>
      <c r="Q78" s="66">
        <v>1E-4</v>
      </c>
    </row>
    <row r="79" spans="1:17">
      <c r="A79" t="s">
        <v>1729</v>
      </c>
      <c r="B79" t="s">
        <v>1635</v>
      </c>
      <c r="C79" s="76">
        <v>3458</v>
      </c>
      <c r="D79" t="s">
        <v>1636</v>
      </c>
      <c r="E79" t="s">
        <v>1962</v>
      </c>
      <c r="F79" t="s">
        <v>1730</v>
      </c>
      <c r="G79" t="s">
        <v>204</v>
      </c>
      <c r="H79">
        <v>1.66</v>
      </c>
      <c r="I79" t="s">
        <v>122</v>
      </c>
      <c r="J79" t="s">
        <v>101</v>
      </c>
      <c r="K79" s="66">
        <v>2.2499999999999999E-2</v>
      </c>
      <c r="L79" s="66">
        <v>0</v>
      </c>
      <c r="M79" s="65">
        <v>26110</v>
      </c>
      <c r="N79" s="65">
        <v>101.27224566122366</v>
      </c>
      <c r="O79" s="65">
        <v>26.442183342145501</v>
      </c>
      <c r="P79" s="66">
        <v>6.9999999999999999E-4</v>
      </c>
      <c r="Q79" s="66">
        <v>0</v>
      </c>
    </row>
    <row r="80" spans="1:17">
      <c r="A80" t="s">
        <v>1731</v>
      </c>
      <c r="B80" t="s">
        <v>1635</v>
      </c>
      <c r="C80" s="76">
        <v>3472</v>
      </c>
      <c r="D80" t="s">
        <v>1636</v>
      </c>
      <c r="E80" t="s">
        <v>1962</v>
      </c>
      <c r="F80" t="s">
        <v>585</v>
      </c>
      <c r="G80" t="s">
        <v>204</v>
      </c>
      <c r="H80">
        <v>4.54</v>
      </c>
      <c r="I80" t="s">
        <v>122</v>
      </c>
      <c r="J80" t="s">
        <v>101</v>
      </c>
      <c r="K80" s="66">
        <v>2.2499999999999999E-2</v>
      </c>
      <c r="L80" s="66">
        <v>0</v>
      </c>
      <c r="M80" s="65">
        <v>85000</v>
      </c>
      <c r="N80" s="65">
        <v>103.27968320018883</v>
      </c>
      <c r="O80" s="65">
        <v>87.787730720160496</v>
      </c>
      <c r="P80" s="66">
        <v>2.2000000000000001E-3</v>
      </c>
      <c r="Q80" s="66">
        <v>0</v>
      </c>
    </row>
    <row r="81" spans="1:17">
      <c r="A81" t="s">
        <v>1732</v>
      </c>
      <c r="B81" t="s">
        <v>1635</v>
      </c>
      <c r="C81" s="76">
        <v>3483</v>
      </c>
      <c r="D81" t="s">
        <v>1636</v>
      </c>
      <c r="E81" t="s">
        <v>1962</v>
      </c>
      <c r="F81" t="s">
        <v>1733</v>
      </c>
      <c r="G81" t="s">
        <v>204</v>
      </c>
      <c r="H81">
        <v>3.63</v>
      </c>
      <c r="I81" t="s">
        <v>122</v>
      </c>
      <c r="J81" t="s">
        <v>101</v>
      </c>
      <c r="K81" s="66">
        <v>2.2499999999999999E-2</v>
      </c>
      <c r="L81" s="66">
        <v>0</v>
      </c>
      <c r="M81" s="65">
        <v>31000</v>
      </c>
      <c r="N81" s="65">
        <v>102.64211139610516</v>
      </c>
      <c r="O81" s="65">
        <v>31.819054532792599</v>
      </c>
      <c r="P81" s="66">
        <v>8.0000000000000004E-4</v>
      </c>
      <c r="Q81" s="66">
        <v>0</v>
      </c>
    </row>
    <row r="82" spans="1:17">
      <c r="A82" t="s">
        <v>1734</v>
      </c>
      <c r="B82" t="s">
        <v>1635</v>
      </c>
      <c r="C82" s="76">
        <v>3492</v>
      </c>
      <c r="D82" t="s">
        <v>1636</v>
      </c>
      <c r="E82" t="s">
        <v>1962</v>
      </c>
      <c r="F82" t="s">
        <v>1735</v>
      </c>
      <c r="G82" t="s">
        <v>204</v>
      </c>
      <c r="H82">
        <v>4.62</v>
      </c>
      <c r="I82" t="s">
        <v>122</v>
      </c>
      <c r="J82" t="s">
        <v>101</v>
      </c>
      <c r="K82" s="66">
        <v>2.2499999999999999E-2</v>
      </c>
      <c r="L82" s="66">
        <v>0</v>
      </c>
      <c r="M82" s="65">
        <v>430000</v>
      </c>
      <c r="N82" s="65">
        <v>103.33369656722768</v>
      </c>
      <c r="O82" s="65">
        <v>444.334895239079</v>
      </c>
      <c r="P82" s="66">
        <v>1.1299999999999999E-2</v>
      </c>
      <c r="Q82" s="66">
        <v>2.0000000000000001E-4</v>
      </c>
    </row>
    <row r="83" spans="1:17">
      <c r="A83" t="s">
        <v>1736</v>
      </c>
      <c r="B83" t="s">
        <v>1635</v>
      </c>
      <c r="C83" s="76">
        <v>3499</v>
      </c>
      <c r="D83" t="s">
        <v>1636</v>
      </c>
      <c r="E83" t="s">
        <v>1962</v>
      </c>
      <c r="F83" t="s">
        <v>1737</v>
      </c>
      <c r="G83" t="s">
        <v>204</v>
      </c>
      <c r="H83">
        <v>2.37</v>
      </c>
      <c r="I83" t="s">
        <v>122</v>
      </c>
      <c r="J83" t="s">
        <v>101</v>
      </c>
      <c r="K83" s="66">
        <v>2.2499999999999999E-2</v>
      </c>
      <c r="L83" s="66">
        <v>0</v>
      </c>
      <c r="M83" s="65">
        <v>28680.57</v>
      </c>
      <c r="N83" s="65">
        <v>101.75944465480114</v>
      </c>
      <c r="O83" s="65">
        <v>29.185188755831501</v>
      </c>
      <c r="P83" s="66">
        <v>6.9999999999999999E-4</v>
      </c>
      <c r="Q83" s="66">
        <v>0</v>
      </c>
    </row>
    <row r="84" spans="1:17">
      <c r="A84" t="s">
        <v>1738</v>
      </c>
      <c r="B84" t="s">
        <v>1635</v>
      </c>
      <c r="C84" s="76">
        <v>3503</v>
      </c>
      <c r="D84" t="s">
        <v>1636</v>
      </c>
      <c r="E84" t="s">
        <v>1962</v>
      </c>
      <c r="F84" t="s">
        <v>1739</v>
      </c>
      <c r="G84" t="s">
        <v>204</v>
      </c>
      <c r="H84">
        <v>4.62</v>
      </c>
      <c r="I84" t="s">
        <v>122</v>
      </c>
      <c r="J84" t="s">
        <v>101</v>
      </c>
      <c r="K84" s="66">
        <v>2.2499999999999999E-2</v>
      </c>
      <c r="L84" s="66">
        <v>0</v>
      </c>
      <c r="M84" s="65">
        <v>240873</v>
      </c>
      <c r="N84" s="65">
        <v>103.33369656722755</v>
      </c>
      <c r="O84" s="65">
        <v>248.90297493237799</v>
      </c>
      <c r="P84" s="66">
        <v>6.3E-3</v>
      </c>
      <c r="Q84" s="66">
        <v>1E-4</v>
      </c>
    </row>
    <row r="85" spans="1:17">
      <c r="A85" t="s">
        <v>1740</v>
      </c>
      <c r="B85" t="s">
        <v>1635</v>
      </c>
      <c r="C85" s="76">
        <v>3527</v>
      </c>
      <c r="D85" t="s">
        <v>1636</v>
      </c>
      <c r="E85" t="s">
        <v>1962</v>
      </c>
      <c r="F85" t="s">
        <v>1741</v>
      </c>
      <c r="G85" t="s">
        <v>204</v>
      </c>
      <c r="H85">
        <v>4.68</v>
      </c>
      <c r="I85" t="s">
        <v>122</v>
      </c>
      <c r="J85" t="s">
        <v>101</v>
      </c>
      <c r="K85" s="66">
        <v>2.2499999999999999E-2</v>
      </c>
      <c r="L85" s="66">
        <v>0</v>
      </c>
      <c r="M85" s="65">
        <v>49750</v>
      </c>
      <c r="N85" s="65">
        <v>103.38243151648643</v>
      </c>
      <c r="O85" s="65">
        <v>51.432759679451998</v>
      </c>
      <c r="P85" s="66">
        <v>1.2999999999999999E-3</v>
      </c>
      <c r="Q85" s="66">
        <v>0</v>
      </c>
    </row>
    <row r="86" spans="1:17">
      <c r="A86" t="s">
        <v>1742</v>
      </c>
      <c r="B86" t="s">
        <v>1635</v>
      </c>
      <c r="C86" s="76">
        <v>3531</v>
      </c>
      <c r="D86" t="s">
        <v>1636</v>
      </c>
      <c r="E86" t="s">
        <v>1962</v>
      </c>
      <c r="F86" t="s">
        <v>411</v>
      </c>
      <c r="G86" t="s">
        <v>204</v>
      </c>
      <c r="H86">
        <v>4.68</v>
      </c>
      <c r="I86" t="s">
        <v>122</v>
      </c>
      <c r="J86" t="s">
        <v>101</v>
      </c>
      <c r="K86" s="66">
        <v>2.2499999999999999E-2</v>
      </c>
      <c r="L86" s="66">
        <v>0</v>
      </c>
      <c r="M86" s="65">
        <v>300000</v>
      </c>
      <c r="N86" s="65">
        <v>103.38243151648633</v>
      </c>
      <c r="O86" s="65">
        <v>310.14729454945899</v>
      </c>
      <c r="P86" s="66">
        <v>7.9000000000000008E-3</v>
      </c>
      <c r="Q86" s="66">
        <v>1E-4</v>
      </c>
    </row>
    <row r="87" spans="1:17">
      <c r="A87" t="s">
        <v>1743</v>
      </c>
      <c r="B87" t="s">
        <v>1635</v>
      </c>
      <c r="C87" s="76">
        <v>3536</v>
      </c>
      <c r="D87" t="s">
        <v>1636</v>
      </c>
      <c r="E87" t="s">
        <v>1962</v>
      </c>
      <c r="F87" t="s">
        <v>1744</v>
      </c>
      <c r="G87" t="s">
        <v>204</v>
      </c>
      <c r="H87">
        <v>2.0099999999999998</v>
      </c>
      <c r="I87" t="s">
        <v>122</v>
      </c>
      <c r="J87" t="s">
        <v>101</v>
      </c>
      <c r="K87" s="66">
        <v>2.2499999999999999E-2</v>
      </c>
      <c r="L87" s="66">
        <v>0</v>
      </c>
      <c r="M87" s="65">
        <v>241743.07</v>
      </c>
      <c r="N87" s="65">
        <v>101.50714167740692</v>
      </c>
      <c r="O87" s="65">
        <v>245.38648056021299</v>
      </c>
      <c r="P87" s="66">
        <v>6.1999999999999998E-3</v>
      </c>
      <c r="Q87" s="66">
        <v>1E-4</v>
      </c>
    </row>
    <row r="88" spans="1:17">
      <c r="A88" t="s">
        <v>1745</v>
      </c>
      <c r="B88" t="s">
        <v>1635</v>
      </c>
      <c r="C88" s="76">
        <v>3542</v>
      </c>
      <c r="D88" t="s">
        <v>1636</v>
      </c>
      <c r="E88" t="s">
        <v>1962</v>
      </c>
      <c r="F88" t="s">
        <v>1702</v>
      </c>
      <c r="G88" t="s">
        <v>204</v>
      </c>
      <c r="H88">
        <v>2.4500000000000002</v>
      </c>
      <c r="I88" t="s">
        <v>122</v>
      </c>
      <c r="J88" t="s">
        <v>101</v>
      </c>
      <c r="K88" s="66">
        <v>2.2499999999999999E-2</v>
      </c>
      <c r="L88" s="66">
        <v>0</v>
      </c>
      <c r="M88" s="65">
        <v>25416.63</v>
      </c>
      <c r="N88" s="65">
        <v>101.81354056754219</v>
      </c>
      <c r="O88" s="65">
        <v>25.8775708959521</v>
      </c>
      <c r="P88" s="66">
        <v>6.9999999999999999E-4</v>
      </c>
      <c r="Q88" s="66">
        <v>0</v>
      </c>
    </row>
    <row r="89" spans="1:17">
      <c r="A89" t="s">
        <v>1746</v>
      </c>
      <c r="B89" t="s">
        <v>1635</v>
      </c>
      <c r="C89" s="76">
        <v>3544</v>
      </c>
      <c r="D89" t="s">
        <v>1636</v>
      </c>
      <c r="E89" t="s">
        <v>1962</v>
      </c>
      <c r="F89" t="s">
        <v>1702</v>
      </c>
      <c r="G89" t="s">
        <v>204</v>
      </c>
      <c r="H89">
        <v>2.4500000000000002</v>
      </c>
      <c r="I89" t="s">
        <v>122</v>
      </c>
      <c r="J89" t="s">
        <v>101</v>
      </c>
      <c r="K89" s="66">
        <v>2.2499999999999999E-2</v>
      </c>
      <c r="L89" s="66">
        <v>0</v>
      </c>
      <c r="M89" s="65">
        <v>254166.63</v>
      </c>
      <c r="N89" s="65">
        <v>101.8135406633593</v>
      </c>
      <c r="O89" s="65">
        <v>258.77604518774001</v>
      </c>
      <c r="P89" s="66">
        <v>6.6E-3</v>
      </c>
      <c r="Q89" s="66">
        <v>1E-4</v>
      </c>
    </row>
    <row r="90" spans="1:17">
      <c r="A90" t="s">
        <v>1746</v>
      </c>
      <c r="B90" t="s">
        <v>1635</v>
      </c>
      <c r="C90" s="76">
        <v>3653</v>
      </c>
      <c r="D90" t="s">
        <v>1636</v>
      </c>
      <c r="E90" t="s">
        <v>1962</v>
      </c>
      <c r="F90" t="s">
        <v>1747</v>
      </c>
      <c r="G90" t="s">
        <v>204</v>
      </c>
      <c r="H90">
        <v>2.6</v>
      </c>
      <c r="I90" t="s">
        <v>122</v>
      </c>
      <c r="J90" t="s">
        <v>101</v>
      </c>
      <c r="K90" s="66">
        <v>2.2499999999999999E-2</v>
      </c>
      <c r="L90" s="66">
        <v>0</v>
      </c>
      <c r="M90" s="65">
        <v>19714.29</v>
      </c>
      <c r="N90" s="65">
        <v>101.81354088851133</v>
      </c>
      <c r="O90" s="65">
        <v>20.071816710029701</v>
      </c>
      <c r="P90" s="66">
        <v>5.0000000000000001E-4</v>
      </c>
      <c r="Q90" s="66">
        <v>0</v>
      </c>
    </row>
    <row r="91" spans="1:17">
      <c r="A91" t="s">
        <v>1748</v>
      </c>
      <c r="B91" t="s">
        <v>1635</v>
      </c>
      <c r="C91" s="76">
        <v>3554</v>
      </c>
      <c r="D91" t="s">
        <v>1636</v>
      </c>
      <c r="E91" t="s">
        <v>1962</v>
      </c>
      <c r="F91" t="s">
        <v>366</v>
      </c>
      <c r="G91" t="s">
        <v>204</v>
      </c>
      <c r="H91">
        <v>1.5</v>
      </c>
      <c r="I91" t="s">
        <v>122</v>
      </c>
      <c r="J91" t="s">
        <v>101</v>
      </c>
      <c r="K91" s="66">
        <v>2.2499999999999999E-2</v>
      </c>
      <c r="L91" s="66">
        <v>0</v>
      </c>
      <c r="M91" s="65">
        <v>30833.37</v>
      </c>
      <c r="N91" s="65">
        <v>101.1568208759396</v>
      </c>
      <c r="O91" s="65">
        <v>31.1900568609157</v>
      </c>
      <c r="P91" s="66">
        <v>8.0000000000000004E-4</v>
      </c>
      <c r="Q91" s="66">
        <v>0</v>
      </c>
    </row>
    <row r="92" spans="1:17">
      <c r="A92" t="s">
        <v>1749</v>
      </c>
      <c r="B92" t="s">
        <v>1635</v>
      </c>
      <c r="C92" s="76">
        <v>3558</v>
      </c>
      <c r="D92" t="s">
        <v>1636</v>
      </c>
      <c r="E92" t="s">
        <v>1962</v>
      </c>
      <c r="F92" t="s">
        <v>1750</v>
      </c>
      <c r="G92" t="s">
        <v>204</v>
      </c>
      <c r="H92">
        <v>4.68</v>
      </c>
      <c r="I92" t="s">
        <v>122</v>
      </c>
      <c r="J92" t="s">
        <v>101</v>
      </c>
      <c r="K92" s="66">
        <v>2.2499999999999999E-2</v>
      </c>
      <c r="L92" s="66">
        <v>0</v>
      </c>
      <c r="M92" s="65">
        <v>107081</v>
      </c>
      <c r="N92" s="65">
        <v>103.38243151648659</v>
      </c>
      <c r="O92" s="65">
        <v>110.702941492169</v>
      </c>
      <c r="P92" s="66">
        <v>2.8E-3</v>
      </c>
      <c r="Q92" s="66">
        <v>1E-4</v>
      </c>
    </row>
    <row r="93" spans="1:17">
      <c r="A93" t="s">
        <v>1751</v>
      </c>
      <c r="B93" t="s">
        <v>1635</v>
      </c>
      <c r="C93" s="76">
        <v>3560</v>
      </c>
      <c r="D93" t="s">
        <v>1636</v>
      </c>
      <c r="E93" t="s">
        <v>1962</v>
      </c>
      <c r="F93" t="s">
        <v>1752</v>
      </c>
      <c r="G93" t="s">
        <v>204</v>
      </c>
      <c r="H93">
        <v>4.83</v>
      </c>
      <c r="I93" t="s">
        <v>122</v>
      </c>
      <c r="J93" t="s">
        <v>101</v>
      </c>
      <c r="K93" s="66">
        <v>2.2499999999999999E-2</v>
      </c>
      <c r="L93" s="66">
        <v>0</v>
      </c>
      <c r="M93" s="65">
        <v>72060</v>
      </c>
      <c r="N93" s="65">
        <v>103.48838335763628</v>
      </c>
      <c r="O93" s="65">
        <v>74.5737290475127</v>
      </c>
      <c r="P93" s="66">
        <v>1.9E-3</v>
      </c>
      <c r="Q93" s="66">
        <v>0</v>
      </c>
    </row>
    <row r="94" spans="1:17">
      <c r="A94" t="s">
        <v>1753</v>
      </c>
      <c r="B94" t="s">
        <v>1635</v>
      </c>
      <c r="C94" s="76">
        <v>3563</v>
      </c>
      <c r="D94" t="s">
        <v>1636</v>
      </c>
      <c r="E94" t="s">
        <v>1962</v>
      </c>
      <c r="F94" t="s">
        <v>811</v>
      </c>
      <c r="G94" t="s">
        <v>204</v>
      </c>
      <c r="H94">
        <v>4.83</v>
      </c>
      <c r="I94" t="s">
        <v>122</v>
      </c>
      <c r="J94" t="s">
        <v>101</v>
      </c>
      <c r="K94" s="66">
        <v>2.2499999999999999E-2</v>
      </c>
      <c r="L94" s="66">
        <v>0</v>
      </c>
      <c r="M94" s="65">
        <v>205004</v>
      </c>
      <c r="N94" s="65">
        <v>103.48838335763644</v>
      </c>
      <c r="O94" s="65">
        <v>212.15532541848901</v>
      </c>
      <c r="P94" s="66">
        <v>5.4000000000000003E-3</v>
      </c>
      <c r="Q94" s="66">
        <v>1E-4</v>
      </c>
    </row>
    <row r="95" spans="1:17">
      <c r="A95" t="s">
        <v>1754</v>
      </c>
      <c r="B95" t="s">
        <v>1635</v>
      </c>
      <c r="C95" s="76">
        <v>3562</v>
      </c>
      <c r="D95" t="s">
        <v>1636</v>
      </c>
      <c r="E95" t="s">
        <v>1962</v>
      </c>
      <c r="F95" t="s">
        <v>811</v>
      </c>
      <c r="G95" t="s">
        <v>204</v>
      </c>
      <c r="H95">
        <v>2.4500000000000002</v>
      </c>
      <c r="I95" t="s">
        <v>122</v>
      </c>
      <c r="J95" t="s">
        <v>101</v>
      </c>
      <c r="K95" s="66">
        <v>2.2499999999999999E-2</v>
      </c>
      <c r="L95" s="66">
        <v>0</v>
      </c>
      <c r="M95" s="65">
        <v>33888.85</v>
      </c>
      <c r="N95" s="65">
        <v>101.81354056754212</v>
      </c>
      <c r="O95" s="65">
        <v>34.5034380426235</v>
      </c>
      <c r="P95" s="66">
        <v>8.9999999999999998E-4</v>
      </c>
      <c r="Q95" s="66">
        <v>0</v>
      </c>
    </row>
    <row r="96" spans="1:17">
      <c r="A96" t="s">
        <v>1755</v>
      </c>
      <c r="B96" t="s">
        <v>1635</v>
      </c>
      <c r="C96" s="76">
        <v>3565</v>
      </c>
      <c r="D96" t="s">
        <v>1636</v>
      </c>
      <c r="E96" t="s">
        <v>1962</v>
      </c>
      <c r="F96" t="s">
        <v>1756</v>
      </c>
      <c r="G96" t="s">
        <v>204</v>
      </c>
      <c r="H96">
        <v>4.83</v>
      </c>
      <c r="I96" t="s">
        <v>122</v>
      </c>
      <c r="J96" t="s">
        <v>101</v>
      </c>
      <c r="K96" s="66">
        <v>2.2499999999999999E-2</v>
      </c>
      <c r="L96" s="66">
        <v>0</v>
      </c>
      <c r="M96" s="65">
        <v>189000</v>
      </c>
      <c r="N96" s="65">
        <v>103.48838335763598</v>
      </c>
      <c r="O96" s="65">
        <v>195.593044545932</v>
      </c>
      <c r="P96" s="66">
        <v>5.0000000000000001E-3</v>
      </c>
      <c r="Q96" s="66">
        <v>1E-4</v>
      </c>
    </row>
    <row r="97" spans="1:17">
      <c r="A97" t="s">
        <v>1757</v>
      </c>
      <c r="B97" t="s">
        <v>1635</v>
      </c>
      <c r="C97" s="76">
        <v>3569</v>
      </c>
      <c r="D97" t="s">
        <v>1636</v>
      </c>
      <c r="E97" t="s">
        <v>1962</v>
      </c>
      <c r="F97" t="s">
        <v>1756</v>
      </c>
      <c r="G97" t="s">
        <v>204</v>
      </c>
      <c r="H97">
        <v>4.76</v>
      </c>
      <c r="I97" t="s">
        <v>122</v>
      </c>
      <c r="J97" t="s">
        <v>101</v>
      </c>
      <c r="K97" s="66">
        <v>2.2499999999999999E-2</v>
      </c>
      <c r="L97" s="66">
        <v>0</v>
      </c>
      <c r="M97" s="65">
        <v>85000</v>
      </c>
      <c r="N97" s="65">
        <v>103.43630861526471</v>
      </c>
      <c r="O97" s="65">
        <v>87.920862322974997</v>
      </c>
      <c r="P97" s="66">
        <v>2.2000000000000001E-3</v>
      </c>
      <c r="Q97" s="66">
        <v>0</v>
      </c>
    </row>
    <row r="98" spans="1:17">
      <c r="A98" t="s">
        <v>1758</v>
      </c>
      <c r="B98" t="s">
        <v>1635</v>
      </c>
      <c r="C98" s="76">
        <v>3574</v>
      </c>
      <c r="D98" t="s">
        <v>1636</v>
      </c>
      <c r="E98" t="s">
        <v>1962</v>
      </c>
      <c r="F98" t="s">
        <v>1759</v>
      </c>
      <c r="G98" t="s">
        <v>204</v>
      </c>
      <c r="H98">
        <v>4.83</v>
      </c>
      <c r="I98" t="s">
        <v>122</v>
      </c>
      <c r="J98" t="s">
        <v>101</v>
      </c>
      <c r="K98" s="66">
        <v>2.2499999999999999E-2</v>
      </c>
      <c r="L98" s="66">
        <v>0</v>
      </c>
      <c r="M98" s="65">
        <v>168000</v>
      </c>
      <c r="N98" s="65">
        <v>103.48838335763631</v>
      </c>
      <c r="O98" s="65">
        <v>173.86048404082899</v>
      </c>
      <c r="P98" s="66">
        <v>4.4000000000000003E-3</v>
      </c>
      <c r="Q98" s="66">
        <v>1E-4</v>
      </c>
    </row>
    <row r="99" spans="1:17">
      <c r="A99" t="s">
        <v>1760</v>
      </c>
      <c r="B99" t="s">
        <v>1635</v>
      </c>
      <c r="C99" s="76">
        <v>3575</v>
      </c>
      <c r="D99" t="s">
        <v>1636</v>
      </c>
      <c r="E99" t="s">
        <v>1962</v>
      </c>
      <c r="F99" t="s">
        <v>836</v>
      </c>
      <c r="G99" t="s">
        <v>204</v>
      </c>
      <c r="H99">
        <v>1.42</v>
      </c>
      <c r="I99" t="s">
        <v>122</v>
      </c>
      <c r="J99" t="s">
        <v>101</v>
      </c>
      <c r="K99" s="66">
        <v>2.2499999999999999E-2</v>
      </c>
      <c r="L99" s="66">
        <v>0</v>
      </c>
      <c r="M99" s="65">
        <v>49398.2</v>
      </c>
      <c r="N99" s="65">
        <v>101.10152260732821</v>
      </c>
      <c r="O99" s="65">
        <v>49.942332340613198</v>
      </c>
      <c r="P99" s="66">
        <v>1.2999999999999999E-3</v>
      </c>
      <c r="Q99" s="66">
        <v>0</v>
      </c>
    </row>
    <row r="100" spans="1:17">
      <c r="A100" t="s">
        <v>1761</v>
      </c>
      <c r="B100" t="s">
        <v>1635</v>
      </c>
      <c r="C100" s="76">
        <v>3577</v>
      </c>
      <c r="D100" t="s">
        <v>1636</v>
      </c>
      <c r="E100" t="s">
        <v>1962</v>
      </c>
      <c r="F100" t="s">
        <v>1762</v>
      </c>
      <c r="G100" t="s">
        <v>204</v>
      </c>
      <c r="H100">
        <v>4.76</v>
      </c>
      <c r="I100" t="s">
        <v>122</v>
      </c>
      <c r="J100" t="s">
        <v>101</v>
      </c>
      <c r="K100" s="66">
        <v>2.2499999999999999E-2</v>
      </c>
      <c r="L100" s="66">
        <v>0</v>
      </c>
      <c r="M100" s="65">
        <v>652334</v>
      </c>
      <c r="N100" s="65">
        <v>103.43630861526472</v>
      </c>
      <c r="O100" s="65">
        <v>674.75020944230096</v>
      </c>
      <c r="P100" s="66">
        <v>1.72E-2</v>
      </c>
      <c r="Q100" s="66">
        <v>2.9999999999999997E-4</v>
      </c>
    </row>
    <row r="101" spans="1:17">
      <c r="A101" t="s">
        <v>1763</v>
      </c>
      <c r="B101" t="s">
        <v>1635</v>
      </c>
      <c r="C101" s="76">
        <v>3579</v>
      </c>
      <c r="D101" t="s">
        <v>1636</v>
      </c>
      <c r="E101" t="s">
        <v>1962</v>
      </c>
      <c r="F101" t="s">
        <v>1764</v>
      </c>
      <c r="G101" t="s">
        <v>204</v>
      </c>
      <c r="H101">
        <v>1.82</v>
      </c>
      <c r="I101" t="s">
        <v>122</v>
      </c>
      <c r="J101" t="s">
        <v>101</v>
      </c>
      <c r="K101" s="66">
        <v>2.2499999999999999E-2</v>
      </c>
      <c r="L101" s="66">
        <v>0</v>
      </c>
      <c r="M101" s="65">
        <v>37399.339999999997</v>
      </c>
      <c r="N101" s="65">
        <v>101.77125842616607</v>
      </c>
      <c r="O101" s="65">
        <v>38.061778961080499</v>
      </c>
      <c r="P101" s="66">
        <v>1E-3</v>
      </c>
      <c r="Q101" s="66">
        <v>0</v>
      </c>
    </row>
    <row r="102" spans="1:17">
      <c r="A102" t="s">
        <v>1765</v>
      </c>
      <c r="B102" t="s">
        <v>1635</v>
      </c>
      <c r="C102" s="76">
        <v>3591</v>
      </c>
      <c r="D102" t="s">
        <v>1636</v>
      </c>
      <c r="E102" t="s">
        <v>1962</v>
      </c>
      <c r="F102" t="s">
        <v>1764</v>
      </c>
      <c r="G102" t="s">
        <v>204</v>
      </c>
      <c r="H102">
        <v>4.83</v>
      </c>
      <c r="I102" t="s">
        <v>122</v>
      </c>
      <c r="J102" t="s">
        <v>101</v>
      </c>
      <c r="K102" s="66">
        <v>2.2499999999999999E-2</v>
      </c>
      <c r="L102" s="66">
        <v>0</v>
      </c>
      <c r="M102" s="65">
        <v>285359</v>
      </c>
      <c r="N102" s="65">
        <v>103.48838335763617</v>
      </c>
      <c r="O102" s="65">
        <v>295.31341586551702</v>
      </c>
      <c r="P102" s="66">
        <v>7.4999999999999997E-3</v>
      </c>
      <c r="Q102" s="66">
        <v>1E-4</v>
      </c>
    </row>
    <row r="103" spans="1:17">
      <c r="A103" t="s">
        <v>1766</v>
      </c>
      <c r="B103" t="s">
        <v>1635</v>
      </c>
      <c r="C103" s="76">
        <v>3583</v>
      </c>
      <c r="D103" t="s">
        <v>1636</v>
      </c>
      <c r="E103" t="s">
        <v>1962</v>
      </c>
      <c r="F103" t="s">
        <v>314</v>
      </c>
      <c r="G103" t="s">
        <v>204</v>
      </c>
      <c r="H103">
        <v>4.76</v>
      </c>
      <c r="I103" t="s">
        <v>122</v>
      </c>
      <c r="J103" t="s">
        <v>101</v>
      </c>
      <c r="K103" s="66">
        <v>2.2499999999999999E-2</v>
      </c>
      <c r="L103" s="66">
        <v>0</v>
      </c>
      <c r="M103" s="65">
        <v>50000</v>
      </c>
      <c r="N103" s="65">
        <v>103.43630861526459</v>
      </c>
      <c r="O103" s="65">
        <v>51.718154307632297</v>
      </c>
      <c r="P103" s="66">
        <v>1.2999999999999999E-3</v>
      </c>
      <c r="Q103" s="66">
        <v>0</v>
      </c>
    </row>
    <row r="104" spans="1:17">
      <c r="A104" t="s">
        <v>1767</v>
      </c>
      <c r="B104" t="s">
        <v>1635</v>
      </c>
      <c r="C104" s="76">
        <v>3587</v>
      </c>
      <c r="D104" t="s">
        <v>1636</v>
      </c>
      <c r="E104" t="s">
        <v>1962</v>
      </c>
      <c r="F104" t="s">
        <v>247</v>
      </c>
      <c r="G104" t="s">
        <v>204</v>
      </c>
      <c r="H104">
        <v>2.4900000000000002</v>
      </c>
      <c r="I104" t="s">
        <v>122</v>
      </c>
      <c r="J104" t="s">
        <v>101</v>
      </c>
      <c r="K104" s="66">
        <v>2.2499999999999999E-2</v>
      </c>
      <c r="L104" s="66">
        <v>0</v>
      </c>
      <c r="M104" s="65">
        <v>51666.7</v>
      </c>
      <c r="N104" s="65">
        <v>101.84055415675009</v>
      </c>
      <c r="O104" s="65">
        <v>52.617653594505597</v>
      </c>
      <c r="P104" s="66">
        <v>1.2999999999999999E-3</v>
      </c>
      <c r="Q104" s="66">
        <v>0</v>
      </c>
    </row>
    <row r="105" spans="1:17">
      <c r="A105" t="s">
        <v>1768</v>
      </c>
      <c r="B105" t="s">
        <v>1635</v>
      </c>
      <c r="C105" s="76">
        <v>3589</v>
      </c>
      <c r="D105" t="s">
        <v>1636</v>
      </c>
      <c r="E105" t="s">
        <v>1962</v>
      </c>
      <c r="F105" t="s">
        <v>247</v>
      </c>
      <c r="G105" t="s">
        <v>204</v>
      </c>
      <c r="H105">
        <v>4.83</v>
      </c>
      <c r="I105" t="s">
        <v>122</v>
      </c>
      <c r="J105" t="s">
        <v>101</v>
      </c>
      <c r="K105" s="66">
        <v>2.2499999999999999E-2</v>
      </c>
      <c r="L105" s="66">
        <v>0</v>
      </c>
      <c r="M105" s="65">
        <v>400000</v>
      </c>
      <c r="N105" s="65">
        <v>103.48838335763625</v>
      </c>
      <c r="O105" s="65">
        <v>413.95353343054501</v>
      </c>
      <c r="P105" s="66">
        <v>1.0500000000000001E-2</v>
      </c>
      <c r="Q105" s="66">
        <v>2.0000000000000001E-4</v>
      </c>
    </row>
    <row r="106" spans="1:17">
      <c r="A106" t="s">
        <v>1769</v>
      </c>
      <c r="B106" t="s">
        <v>1635</v>
      </c>
      <c r="C106" s="76">
        <v>3598</v>
      </c>
      <c r="D106" t="s">
        <v>1636</v>
      </c>
      <c r="E106" t="s">
        <v>1962</v>
      </c>
      <c r="F106" t="s">
        <v>1770</v>
      </c>
      <c r="G106" t="s">
        <v>204</v>
      </c>
      <c r="H106">
        <v>2.57</v>
      </c>
      <c r="I106" t="s">
        <v>122</v>
      </c>
      <c r="J106" t="s">
        <v>101</v>
      </c>
      <c r="K106" s="66">
        <v>2.2499999999999999E-2</v>
      </c>
      <c r="L106" s="66">
        <v>0</v>
      </c>
      <c r="M106" s="65">
        <v>375757.56</v>
      </c>
      <c r="N106" s="65">
        <v>101.84055396819136</v>
      </c>
      <c r="O106" s="65">
        <v>382.673580681359</v>
      </c>
      <c r="P106" s="66">
        <v>9.7000000000000003E-3</v>
      </c>
      <c r="Q106" s="66">
        <v>2.0000000000000001E-4</v>
      </c>
    </row>
    <row r="107" spans="1:17">
      <c r="A107" t="s">
        <v>1769</v>
      </c>
      <c r="B107" t="s">
        <v>1635</v>
      </c>
      <c r="C107" s="76">
        <v>3853</v>
      </c>
      <c r="D107" t="s">
        <v>1636</v>
      </c>
      <c r="E107" t="s">
        <v>1962</v>
      </c>
      <c r="F107" t="s">
        <v>1771</v>
      </c>
      <c r="G107" t="s">
        <v>204</v>
      </c>
      <c r="H107">
        <v>2.8</v>
      </c>
      <c r="I107" t="s">
        <v>122</v>
      </c>
      <c r="J107" t="s">
        <v>101</v>
      </c>
      <c r="K107" s="66">
        <v>2.2499999999999999E-2</v>
      </c>
      <c r="L107" s="66">
        <v>0</v>
      </c>
      <c r="M107" s="65">
        <v>53833.32</v>
      </c>
      <c r="N107" s="65">
        <v>102.00233217127942</v>
      </c>
      <c r="O107" s="65">
        <v>54.911241885227803</v>
      </c>
      <c r="P107" s="66">
        <v>1.4E-3</v>
      </c>
      <c r="Q107" s="66">
        <v>0</v>
      </c>
    </row>
    <row r="108" spans="1:17">
      <c r="A108" t="s">
        <v>1772</v>
      </c>
      <c r="B108" t="s">
        <v>1635</v>
      </c>
      <c r="C108" s="76">
        <v>3617</v>
      </c>
      <c r="D108" t="s">
        <v>1636</v>
      </c>
      <c r="E108" t="s">
        <v>1962</v>
      </c>
      <c r="F108" t="s">
        <v>1773</v>
      </c>
      <c r="G108" t="s">
        <v>204</v>
      </c>
      <c r="H108">
        <v>4.91</v>
      </c>
      <c r="I108" t="s">
        <v>122</v>
      </c>
      <c r="J108" t="s">
        <v>101</v>
      </c>
      <c r="K108" s="66">
        <v>2.2499999999999999E-2</v>
      </c>
      <c r="L108" s="66">
        <v>0</v>
      </c>
      <c r="M108" s="65">
        <v>75000</v>
      </c>
      <c r="N108" s="65">
        <v>103.54211993034467</v>
      </c>
      <c r="O108" s="65">
        <v>77.656589947758505</v>
      </c>
      <c r="P108" s="66">
        <v>2E-3</v>
      </c>
      <c r="Q108" s="66">
        <v>0</v>
      </c>
    </row>
    <row r="109" spans="1:17">
      <c r="A109" t="s">
        <v>1772</v>
      </c>
      <c r="B109" t="s">
        <v>1635</v>
      </c>
      <c r="C109" s="76">
        <v>3672</v>
      </c>
      <c r="D109" t="s">
        <v>1636</v>
      </c>
      <c r="E109" t="s">
        <v>1962</v>
      </c>
      <c r="F109" t="s">
        <v>738</v>
      </c>
      <c r="G109" t="s">
        <v>204</v>
      </c>
      <c r="H109">
        <v>4.9800000000000004</v>
      </c>
      <c r="I109" t="s">
        <v>122</v>
      </c>
      <c r="J109" t="s">
        <v>101</v>
      </c>
      <c r="K109" s="66">
        <v>2.2499999999999999E-2</v>
      </c>
      <c r="L109" s="66">
        <v>0</v>
      </c>
      <c r="M109" s="65">
        <v>25000</v>
      </c>
      <c r="N109" s="65">
        <v>103.5940588476804</v>
      </c>
      <c r="O109" s="65">
        <v>25.8985147119201</v>
      </c>
      <c r="P109" s="66">
        <v>6.9999999999999999E-4</v>
      </c>
      <c r="Q109" s="66">
        <v>0</v>
      </c>
    </row>
    <row r="110" spans="1:17">
      <c r="A110" t="s">
        <v>1772</v>
      </c>
      <c r="B110" t="s">
        <v>1635</v>
      </c>
      <c r="C110" s="76">
        <v>3751</v>
      </c>
      <c r="D110" t="s">
        <v>1636</v>
      </c>
      <c r="E110" t="s">
        <v>1962</v>
      </c>
      <c r="F110" t="s">
        <v>713</v>
      </c>
      <c r="G110" t="s">
        <v>204</v>
      </c>
      <c r="H110">
        <v>5.13</v>
      </c>
      <c r="I110" t="s">
        <v>122</v>
      </c>
      <c r="J110" t="s">
        <v>101</v>
      </c>
      <c r="K110" s="66">
        <v>2.2499999999999999E-2</v>
      </c>
      <c r="L110" s="66">
        <v>0</v>
      </c>
      <c r="M110" s="65">
        <v>30000</v>
      </c>
      <c r="N110" s="65">
        <v>103.70118058555833</v>
      </c>
      <c r="O110" s="65">
        <v>31.110354175667499</v>
      </c>
      <c r="P110" s="66">
        <v>8.0000000000000004E-4</v>
      </c>
      <c r="Q110" s="66">
        <v>0</v>
      </c>
    </row>
    <row r="111" spans="1:17">
      <c r="A111" t="s">
        <v>1774</v>
      </c>
      <c r="B111" t="s">
        <v>1635</v>
      </c>
      <c r="C111" s="76">
        <v>3621</v>
      </c>
      <c r="D111" t="s">
        <v>1636</v>
      </c>
      <c r="E111" t="s">
        <v>1962</v>
      </c>
      <c r="F111" t="s">
        <v>1775</v>
      </c>
      <c r="G111" t="s">
        <v>204</v>
      </c>
      <c r="H111">
        <v>4.91</v>
      </c>
      <c r="I111" t="s">
        <v>122</v>
      </c>
      <c r="J111" t="s">
        <v>101</v>
      </c>
      <c r="K111" s="66">
        <v>2.2499999999999999E-2</v>
      </c>
      <c r="L111" s="66">
        <v>0</v>
      </c>
      <c r="M111" s="65">
        <v>240000</v>
      </c>
      <c r="N111" s="65">
        <v>103.54211993034458</v>
      </c>
      <c r="O111" s="65">
        <v>248.50108783282701</v>
      </c>
      <c r="P111" s="66">
        <v>6.3E-3</v>
      </c>
      <c r="Q111" s="66">
        <v>1E-4</v>
      </c>
    </row>
    <row r="112" spans="1:17">
      <c r="A112" t="s">
        <v>1776</v>
      </c>
      <c r="B112" t="s">
        <v>1635</v>
      </c>
      <c r="C112" s="76">
        <v>3622</v>
      </c>
      <c r="D112" t="s">
        <v>1636</v>
      </c>
      <c r="E112" t="s">
        <v>1962</v>
      </c>
      <c r="F112" t="s">
        <v>1775</v>
      </c>
      <c r="G112" t="s">
        <v>204</v>
      </c>
      <c r="H112">
        <v>4.91</v>
      </c>
      <c r="I112" t="s">
        <v>122</v>
      </c>
      <c r="J112" t="s">
        <v>101</v>
      </c>
      <c r="K112" s="66">
        <v>2.2499999999999999E-2</v>
      </c>
      <c r="L112" s="66">
        <v>0</v>
      </c>
      <c r="M112" s="65">
        <v>500000</v>
      </c>
      <c r="N112" s="65">
        <v>103.5421199303446</v>
      </c>
      <c r="O112" s="65">
        <v>517.71059965172299</v>
      </c>
      <c r="P112" s="66">
        <v>1.32E-2</v>
      </c>
      <c r="Q112" s="66">
        <v>2.0000000000000001E-4</v>
      </c>
    </row>
    <row r="113" spans="1:17">
      <c r="A113" t="s">
        <v>1777</v>
      </c>
      <c r="B113" t="s">
        <v>1635</v>
      </c>
      <c r="C113" s="76">
        <v>3624</v>
      </c>
      <c r="D113" t="s">
        <v>1636</v>
      </c>
      <c r="E113" t="s">
        <v>1962</v>
      </c>
      <c r="F113" t="s">
        <v>1778</v>
      </c>
      <c r="G113" t="s">
        <v>204</v>
      </c>
      <c r="H113">
        <v>4.91</v>
      </c>
      <c r="I113" t="s">
        <v>122</v>
      </c>
      <c r="J113" t="s">
        <v>101</v>
      </c>
      <c r="K113" s="66">
        <v>2.2499999999999999E-2</v>
      </c>
      <c r="L113" s="66">
        <v>0</v>
      </c>
      <c r="M113" s="65">
        <v>350000</v>
      </c>
      <c r="N113" s="65">
        <v>103.54211993034457</v>
      </c>
      <c r="O113" s="65">
        <v>362.39741975620598</v>
      </c>
      <c r="P113" s="66">
        <v>9.1999999999999998E-3</v>
      </c>
      <c r="Q113" s="66">
        <v>2.0000000000000001E-4</v>
      </c>
    </row>
    <row r="114" spans="1:17">
      <c r="A114" t="s">
        <v>1779</v>
      </c>
      <c r="B114" t="s">
        <v>1635</v>
      </c>
      <c r="C114" s="76">
        <v>3626</v>
      </c>
      <c r="D114" t="s">
        <v>1636</v>
      </c>
      <c r="E114" t="s">
        <v>1962</v>
      </c>
      <c r="F114" t="s">
        <v>1778</v>
      </c>
      <c r="G114" t="s">
        <v>204</v>
      </c>
      <c r="H114">
        <v>4.91</v>
      </c>
      <c r="I114" t="s">
        <v>122</v>
      </c>
      <c r="J114" t="s">
        <v>101</v>
      </c>
      <c r="K114" s="66">
        <v>2.2499999999999999E-2</v>
      </c>
      <c r="L114" s="66">
        <v>0</v>
      </c>
      <c r="M114" s="65">
        <v>258842</v>
      </c>
      <c r="N114" s="65">
        <v>103.54211993034477</v>
      </c>
      <c r="O114" s="65">
        <v>268.01049407010299</v>
      </c>
      <c r="P114" s="66">
        <v>6.7999999999999996E-3</v>
      </c>
      <c r="Q114" s="66">
        <v>1E-4</v>
      </c>
    </row>
    <row r="115" spans="1:17">
      <c r="A115" t="s">
        <v>1780</v>
      </c>
      <c r="B115" t="s">
        <v>1635</v>
      </c>
      <c r="C115" s="76">
        <v>3631</v>
      </c>
      <c r="D115" t="s">
        <v>1636</v>
      </c>
      <c r="E115" t="s">
        <v>1962</v>
      </c>
      <c r="F115" t="s">
        <v>1781</v>
      </c>
      <c r="G115" t="s">
        <v>204</v>
      </c>
      <c r="H115">
        <v>4.91</v>
      </c>
      <c r="I115" t="s">
        <v>122</v>
      </c>
      <c r="J115" t="s">
        <v>101</v>
      </c>
      <c r="K115" s="66">
        <v>2.2499999999999999E-2</v>
      </c>
      <c r="L115" s="66">
        <v>0</v>
      </c>
      <c r="M115" s="65">
        <v>1000000</v>
      </c>
      <c r="N115" s="65">
        <v>103.542119930345</v>
      </c>
      <c r="O115" s="65">
        <v>1035.4211993034501</v>
      </c>
      <c r="P115" s="66">
        <v>2.64E-2</v>
      </c>
      <c r="Q115" s="66">
        <v>5.0000000000000001E-4</v>
      </c>
    </row>
    <row r="116" spans="1:17">
      <c r="A116" t="s">
        <v>1782</v>
      </c>
      <c r="B116" t="s">
        <v>1635</v>
      </c>
      <c r="C116" s="76">
        <v>3632</v>
      </c>
      <c r="D116" t="s">
        <v>1636</v>
      </c>
      <c r="E116" t="s">
        <v>1962</v>
      </c>
      <c r="F116" t="s">
        <v>1781</v>
      </c>
      <c r="G116" t="s">
        <v>204</v>
      </c>
      <c r="H116">
        <v>2.06</v>
      </c>
      <c r="I116" t="s">
        <v>122</v>
      </c>
      <c r="J116" t="s">
        <v>101</v>
      </c>
      <c r="K116" s="66">
        <v>2.2499999999999999E-2</v>
      </c>
      <c r="L116" s="66">
        <v>0</v>
      </c>
      <c r="M116" s="65">
        <v>170000.03</v>
      </c>
      <c r="N116" s="65">
        <v>101.54178297700477</v>
      </c>
      <c r="O116" s="65">
        <v>172.62106152344299</v>
      </c>
      <c r="P116" s="66">
        <v>4.4000000000000003E-3</v>
      </c>
      <c r="Q116" s="66">
        <v>1E-4</v>
      </c>
    </row>
    <row r="117" spans="1:17">
      <c r="A117" t="s">
        <v>1783</v>
      </c>
      <c r="B117" t="s">
        <v>1635</v>
      </c>
      <c r="C117" s="76">
        <v>3642</v>
      </c>
      <c r="D117" t="s">
        <v>1636</v>
      </c>
      <c r="E117" t="s">
        <v>1962</v>
      </c>
      <c r="F117" t="s">
        <v>1784</v>
      </c>
      <c r="G117" t="s">
        <v>204</v>
      </c>
      <c r="H117">
        <v>4.9800000000000004</v>
      </c>
      <c r="I117" t="s">
        <v>122</v>
      </c>
      <c r="J117" t="s">
        <v>101</v>
      </c>
      <c r="K117" s="66">
        <v>2.2499999999999999E-2</v>
      </c>
      <c r="L117" s="66">
        <v>0</v>
      </c>
      <c r="M117" s="65">
        <v>201409</v>
      </c>
      <c r="N117" s="65">
        <v>103.59405884768009</v>
      </c>
      <c r="O117" s="65">
        <v>208.64775798452399</v>
      </c>
      <c r="P117" s="66">
        <v>5.3E-3</v>
      </c>
      <c r="Q117" s="66">
        <v>1E-4</v>
      </c>
    </row>
    <row r="118" spans="1:17">
      <c r="A118" t="s">
        <v>1785</v>
      </c>
      <c r="B118" t="s">
        <v>1635</v>
      </c>
      <c r="C118" s="76">
        <v>3646</v>
      </c>
      <c r="D118" t="s">
        <v>1636</v>
      </c>
      <c r="E118" t="s">
        <v>1962</v>
      </c>
      <c r="F118" t="s">
        <v>1784</v>
      </c>
      <c r="G118" t="s">
        <v>204</v>
      </c>
      <c r="H118">
        <v>2.57</v>
      </c>
      <c r="I118" t="s">
        <v>122</v>
      </c>
      <c r="J118" t="s">
        <v>101</v>
      </c>
      <c r="K118" s="66">
        <v>2.2499999999999999E-2</v>
      </c>
      <c r="L118" s="66">
        <v>0</v>
      </c>
      <c r="M118" s="65">
        <v>93333.36</v>
      </c>
      <c r="N118" s="65">
        <v>101.89453963048078</v>
      </c>
      <c r="O118" s="65">
        <v>95.101597493659298</v>
      </c>
      <c r="P118" s="66">
        <v>2.3999999999999998E-3</v>
      </c>
      <c r="Q118" s="66">
        <v>0</v>
      </c>
    </row>
    <row r="119" spans="1:17">
      <c r="A119" t="s">
        <v>1786</v>
      </c>
      <c r="B119" t="s">
        <v>1635</v>
      </c>
      <c r="C119" s="76">
        <v>3648</v>
      </c>
      <c r="D119" t="s">
        <v>1636</v>
      </c>
      <c r="E119" t="s">
        <v>1962</v>
      </c>
      <c r="F119" t="s">
        <v>1784</v>
      </c>
      <c r="G119" t="s">
        <v>204</v>
      </c>
      <c r="H119">
        <v>4.9800000000000004</v>
      </c>
      <c r="I119" t="s">
        <v>122</v>
      </c>
      <c r="J119" t="s">
        <v>101</v>
      </c>
      <c r="K119" s="66">
        <v>2.2499999999999999E-2</v>
      </c>
      <c r="L119" s="66">
        <v>0</v>
      </c>
      <c r="M119" s="65">
        <v>187500</v>
      </c>
      <c r="N119" s="65">
        <v>103.59405884768</v>
      </c>
      <c r="O119" s="65">
        <v>194.23886033939999</v>
      </c>
      <c r="P119" s="66">
        <v>4.8999999999999998E-3</v>
      </c>
      <c r="Q119" s="66">
        <v>1E-4</v>
      </c>
    </row>
    <row r="120" spans="1:17">
      <c r="A120" t="s">
        <v>1786</v>
      </c>
      <c r="B120" t="s">
        <v>1635</v>
      </c>
      <c r="C120" s="76">
        <v>3902</v>
      </c>
      <c r="D120" t="s">
        <v>1636</v>
      </c>
      <c r="E120" t="s">
        <v>1962</v>
      </c>
      <c r="F120" t="s">
        <v>233</v>
      </c>
      <c r="G120" t="s">
        <v>204</v>
      </c>
      <c r="H120">
        <v>2.76</v>
      </c>
      <c r="I120" t="s">
        <v>122</v>
      </c>
      <c r="J120" t="s">
        <v>101</v>
      </c>
      <c r="K120" s="66">
        <v>2.2499999999999999E-2</v>
      </c>
      <c r="L120" s="66">
        <v>0</v>
      </c>
      <c r="M120" s="65">
        <v>21562.5</v>
      </c>
      <c r="N120" s="65">
        <v>102.02922447065507</v>
      </c>
      <c r="O120" s="65">
        <v>22.000051526484999</v>
      </c>
      <c r="P120" s="66">
        <v>5.9999999999999995E-4</v>
      </c>
      <c r="Q120" s="66">
        <v>0</v>
      </c>
    </row>
    <row r="121" spans="1:17">
      <c r="A121" t="s">
        <v>1787</v>
      </c>
      <c r="B121" t="s">
        <v>1635</v>
      </c>
      <c r="C121" s="76">
        <v>3650</v>
      </c>
      <c r="D121" t="s">
        <v>1636</v>
      </c>
      <c r="E121" t="s">
        <v>1962</v>
      </c>
      <c r="F121" t="s">
        <v>1784</v>
      </c>
      <c r="G121" t="s">
        <v>204</v>
      </c>
      <c r="H121">
        <v>4.91</v>
      </c>
      <c r="I121" t="s">
        <v>122</v>
      </c>
      <c r="J121" t="s">
        <v>101</v>
      </c>
      <c r="K121" s="66">
        <v>2.2499999999999999E-2</v>
      </c>
      <c r="L121" s="66">
        <v>0</v>
      </c>
      <c r="M121" s="65">
        <v>29826</v>
      </c>
      <c r="N121" s="65">
        <v>103.54211993034467</v>
      </c>
      <c r="O121" s="65">
        <v>30.882472690424599</v>
      </c>
      <c r="P121" s="66">
        <v>8.0000000000000004E-4</v>
      </c>
      <c r="Q121" s="66">
        <v>0</v>
      </c>
    </row>
    <row r="122" spans="1:17">
      <c r="A122" t="s">
        <v>1788</v>
      </c>
      <c r="B122" t="s">
        <v>1635</v>
      </c>
      <c r="C122" s="76">
        <v>3654</v>
      </c>
      <c r="D122" t="s">
        <v>1636</v>
      </c>
      <c r="E122" t="s">
        <v>1962</v>
      </c>
      <c r="F122" t="s">
        <v>1747</v>
      </c>
      <c r="G122" t="s">
        <v>204</v>
      </c>
      <c r="H122">
        <v>4.9800000000000004</v>
      </c>
      <c r="I122" t="s">
        <v>122</v>
      </c>
      <c r="J122" t="s">
        <v>101</v>
      </c>
      <c r="K122" s="66">
        <v>2.2499999999999999E-2</v>
      </c>
      <c r="L122" s="66">
        <v>0</v>
      </c>
      <c r="M122" s="65">
        <v>559265</v>
      </c>
      <c r="N122" s="65">
        <v>103.59405884768026</v>
      </c>
      <c r="O122" s="65">
        <v>579.36531321447899</v>
      </c>
      <c r="P122" s="66">
        <v>1.4800000000000001E-2</v>
      </c>
      <c r="Q122" s="66">
        <v>2.9999999999999997E-4</v>
      </c>
    </row>
    <row r="123" spans="1:17">
      <c r="A123" t="s">
        <v>1789</v>
      </c>
      <c r="B123" t="s">
        <v>1635</v>
      </c>
      <c r="C123" s="76">
        <v>3656</v>
      </c>
      <c r="D123" t="s">
        <v>1636</v>
      </c>
      <c r="E123" t="s">
        <v>1962</v>
      </c>
      <c r="F123" t="s">
        <v>1790</v>
      </c>
      <c r="G123" t="s">
        <v>204</v>
      </c>
      <c r="H123">
        <v>4.9800000000000004</v>
      </c>
      <c r="I123" t="s">
        <v>122</v>
      </c>
      <c r="J123" t="s">
        <v>101</v>
      </c>
      <c r="K123" s="66">
        <v>2.2499999999999999E-2</v>
      </c>
      <c r="L123" s="66">
        <v>0</v>
      </c>
      <c r="M123" s="65">
        <v>290000</v>
      </c>
      <c r="N123" s="65">
        <v>103.59405884768034</v>
      </c>
      <c r="O123" s="65">
        <v>300.42277065827301</v>
      </c>
      <c r="P123" s="66">
        <v>7.6E-3</v>
      </c>
      <c r="Q123" s="66">
        <v>1E-4</v>
      </c>
    </row>
    <row r="124" spans="1:17">
      <c r="A124" t="s">
        <v>1791</v>
      </c>
      <c r="B124" t="s">
        <v>1635</v>
      </c>
      <c r="C124" s="76">
        <v>3661</v>
      </c>
      <c r="D124" t="s">
        <v>1636</v>
      </c>
      <c r="E124" t="s">
        <v>1962</v>
      </c>
      <c r="F124" t="s">
        <v>1790</v>
      </c>
      <c r="G124" t="s">
        <v>204</v>
      </c>
      <c r="H124">
        <v>4.9800000000000004</v>
      </c>
      <c r="I124" t="s">
        <v>122</v>
      </c>
      <c r="J124" t="s">
        <v>101</v>
      </c>
      <c r="K124" s="66">
        <v>2.2499999999999999E-2</v>
      </c>
      <c r="L124" s="66">
        <v>0</v>
      </c>
      <c r="M124" s="65">
        <v>164068</v>
      </c>
      <c r="N124" s="65">
        <v>103.59405884768023</v>
      </c>
      <c r="O124" s="65">
        <v>169.96470047021199</v>
      </c>
      <c r="P124" s="66">
        <v>4.3E-3</v>
      </c>
      <c r="Q124" s="66">
        <v>1E-4</v>
      </c>
    </row>
    <row r="125" spans="1:17">
      <c r="A125" t="s">
        <v>1792</v>
      </c>
      <c r="B125" t="s">
        <v>1635</v>
      </c>
      <c r="C125" s="76">
        <v>3667</v>
      </c>
      <c r="D125" t="s">
        <v>1636</v>
      </c>
      <c r="E125" t="s">
        <v>1962</v>
      </c>
      <c r="F125" t="s">
        <v>1793</v>
      </c>
      <c r="G125" t="s">
        <v>204</v>
      </c>
      <c r="H125">
        <v>4.9800000000000004</v>
      </c>
      <c r="I125" t="s">
        <v>122</v>
      </c>
      <c r="J125" t="s">
        <v>101</v>
      </c>
      <c r="K125" s="66">
        <v>2.2499999999999999E-2</v>
      </c>
      <c r="L125" s="66">
        <v>0</v>
      </c>
      <c r="M125" s="65">
        <v>330000</v>
      </c>
      <c r="N125" s="65">
        <v>103.5940588476803</v>
      </c>
      <c r="O125" s="65">
        <v>341.86039419734499</v>
      </c>
      <c r="P125" s="66">
        <v>8.6999999999999994E-3</v>
      </c>
      <c r="Q125" s="66">
        <v>2.0000000000000001E-4</v>
      </c>
    </row>
    <row r="126" spans="1:17">
      <c r="A126" t="s">
        <v>1794</v>
      </c>
      <c r="B126" t="s">
        <v>1635</v>
      </c>
      <c r="C126" s="76">
        <v>3670</v>
      </c>
      <c r="D126" t="s">
        <v>1636</v>
      </c>
      <c r="E126" t="s">
        <v>1962</v>
      </c>
      <c r="F126" t="s">
        <v>1795</v>
      </c>
      <c r="G126" t="s">
        <v>204</v>
      </c>
      <c r="H126">
        <v>4.83</v>
      </c>
      <c r="I126" t="s">
        <v>122</v>
      </c>
      <c r="J126" t="s">
        <v>101</v>
      </c>
      <c r="K126" s="66">
        <v>2.2499999999999999E-2</v>
      </c>
      <c r="L126" s="66">
        <v>0</v>
      </c>
      <c r="M126" s="65">
        <v>420000</v>
      </c>
      <c r="N126" s="65">
        <v>103.4883833576362</v>
      </c>
      <c r="O126" s="65">
        <v>434.65121010207201</v>
      </c>
      <c r="P126" s="66">
        <v>1.11E-2</v>
      </c>
      <c r="Q126" s="66">
        <v>2.0000000000000001E-4</v>
      </c>
    </row>
    <row r="127" spans="1:17">
      <c r="A127" t="s">
        <v>1796</v>
      </c>
      <c r="B127" t="s">
        <v>1635</v>
      </c>
      <c r="C127" s="76">
        <v>3674</v>
      </c>
      <c r="D127" t="s">
        <v>1636</v>
      </c>
      <c r="E127" t="s">
        <v>1962</v>
      </c>
      <c r="F127" t="s">
        <v>1071</v>
      </c>
      <c r="G127" t="s">
        <v>204</v>
      </c>
      <c r="H127">
        <v>4.9800000000000004</v>
      </c>
      <c r="I127" t="s">
        <v>122</v>
      </c>
      <c r="J127" t="s">
        <v>101</v>
      </c>
      <c r="K127" s="66">
        <v>2.2499999999999999E-2</v>
      </c>
      <c r="L127" s="66">
        <v>0</v>
      </c>
      <c r="M127" s="65">
        <v>250000</v>
      </c>
      <c r="N127" s="65">
        <v>103.5940588476804</v>
      </c>
      <c r="O127" s="65">
        <v>258.98514711920097</v>
      </c>
      <c r="P127" s="66">
        <v>6.6E-3</v>
      </c>
      <c r="Q127" s="66">
        <v>1E-4</v>
      </c>
    </row>
    <row r="128" spans="1:17">
      <c r="A128" t="s">
        <v>1797</v>
      </c>
      <c r="B128" t="s">
        <v>1635</v>
      </c>
      <c r="C128" s="76">
        <v>3680</v>
      </c>
      <c r="D128" t="s">
        <v>1636</v>
      </c>
      <c r="E128" t="s">
        <v>1962</v>
      </c>
      <c r="F128" t="s">
        <v>386</v>
      </c>
      <c r="G128" t="s">
        <v>204</v>
      </c>
      <c r="H128">
        <v>4.9800000000000004</v>
      </c>
      <c r="I128" t="s">
        <v>122</v>
      </c>
      <c r="J128" t="s">
        <v>101</v>
      </c>
      <c r="K128" s="66">
        <v>2.2499999999999999E-2</v>
      </c>
      <c r="L128" s="66">
        <v>0</v>
      </c>
      <c r="M128" s="65">
        <v>798567</v>
      </c>
      <c r="N128" s="65">
        <v>103.59405884768029</v>
      </c>
      <c r="O128" s="65">
        <v>827.26796791815502</v>
      </c>
      <c r="P128" s="66">
        <v>2.1100000000000001E-2</v>
      </c>
      <c r="Q128" s="66">
        <v>4.0000000000000002E-4</v>
      </c>
    </row>
    <row r="129" spans="1:17">
      <c r="A129" t="s">
        <v>1798</v>
      </c>
      <c r="B129" t="s">
        <v>1635</v>
      </c>
      <c r="C129" s="76">
        <v>3684</v>
      </c>
      <c r="D129" t="s">
        <v>1636</v>
      </c>
      <c r="E129" t="s">
        <v>1962</v>
      </c>
      <c r="F129" t="s">
        <v>642</v>
      </c>
      <c r="G129" t="s">
        <v>204</v>
      </c>
      <c r="H129">
        <v>1.1399999999999999</v>
      </c>
      <c r="I129" t="s">
        <v>122</v>
      </c>
      <c r="J129" t="s">
        <v>101</v>
      </c>
      <c r="K129" s="66">
        <v>2.2499999999999999E-2</v>
      </c>
      <c r="L129" s="66">
        <v>0</v>
      </c>
      <c r="M129" s="65">
        <v>46666.64</v>
      </c>
      <c r="N129" s="65">
        <v>100.90679182712984</v>
      </c>
      <c r="O129" s="65">
        <v>47.089809277516103</v>
      </c>
      <c r="P129" s="66">
        <v>1.1999999999999999E-3</v>
      </c>
      <c r="Q129" s="66">
        <v>0</v>
      </c>
    </row>
    <row r="130" spans="1:17">
      <c r="A130" t="s">
        <v>1799</v>
      </c>
      <c r="B130" t="s">
        <v>1635</v>
      </c>
      <c r="C130" s="76">
        <v>3685</v>
      </c>
      <c r="D130" t="s">
        <v>1636</v>
      </c>
      <c r="E130" t="s">
        <v>1962</v>
      </c>
      <c r="F130" t="s">
        <v>445</v>
      </c>
      <c r="G130" t="s">
        <v>204</v>
      </c>
      <c r="H130">
        <v>4.9800000000000004</v>
      </c>
      <c r="I130" t="s">
        <v>122</v>
      </c>
      <c r="J130" t="s">
        <v>101</v>
      </c>
      <c r="K130" s="66">
        <v>2.2499999999999999E-2</v>
      </c>
      <c r="L130" s="66">
        <v>0</v>
      </c>
      <c r="M130" s="65">
        <v>187077</v>
      </c>
      <c r="N130" s="65">
        <v>103.59405884768037</v>
      </c>
      <c r="O130" s="65">
        <v>193.80065747047499</v>
      </c>
      <c r="P130" s="66">
        <v>4.8999999999999998E-3</v>
      </c>
      <c r="Q130" s="66">
        <v>1E-4</v>
      </c>
    </row>
    <row r="131" spans="1:17">
      <c r="A131" t="s">
        <v>1800</v>
      </c>
      <c r="B131" t="s">
        <v>1635</v>
      </c>
      <c r="C131" s="76">
        <v>3687</v>
      </c>
      <c r="D131" t="s">
        <v>1636</v>
      </c>
      <c r="E131" t="s">
        <v>1962</v>
      </c>
      <c r="F131" t="s">
        <v>445</v>
      </c>
      <c r="G131" t="s">
        <v>204</v>
      </c>
      <c r="H131">
        <v>5.0599999999999996</v>
      </c>
      <c r="I131" t="s">
        <v>122</v>
      </c>
      <c r="J131" t="s">
        <v>101</v>
      </c>
      <c r="K131" s="66">
        <v>2.2499999999999999E-2</v>
      </c>
      <c r="L131" s="66">
        <v>0</v>
      </c>
      <c r="M131" s="65">
        <v>500000</v>
      </c>
      <c r="N131" s="65">
        <v>103.64765526084901</v>
      </c>
      <c r="O131" s="65">
        <v>518.23827630424501</v>
      </c>
      <c r="P131" s="66">
        <v>1.32E-2</v>
      </c>
      <c r="Q131" s="66">
        <v>2.0000000000000001E-4</v>
      </c>
    </row>
    <row r="132" spans="1:17">
      <c r="A132" t="s">
        <v>1801</v>
      </c>
      <c r="B132" t="s">
        <v>1635</v>
      </c>
      <c r="C132" s="76">
        <v>3688</v>
      </c>
      <c r="D132" t="s">
        <v>1636</v>
      </c>
      <c r="E132" t="s">
        <v>1962</v>
      </c>
      <c r="F132" t="s">
        <v>1802</v>
      </c>
      <c r="G132" t="s">
        <v>204</v>
      </c>
      <c r="H132">
        <v>5.0599999999999996</v>
      </c>
      <c r="I132" t="s">
        <v>122</v>
      </c>
      <c r="J132" t="s">
        <v>101</v>
      </c>
      <c r="K132" s="66">
        <v>2.2499999999999999E-2</v>
      </c>
      <c r="L132" s="66">
        <v>0</v>
      </c>
      <c r="M132" s="65">
        <v>179849</v>
      </c>
      <c r="N132" s="65">
        <v>103.64765526084882</v>
      </c>
      <c r="O132" s="65">
        <v>186.40927151008401</v>
      </c>
      <c r="P132" s="66">
        <v>4.7000000000000002E-3</v>
      </c>
      <c r="Q132" s="66">
        <v>1E-4</v>
      </c>
    </row>
    <row r="133" spans="1:17">
      <c r="A133" t="s">
        <v>1803</v>
      </c>
      <c r="B133" t="s">
        <v>1635</v>
      </c>
      <c r="C133" s="76">
        <v>3693</v>
      </c>
      <c r="D133" t="s">
        <v>1636</v>
      </c>
      <c r="E133" t="s">
        <v>1962</v>
      </c>
      <c r="F133" t="s">
        <v>1802</v>
      </c>
      <c r="G133" t="s">
        <v>204</v>
      </c>
      <c r="H133">
        <v>4.9800000000000004</v>
      </c>
      <c r="I133" t="s">
        <v>122</v>
      </c>
      <c r="J133" t="s">
        <v>101</v>
      </c>
      <c r="K133" s="66">
        <v>2.2499999999999999E-2</v>
      </c>
      <c r="L133" s="66">
        <v>0</v>
      </c>
      <c r="M133" s="65">
        <v>719254</v>
      </c>
      <c r="N133" s="65">
        <v>103.59405884768023</v>
      </c>
      <c r="O133" s="65">
        <v>745.10441202429399</v>
      </c>
      <c r="P133" s="66">
        <v>1.9E-2</v>
      </c>
      <c r="Q133" s="66">
        <v>4.0000000000000002E-4</v>
      </c>
    </row>
    <row r="134" spans="1:17">
      <c r="A134" t="s">
        <v>1804</v>
      </c>
      <c r="B134" t="s">
        <v>1635</v>
      </c>
      <c r="C134" s="76">
        <v>3696</v>
      </c>
      <c r="D134" t="s">
        <v>1636</v>
      </c>
      <c r="E134" t="s">
        <v>1962</v>
      </c>
      <c r="F134" t="s">
        <v>363</v>
      </c>
      <c r="G134" t="s">
        <v>204</v>
      </c>
      <c r="H134">
        <v>2.73</v>
      </c>
      <c r="I134" t="s">
        <v>122</v>
      </c>
      <c r="J134" t="s">
        <v>101</v>
      </c>
      <c r="K134" s="66">
        <v>2.2499999999999999E-2</v>
      </c>
      <c r="L134" s="66">
        <v>0</v>
      </c>
      <c r="M134" s="65">
        <v>96800</v>
      </c>
      <c r="N134" s="65">
        <v>102.00535896328957</v>
      </c>
      <c r="O134" s="65">
        <v>98.741187476464304</v>
      </c>
      <c r="P134" s="66">
        <v>2.5000000000000001E-3</v>
      </c>
      <c r="Q134" s="66">
        <v>0</v>
      </c>
    </row>
    <row r="135" spans="1:17">
      <c r="A135" t="s">
        <v>1805</v>
      </c>
      <c r="B135" t="s">
        <v>1635</v>
      </c>
      <c r="C135" s="76">
        <v>3706</v>
      </c>
      <c r="D135" t="s">
        <v>1636</v>
      </c>
      <c r="E135" t="s">
        <v>1962</v>
      </c>
      <c r="F135" t="s">
        <v>1806</v>
      </c>
      <c r="G135" t="s">
        <v>204</v>
      </c>
      <c r="H135">
        <v>2.61</v>
      </c>
      <c r="I135" t="s">
        <v>122</v>
      </c>
      <c r="J135" t="s">
        <v>101</v>
      </c>
      <c r="K135" s="66">
        <v>2.2499999999999999E-2</v>
      </c>
      <c r="L135" s="66">
        <v>0</v>
      </c>
      <c r="M135" s="65">
        <v>4513.92</v>
      </c>
      <c r="N135" s="65">
        <v>101.92151063762407</v>
      </c>
      <c r="O135" s="65">
        <v>4.6006554529738404</v>
      </c>
      <c r="P135" s="66">
        <v>1E-4</v>
      </c>
      <c r="Q135" s="66">
        <v>0</v>
      </c>
    </row>
    <row r="136" spans="1:17">
      <c r="A136" t="s">
        <v>1807</v>
      </c>
      <c r="B136" t="s">
        <v>1635</v>
      </c>
      <c r="C136" s="76">
        <v>3713</v>
      </c>
      <c r="D136" t="s">
        <v>1636</v>
      </c>
      <c r="E136" t="s">
        <v>1962</v>
      </c>
      <c r="F136" t="s">
        <v>855</v>
      </c>
      <c r="G136" t="s">
        <v>204</v>
      </c>
      <c r="H136">
        <v>2.73</v>
      </c>
      <c r="I136" t="s">
        <v>122</v>
      </c>
      <c r="J136" t="s">
        <v>101</v>
      </c>
      <c r="K136" s="66">
        <v>2.2499999999999999E-2</v>
      </c>
      <c r="L136" s="66">
        <v>0</v>
      </c>
      <c r="M136" s="65">
        <v>41353</v>
      </c>
      <c r="N136" s="65">
        <v>102.00535896328948</v>
      </c>
      <c r="O136" s="65">
        <v>42.182276092089097</v>
      </c>
      <c r="P136" s="66">
        <v>1.1000000000000001E-3</v>
      </c>
      <c r="Q136" s="66">
        <v>0</v>
      </c>
    </row>
    <row r="137" spans="1:17">
      <c r="A137" t="s">
        <v>1808</v>
      </c>
      <c r="B137" t="s">
        <v>1635</v>
      </c>
      <c r="C137" s="76">
        <v>3716</v>
      </c>
      <c r="D137" t="s">
        <v>1636</v>
      </c>
      <c r="E137" t="s">
        <v>1962</v>
      </c>
      <c r="F137" t="s">
        <v>1809</v>
      </c>
      <c r="G137" t="s">
        <v>204</v>
      </c>
      <c r="H137">
        <v>2.73</v>
      </c>
      <c r="I137" t="s">
        <v>122</v>
      </c>
      <c r="J137" t="s">
        <v>101</v>
      </c>
      <c r="K137" s="66">
        <v>2.2499999999999999E-2</v>
      </c>
      <c r="L137" s="66">
        <v>0</v>
      </c>
      <c r="M137" s="65">
        <v>24219</v>
      </c>
      <c r="N137" s="65">
        <v>102.00535896328957</v>
      </c>
      <c r="O137" s="65">
        <v>24.7046778873191</v>
      </c>
      <c r="P137" s="66">
        <v>5.9999999999999995E-4</v>
      </c>
      <c r="Q137" s="66">
        <v>0</v>
      </c>
    </row>
    <row r="138" spans="1:17">
      <c r="A138" t="s">
        <v>1810</v>
      </c>
      <c r="B138" t="s">
        <v>1635</v>
      </c>
      <c r="C138" s="76">
        <v>3725</v>
      </c>
      <c r="D138" t="s">
        <v>1636</v>
      </c>
      <c r="E138" t="s">
        <v>1962</v>
      </c>
      <c r="F138" t="s">
        <v>1811</v>
      </c>
      <c r="G138" t="s">
        <v>204</v>
      </c>
      <c r="H138">
        <v>5.0599999999999996</v>
      </c>
      <c r="I138" t="s">
        <v>122</v>
      </c>
      <c r="J138" t="s">
        <v>101</v>
      </c>
      <c r="K138" s="66">
        <v>2.2499999999999999E-2</v>
      </c>
      <c r="L138" s="66">
        <v>0</v>
      </c>
      <c r="M138" s="65">
        <v>65000</v>
      </c>
      <c r="N138" s="65">
        <v>103.64765526084908</v>
      </c>
      <c r="O138" s="65">
        <v>67.370975919551896</v>
      </c>
      <c r="P138" s="66">
        <v>1.6999999999999999E-3</v>
      </c>
      <c r="Q138" s="66">
        <v>0</v>
      </c>
    </row>
    <row r="139" spans="1:17">
      <c r="A139" t="s">
        <v>1812</v>
      </c>
      <c r="B139" t="s">
        <v>1635</v>
      </c>
      <c r="C139" s="76">
        <v>3728</v>
      </c>
      <c r="D139" t="s">
        <v>1636</v>
      </c>
      <c r="E139" t="s">
        <v>1962</v>
      </c>
      <c r="F139" t="s">
        <v>1813</v>
      </c>
      <c r="G139" t="s">
        <v>204</v>
      </c>
      <c r="H139">
        <v>5.0599999999999996</v>
      </c>
      <c r="I139" t="s">
        <v>122</v>
      </c>
      <c r="J139" t="s">
        <v>101</v>
      </c>
      <c r="K139" s="66">
        <v>2.2499999999999999E-2</v>
      </c>
      <c r="L139" s="66">
        <v>0</v>
      </c>
      <c r="M139" s="65">
        <v>65000</v>
      </c>
      <c r="N139" s="65">
        <v>103.64765526084908</v>
      </c>
      <c r="O139" s="65">
        <v>67.370975919551896</v>
      </c>
      <c r="P139" s="66">
        <v>1.6999999999999999E-3</v>
      </c>
      <c r="Q139" s="66">
        <v>0</v>
      </c>
    </row>
    <row r="140" spans="1:17">
      <c r="A140" t="s">
        <v>1814</v>
      </c>
      <c r="B140" t="s">
        <v>1635</v>
      </c>
      <c r="C140" s="76">
        <v>3732</v>
      </c>
      <c r="D140" t="s">
        <v>1636</v>
      </c>
      <c r="E140" t="s">
        <v>1962</v>
      </c>
      <c r="F140" t="s">
        <v>1813</v>
      </c>
      <c r="G140" t="s">
        <v>204</v>
      </c>
      <c r="H140">
        <v>5.0599999999999996</v>
      </c>
      <c r="I140" t="s">
        <v>122</v>
      </c>
      <c r="J140" t="s">
        <v>101</v>
      </c>
      <c r="K140" s="66">
        <v>2.2499999999999999E-2</v>
      </c>
      <c r="L140" s="66">
        <v>0</v>
      </c>
      <c r="M140" s="65">
        <v>24615</v>
      </c>
      <c r="N140" s="65">
        <v>103.64765526084908</v>
      </c>
      <c r="O140" s="65">
        <v>25.512870342458001</v>
      </c>
      <c r="P140" s="66">
        <v>5.9999999999999995E-4</v>
      </c>
      <c r="Q140" s="66">
        <v>0</v>
      </c>
    </row>
    <row r="141" spans="1:17">
      <c r="A141" t="s">
        <v>1815</v>
      </c>
      <c r="B141" t="s">
        <v>1635</v>
      </c>
      <c r="C141" s="76">
        <v>3734</v>
      </c>
      <c r="D141" t="s">
        <v>1636</v>
      </c>
      <c r="E141" t="s">
        <v>1962</v>
      </c>
      <c r="F141" t="s">
        <v>1816</v>
      </c>
      <c r="G141" t="s">
        <v>204</v>
      </c>
      <c r="H141">
        <v>5.0599999999999996</v>
      </c>
      <c r="I141" t="s">
        <v>122</v>
      </c>
      <c r="J141" t="s">
        <v>101</v>
      </c>
      <c r="K141" s="66">
        <v>2.2499999999999999E-2</v>
      </c>
      <c r="L141" s="66">
        <v>0</v>
      </c>
      <c r="M141" s="65">
        <v>308000</v>
      </c>
      <c r="N141" s="65">
        <v>103.64765526084902</v>
      </c>
      <c r="O141" s="65">
        <v>319.23477820341498</v>
      </c>
      <c r="P141" s="66">
        <v>8.0999999999999996E-3</v>
      </c>
      <c r="Q141" s="66">
        <v>2.0000000000000001E-4</v>
      </c>
    </row>
    <row r="142" spans="1:17">
      <c r="A142" t="s">
        <v>1817</v>
      </c>
      <c r="B142" t="s">
        <v>1635</v>
      </c>
      <c r="C142" s="76">
        <v>3737</v>
      </c>
      <c r="D142" t="s">
        <v>1636</v>
      </c>
      <c r="E142" t="s">
        <v>1962</v>
      </c>
      <c r="F142" t="s">
        <v>1816</v>
      </c>
      <c r="G142" t="s">
        <v>204</v>
      </c>
      <c r="H142">
        <v>4.9800000000000004</v>
      </c>
      <c r="I142" t="s">
        <v>122</v>
      </c>
      <c r="J142" t="s">
        <v>101</v>
      </c>
      <c r="K142" s="66">
        <v>2.2499999999999999E-2</v>
      </c>
      <c r="L142" s="66">
        <v>0</v>
      </c>
      <c r="M142" s="65">
        <v>135537</v>
      </c>
      <c r="N142" s="65">
        <v>103.59405884767997</v>
      </c>
      <c r="O142" s="65">
        <v>140.40827954037999</v>
      </c>
      <c r="P142" s="66">
        <v>3.5999999999999999E-3</v>
      </c>
      <c r="Q142" s="66">
        <v>1E-4</v>
      </c>
    </row>
    <row r="143" spans="1:17">
      <c r="A143" t="s">
        <v>1818</v>
      </c>
      <c r="B143" t="s">
        <v>1635</v>
      </c>
      <c r="C143" s="76">
        <v>3740</v>
      </c>
      <c r="D143" t="s">
        <v>1636</v>
      </c>
      <c r="E143" t="s">
        <v>1962</v>
      </c>
      <c r="F143" t="s">
        <v>1726</v>
      </c>
      <c r="G143" t="s">
        <v>204</v>
      </c>
      <c r="H143">
        <v>2.14</v>
      </c>
      <c r="I143" t="s">
        <v>122</v>
      </c>
      <c r="J143" t="s">
        <v>101</v>
      </c>
      <c r="K143" s="66">
        <v>2.2499999999999999E-2</v>
      </c>
      <c r="L143" s="66">
        <v>0</v>
      </c>
      <c r="M143" s="65">
        <v>66250</v>
      </c>
      <c r="N143" s="65">
        <v>101.59633082871275</v>
      </c>
      <c r="O143" s="65">
        <v>67.307569174022206</v>
      </c>
      <c r="P143" s="66">
        <v>1.6999999999999999E-3</v>
      </c>
      <c r="Q143" s="66">
        <v>0</v>
      </c>
    </row>
    <row r="144" spans="1:17">
      <c r="A144" t="s">
        <v>1819</v>
      </c>
      <c r="B144" t="s">
        <v>1635</v>
      </c>
      <c r="C144" s="76">
        <v>3744</v>
      </c>
      <c r="D144" t="s">
        <v>1636</v>
      </c>
      <c r="E144" t="s">
        <v>1962</v>
      </c>
      <c r="F144" t="s">
        <v>1820</v>
      </c>
      <c r="G144" t="s">
        <v>204</v>
      </c>
      <c r="H144">
        <v>5.0599999999999996</v>
      </c>
      <c r="I144" t="s">
        <v>122</v>
      </c>
      <c r="J144" t="s">
        <v>101</v>
      </c>
      <c r="K144" s="66">
        <v>2.2499999999999999E-2</v>
      </c>
      <c r="L144" s="66">
        <v>0</v>
      </c>
      <c r="M144" s="65">
        <v>250000</v>
      </c>
      <c r="N144" s="65">
        <v>103.64765526084921</v>
      </c>
      <c r="O144" s="65">
        <v>259.11913815212301</v>
      </c>
      <c r="P144" s="66">
        <v>6.6E-3</v>
      </c>
      <c r="Q144" s="66">
        <v>1E-4</v>
      </c>
    </row>
    <row r="145" spans="1:17">
      <c r="A145" t="s">
        <v>1819</v>
      </c>
      <c r="B145" t="s">
        <v>1635</v>
      </c>
      <c r="C145" s="76">
        <v>3755</v>
      </c>
      <c r="D145" t="s">
        <v>1636</v>
      </c>
      <c r="E145" t="s">
        <v>1962</v>
      </c>
      <c r="F145" t="s">
        <v>1033</v>
      </c>
      <c r="G145" t="s">
        <v>204</v>
      </c>
      <c r="H145">
        <v>5.13</v>
      </c>
      <c r="I145" t="s">
        <v>122</v>
      </c>
      <c r="J145" t="s">
        <v>101</v>
      </c>
      <c r="K145" s="66">
        <v>2.2499999999999999E-2</v>
      </c>
      <c r="L145" s="66">
        <v>0</v>
      </c>
      <c r="M145" s="65">
        <v>390000</v>
      </c>
      <c r="N145" s="65">
        <v>103.70118058555821</v>
      </c>
      <c r="O145" s="65">
        <v>404.434604283677</v>
      </c>
      <c r="P145" s="66">
        <v>1.03E-2</v>
      </c>
      <c r="Q145" s="66">
        <v>2.0000000000000001E-4</v>
      </c>
    </row>
    <row r="146" spans="1:17">
      <c r="A146" t="s">
        <v>1821</v>
      </c>
      <c r="B146" t="s">
        <v>1635</v>
      </c>
      <c r="C146" s="76">
        <v>3747</v>
      </c>
      <c r="D146" t="s">
        <v>1636</v>
      </c>
      <c r="E146" t="s">
        <v>1962</v>
      </c>
      <c r="F146" t="s">
        <v>1683</v>
      </c>
      <c r="G146" t="s">
        <v>204</v>
      </c>
      <c r="H146">
        <v>5.13</v>
      </c>
      <c r="I146" t="s">
        <v>122</v>
      </c>
      <c r="J146" t="s">
        <v>101</v>
      </c>
      <c r="K146" s="66">
        <v>2.2499999999999999E-2</v>
      </c>
      <c r="L146" s="66">
        <v>0</v>
      </c>
      <c r="M146" s="65">
        <v>500000</v>
      </c>
      <c r="N146" s="65">
        <v>103.70118058555821</v>
      </c>
      <c r="O146" s="65">
        <v>518.505902927791</v>
      </c>
      <c r="P146" s="66">
        <v>1.32E-2</v>
      </c>
      <c r="Q146" s="66">
        <v>2.0000000000000001E-4</v>
      </c>
    </row>
    <row r="147" spans="1:17">
      <c r="A147" t="s">
        <v>1822</v>
      </c>
      <c r="B147" t="s">
        <v>1635</v>
      </c>
      <c r="C147" s="76">
        <v>3753</v>
      </c>
      <c r="D147" t="s">
        <v>1636</v>
      </c>
      <c r="E147" t="s">
        <v>1962</v>
      </c>
      <c r="F147" t="s">
        <v>1033</v>
      </c>
      <c r="G147" t="s">
        <v>204</v>
      </c>
      <c r="H147">
        <v>2.64</v>
      </c>
      <c r="I147" t="s">
        <v>122</v>
      </c>
      <c r="J147" t="s">
        <v>101</v>
      </c>
      <c r="K147" s="66">
        <v>2.2499999999999999E-2</v>
      </c>
      <c r="L147" s="66">
        <v>0</v>
      </c>
      <c r="M147" s="65">
        <v>45375</v>
      </c>
      <c r="N147" s="65">
        <v>101.94847532766016</v>
      </c>
      <c r="O147" s="65">
        <v>46.2591206799258</v>
      </c>
      <c r="P147" s="66">
        <v>1.1999999999999999E-3</v>
      </c>
      <c r="Q147" s="66">
        <v>0</v>
      </c>
    </row>
    <row r="148" spans="1:17">
      <c r="A148" t="s">
        <v>1823</v>
      </c>
      <c r="B148" t="s">
        <v>1635</v>
      </c>
      <c r="C148" s="76">
        <v>3757</v>
      </c>
      <c r="D148" t="s">
        <v>1636</v>
      </c>
      <c r="E148" t="s">
        <v>1962</v>
      </c>
      <c r="F148" t="s">
        <v>376</v>
      </c>
      <c r="G148" t="s">
        <v>204</v>
      </c>
      <c r="H148">
        <v>5.13</v>
      </c>
      <c r="I148" t="s">
        <v>122</v>
      </c>
      <c r="J148" t="s">
        <v>101</v>
      </c>
      <c r="K148" s="66">
        <v>2.2499999999999999E-2</v>
      </c>
      <c r="L148" s="66">
        <v>0</v>
      </c>
      <c r="M148" s="65">
        <v>90000</v>
      </c>
      <c r="N148" s="65">
        <v>103.70118058555822</v>
      </c>
      <c r="O148" s="65">
        <v>93.331062527002402</v>
      </c>
      <c r="P148" s="66">
        <v>2.3999999999999998E-3</v>
      </c>
      <c r="Q148" s="66">
        <v>0</v>
      </c>
    </row>
    <row r="149" spans="1:17">
      <c r="A149" t="s">
        <v>1824</v>
      </c>
      <c r="B149" t="s">
        <v>1635</v>
      </c>
      <c r="C149" s="76">
        <v>3760</v>
      </c>
      <c r="D149" t="s">
        <v>1636</v>
      </c>
      <c r="E149" t="s">
        <v>1962</v>
      </c>
      <c r="F149" t="s">
        <v>979</v>
      </c>
      <c r="G149" t="s">
        <v>204</v>
      </c>
      <c r="H149">
        <v>3.32</v>
      </c>
      <c r="I149" t="s">
        <v>122</v>
      </c>
      <c r="J149" t="s">
        <v>101</v>
      </c>
      <c r="K149" s="66">
        <v>2.2499999999999999E-2</v>
      </c>
      <c r="L149" s="66">
        <v>0</v>
      </c>
      <c r="M149" s="65">
        <v>786241</v>
      </c>
      <c r="N149" s="65">
        <v>102.42562841930655</v>
      </c>
      <c r="O149" s="65">
        <v>805.31228514023996</v>
      </c>
      <c r="P149" s="66">
        <v>2.0500000000000001E-2</v>
      </c>
      <c r="Q149" s="66">
        <v>4.0000000000000002E-4</v>
      </c>
    </row>
    <row r="150" spans="1:17">
      <c r="A150" t="s">
        <v>1825</v>
      </c>
      <c r="B150" t="s">
        <v>1635</v>
      </c>
      <c r="C150" s="76">
        <v>3766</v>
      </c>
      <c r="D150" t="s">
        <v>1636</v>
      </c>
      <c r="E150" t="s">
        <v>1962</v>
      </c>
      <c r="F150" t="s">
        <v>1711</v>
      </c>
      <c r="G150" t="s">
        <v>204</v>
      </c>
      <c r="H150">
        <v>2.76</v>
      </c>
      <c r="I150" t="s">
        <v>122</v>
      </c>
      <c r="J150" t="s">
        <v>101</v>
      </c>
      <c r="K150" s="66">
        <v>2.2499999999999999E-2</v>
      </c>
      <c r="L150" s="66">
        <v>0</v>
      </c>
      <c r="M150" s="65">
        <v>152778.07999999999</v>
      </c>
      <c r="N150" s="65">
        <v>101.94847532766022</v>
      </c>
      <c r="O150" s="65">
        <v>155.75492319487299</v>
      </c>
      <c r="P150" s="66">
        <v>4.0000000000000001E-3</v>
      </c>
      <c r="Q150" s="66">
        <v>1E-4</v>
      </c>
    </row>
    <row r="151" spans="1:17">
      <c r="A151" t="s">
        <v>1826</v>
      </c>
      <c r="B151" t="s">
        <v>1635</v>
      </c>
      <c r="C151" s="76">
        <v>3770</v>
      </c>
      <c r="D151" t="s">
        <v>1636</v>
      </c>
      <c r="E151" t="s">
        <v>1962</v>
      </c>
      <c r="F151" t="s">
        <v>1711</v>
      </c>
      <c r="G151" t="s">
        <v>204</v>
      </c>
      <c r="H151">
        <v>2.02</v>
      </c>
      <c r="I151" t="s">
        <v>122</v>
      </c>
      <c r="J151" t="s">
        <v>101</v>
      </c>
      <c r="K151" s="66">
        <v>2.2499999999999999E-2</v>
      </c>
      <c r="L151" s="66">
        <v>0</v>
      </c>
      <c r="M151" s="65">
        <v>50000</v>
      </c>
      <c r="N151" s="65">
        <v>101.5150260657138</v>
      </c>
      <c r="O151" s="65">
        <v>50.757513032856899</v>
      </c>
      <c r="P151" s="66">
        <v>1.2999999999999999E-3</v>
      </c>
      <c r="Q151" s="66">
        <v>0</v>
      </c>
    </row>
    <row r="152" spans="1:17">
      <c r="A152" t="s">
        <v>1827</v>
      </c>
      <c r="B152" t="s">
        <v>1635</v>
      </c>
      <c r="C152" s="76">
        <v>3774</v>
      </c>
      <c r="D152" t="s">
        <v>1636</v>
      </c>
      <c r="E152" t="s">
        <v>1962</v>
      </c>
      <c r="F152" t="s">
        <v>1828</v>
      </c>
      <c r="G152" t="s">
        <v>204</v>
      </c>
      <c r="H152">
        <v>5.13</v>
      </c>
      <c r="I152" t="s">
        <v>122</v>
      </c>
      <c r="J152" t="s">
        <v>101</v>
      </c>
      <c r="K152" s="66">
        <v>2.2499999999999999E-2</v>
      </c>
      <c r="L152" s="66">
        <v>0</v>
      </c>
      <c r="M152" s="65">
        <v>273000</v>
      </c>
      <c r="N152" s="65">
        <v>103.70118058555825</v>
      </c>
      <c r="O152" s="65">
        <v>283.10422299857402</v>
      </c>
      <c r="P152" s="66">
        <v>7.1999999999999998E-3</v>
      </c>
      <c r="Q152" s="66">
        <v>1E-4</v>
      </c>
    </row>
    <row r="153" spans="1:17">
      <c r="A153" t="s">
        <v>1829</v>
      </c>
      <c r="B153" t="s">
        <v>1635</v>
      </c>
      <c r="C153" s="76">
        <v>3779</v>
      </c>
      <c r="D153" t="s">
        <v>1636</v>
      </c>
      <c r="E153" t="s">
        <v>1962</v>
      </c>
      <c r="F153" t="s">
        <v>684</v>
      </c>
      <c r="G153" t="s">
        <v>204</v>
      </c>
      <c r="H153">
        <v>1.7</v>
      </c>
      <c r="I153" t="s">
        <v>122</v>
      </c>
      <c r="J153" t="s">
        <v>101</v>
      </c>
      <c r="K153" s="66">
        <v>2.2499999999999999E-2</v>
      </c>
      <c r="L153" s="66">
        <v>0</v>
      </c>
      <c r="M153" s="65">
        <v>30624.98</v>
      </c>
      <c r="N153" s="65">
        <v>101.29478770935133</v>
      </c>
      <c r="O153" s="65">
        <v>31.021508477031301</v>
      </c>
      <c r="P153" s="66">
        <v>8.0000000000000004E-4</v>
      </c>
      <c r="Q153" s="66">
        <v>0</v>
      </c>
    </row>
    <row r="154" spans="1:17">
      <c r="A154" t="s">
        <v>1830</v>
      </c>
      <c r="B154" t="s">
        <v>1635</v>
      </c>
      <c r="C154" s="76">
        <v>3787</v>
      </c>
      <c r="D154" t="s">
        <v>1636</v>
      </c>
      <c r="E154" t="s">
        <v>1962</v>
      </c>
      <c r="F154" t="s">
        <v>1831</v>
      </c>
      <c r="G154" t="s">
        <v>204</v>
      </c>
      <c r="H154">
        <v>0.11</v>
      </c>
      <c r="I154" t="s">
        <v>122</v>
      </c>
      <c r="J154" t="s">
        <v>101</v>
      </c>
      <c r="K154" s="66">
        <v>2.2499999999999999E-2</v>
      </c>
      <c r="L154" s="66">
        <v>0</v>
      </c>
      <c r="M154" s="65">
        <v>30000</v>
      </c>
      <c r="N154" s="65">
        <v>100.20408542922701</v>
      </c>
      <c r="O154" s="65">
        <v>30.061225628768099</v>
      </c>
      <c r="P154" s="66">
        <v>8.0000000000000004E-4</v>
      </c>
      <c r="Q154" s="66">
        <v>0</v>
      </c>
    </row>
    <row r="155" spans="1:17">
      <c r="A155" t="s">
        <v>1832</v>
      </c>
      <c r="B155" t="s">
        <v>1635</v>
      </c>
      <c r="C155" s="76">
        <v>3789</v>
      </c>
      <c r="D155" t="s">
        <v>1636</v>
      </c>
      <c r="E155" t="s">
        <v>1962</v>
      </c>
      <c r="F155" t="s">
        <v>1833</v>
      </c>
      <c r="G155" t="s">
        <v>204</v>
      </c>
      <c r="H155">
        <v>2.17</v>
      </c>
      <c r="I155" t="s">
        <v>122</v>
      </c>
      <c r="J155" t="s">
        <v>101</v>
      </c>
      <c r="K155" s="66">
        <v>2.2499999999999999E-2</v>
      </c>
      <c r="L155" s="66">
        <v>0</v>
      </c>
      <c r="M155" s="65">
        <v>56464.22</v>
      </c>
      <c r="N155" s="65">
        <v>101.62358699261567</v>
      </c>
      <c r="O155" s="65">
        <v>57.380965731401901</v>
      </c>
      <c r="P155" s="66">
        <v>1.5E-3</v>
      </c>
      <c r="Q155" s="66">
        <v>0</v>
      </c>
    </row>
    <row r="156" spans="1:17">
      <c r="A156" t="s">
        <v>1834</v>
      </c>
      <c r="B156" t="s">
        <v>1635</v>
      </c>
      <c r="C156" s="76">
        <v>3791</v>
      </c>
      <c r="D156" t="s">
        <v>1636</v>
      </c>
      <c r="E156" t="s">
        <v>1962</v>
      </c>
      <c r="F156" t="s">
        <v>1835</v>
      </c>
      <c r="G156" t="s">
        <v>204</v>
      </c>
      <c r="H156">
        <v>1.74</v>
      </c>
      <c r="I156" t="s">
        <v>122</v>
      </c>
      <c r="J156" t="s">
        <v>101</v>
      </c>
      <c r="K156" s="66">
        <v>2.2499999999999999E-2</v>
      </c>
      <c r="L156" s="66">
        <v>0</v>
      </c>
      <c r="M156" s="65">
        <v>31354.15</v>
      </c>
      <c r="N156" s="65">
        <v>101.32232772084015</v>
      </c>
      <c r="O156" s="65">
        <v>31.7687546170838</v>
      </c>
      <c r="P156" s="66">
        <v>8.0000000000000004E-4</v>
      </c>
      <c r="Q156" s="66">
        <v>0</v>
      </c>
    </row>
    <row r="157" spans="1:17">
      <c r="A157" t="s">
        <v>1836</v>
      </c>
      <c r="B157" t="s">
        <v>1635</v>
      </c>
      <c r="C157" s="76">
        <v>3793</v>
      </c>
      <c r="D157" t="s">
        <v>1636</v>
      </c>
      <c r="E157" t="s">
        <v>1962</v>
      </c>
      <c r="F157" t="s">
        <v>1837</v>
      </c>
      <c r="G157" t="s">
        <v>204</v>
      </c>
      <c r="H157">
        <v>5.21</v>
      </c>
      <c r="I157" t="s">
        <v>122</v>
      </c>
      <c r="J157" t="s">
        <v>101</v>
      </c>
      <c r="K157" s="66">
        <v>2.2499999999999999E-2</v>
      </c>
      <c r="L157" s="66">
        <v>0</v>
      </c>
      <c r="M157" s="65">
        <v>69513</v>
      </c>
      <c r="N157" s="65">
        <v>103.75291532179664</v>
      </c>
      <c r="O157" s="65">
        <v>72.121764027640495</v>
      </c>
      <c r="P157" s="66">
        <v>1.8E-3</v>
      </c>
      <c r="Q157" s="66">
        <v>0</v>
      </c>
    </row>
    <row r="158" spans="1:17">
      <c r="A158" t="s">
        <v>1838</v>
      </c>
      <c r="B158" t="s">
        <v>1635</v>
      </c>
      <c r="C158" s="76">
        <v>3798</v>
      </c>
      <c r="D158" t="s">
        <v>1636</v>
      </c>
      <c r="E158" t="s">
        <v>1962</v>
      </c>
      <c r="F158" t="s">
        <v>1839</v>
      </c>
      <c r="G158" t="s">
        <v>204</v>
      </c>
      <c r="H158">
        <v>5.13</v>
      </c>
      <c r="I158" t="s">
        <v>122</v>
      </c>
      <c r="J158" t="s">
        <v>101</v>
      </c>
      <c r="K158" s="66">
        <v>2.2499999999999999E-2</v>
      </c>
      <c r="L158" s="66">
        <v>0</v>
      </c>
      <c r="M158" s="65">
        <v>29153</v>
      </c>
      <c r="N158" s="65">
        <v>103.70118058555826</v>
      </c>
      <c r="O158" s="65">
        <v>30.232005176107801</v>
      </c>
      <c r="P158" s="66">
        <v>8.0000000000000004E-4</v>
      </c>
      <c r="Q158" s="66">
        <v>0</v>
      </c>
    </row>
    <row r="159" spans="1:17">
      <c r="A159" t="s">
        <v>1838</v>
      </c>
      <c r="B159" t="s">
        <v>1635</v>
      </c>
      <c r="C159" s="76">
        <v>3800</v>
      </c>
      <c r="D159" t="s">
        <v>1636</v>
      </c>
      <c r="E159" t="s">
        <v>1962</v>
      </c>
      <c r="F159" t="s">
        <v>1839</v>
      </c>
      <c r="G159" t="s">
        <v>204</v>
      </c>
      <c r="H159">
        <v>5.13</v>
      </c>
      <c r="I159" t="s">
        <v>122</v>
      </c>
      <c r="J159" t="s">
        <v>101</v>
      </c>
      <c r="K159" s="66">
        <v>2.2499999999999999E-2</v>
      </c>
      <c r="L159" s="66">
        <v>0</v>
      </c>
      <c r="M159" s="65">
        <v>7444</v>
      </c>
      <c r="N159" s="65">
        <v>103.70118058555816</v>
      </c>
      <c r="O159" s="65">
        <v>7.7195158827889498</v>
      </c>
      <c r="P159" s="66">
        <v>2.0000000000000001E-4</v>
      </c>
      <c r="Q159" s="66">
        <v>0</v>
      </c>
    </row>
    <row r="160" spans="1:17">
      <c r="A160" t="s">
        <v>1840</v>
      </c>
      <c r="B160" t="s">
        <v>1635</v>
      </c>
      <c r="C160" s="76">
        <v>3805</v>
      </c>
      <c r="D160" t="s">
        <v>1636</v>
      </c>
      <c r="E160" t="s">
        <v>1962</v>
      </c>
      <c r="F160" t="s">
        <v>1841</v>
      </c>
      <c r="G160" t="s">
        <v>204</v>
      </c>
      <c r="H160">
        <v>1.26</v>
      </c>
      <c r="I160" t="s">
        <v>122</v>
      </c>
      <c r="J160" t="s">
        <v>101</v>
      </c>
      <c r="K160" s="66">
        <v>2.2499999999999999E-2</v>
      </c>
      <c r="L160" s="66">
        <v>0</v>
      </c>
      <c r="M160" s="65">
        <v>85250</v>
      </c>
      <c r="N160" s="65">
        <v>100.99033303294944</v>
      </c>
      <c r="O160" s="65">
        <v>86.094258910589403</v>
      </c>
      <c r="P160" s="66">
        <v>2.2000000000000001E-3</v>
      </c>
      <c r="Q160" s="66">
        <v>0</v>
      </c>
    </row>
    <row r="161" spans="1:17">
      <c r="A161" t="s">
        <v>1842</v>
      </c>
      <c r="B161" t="s">
        <v>1635</v>
      </c>
      <c r="C161" s="76">
        <v>3809</v>
      </c>
      <c r="D161" t="s">
        <v>1636</v>
      </c>
      <c r="E161" t="s">
        <v>1962</v>
      </c>
      <c r="F161" t="s">
        <v>1841</v>
      </c>
      <c r="G161" t="s">
        <v>204</v>
      </c>
      <c r="H161">
        <v>2.46</v>
      </c>
      <c r="I161" t="s">
        <v>122</v>
      </c>
      <c r="J161" t="s">
        <v>101</v>
      </c>
      <c r="K161" s="66">
        <v>2.2499999999999999E-2</v>
      </c>
      <c r="L161" s="66">
        <v>0</v>
      </c>
      <c r="M161" s="65">
        <v>279000</v>
      </c>
      <c r="N161" s="65">
        <v>101.82489676943405</v>
      </c>
      <c r="O161" s="65">
        <v>284.09146198672101</v>
      </c>
      <c r="P161" s="66">
        <v>7.1999999999999998E-3</v>
      </c>
      <c r="Q161" s="66">
        <v>1E-4</v>
      </c>
    </row>
    <row r="162" spans="1:17">
      <c r="A162" t="s">
        <v>1843</v>
      </c>
      <c r="B162" t="s">
        <v>1635</v>
      </c>
      <c r="C162" s="76">
        <v>3810</v>
      </c>
      <c r="D162" t="s">
        <v>1636</v>
      </c>
      <c r="E162" t="s">
        <v>1962</v>
      </c>
      <c r="F162" t="s">
        <v>1841</v>
      </c>
      <c r="G162" t="s">
        <v>204</v>
      </c>
      <c r="H162">
        <v>5.21</v>
      </c>
      <c r="I162" t="s">
        <v>122</v>
      </c>
      <c r="J162" t="s">
        <v>101</v>
      </c>
      <c r="K162" s="66">
        <v>2.2499999999999999E-2</v>
      </c>
      <c r="L162" s="66">
        <v>0</v>
      </c>
      <c r="M162" s="65">
        <v>85000</v>
      </c>
      <c r="N162" s="65">
        <v>103.75291532179671</v>
      </c>
      <c r="O162" s="65">
        <v>88.189978023527203</v>
      </c>
      <c r="P162" s="66">
        <v>2.2000000000000001E-3</v>
      </c>
      <c r="Q162" s="66">
        <v>0</v>
      </c>
    </row>
    <row r="163" spans="1:17">
      <c r="A163" t="s">
        <v>1844</v>
      </c>
      <c r="B163" t="s">
        <v>1635</v>
      </c>
      <c r="C163" s="76">
        <v>3820</v>
      </c>
      <c r="D163" t="s">
        <v>1636</v>
      </c>
      <c r="E163" t="s">
        <v>1962</v>
      </c>
      <c r="F163" t="s">
        <v>1845</v>
      </c>
      <c r="G163" t="s">
        <v>204</v>
      </c>
      <c r="H163">
        <v>5.28</v>
      </c>
      <c r="I163" t="s">
        <v>122</v>
      </c>
      <c r="J163" t="s">
        <v>101</v>
      </c>
      <c r="K163" s="66">
        <v>2.2499999999999999E-2</v>
      </c>
      <c r="L163" s="66">
        <v>0</v>
      </c>
      <c r="M163" s="65">
        <v>25000</v>
      </c>
      <c r="N163" s="65">
        <v>103.80630103795799</v>
      </c>
      <c r="O163" s="65">
        <v>25.951575259489498</v>
      </c>
      <c r="P163" s="66">
        <v>6.9999999999999999E-4</v>
      </c>
      <c r="Q163" s="66">
        <v>0</v>
      </c>
    </row>
    <row r="164" spans="1:17">
      <c r="A164" t="s">
        <v>1846</v>
      </c>
      <c r="B164" t="s">
        <v>1635</v>
      </c>
      <c r="C164" s="76">
        <v>3822</v>
      </c>
      <c r="D164" t="s">
        <v>1636</v>
      </c>
      <c r="E164" t="s">
        <v>1962</v>
      </c>
      <c r="F164" t="s">
        <v>1847</v>
      </c>
      <c r="G164" t="s">
        <v>204</v>
      </c>
      <c r="H164">
        <v>3.89</v>
      </c>
      <c r="I164" t="s">
        <v>122</v>
      </c>
      <c r="J164" t="s">
        <v>101</v>
      </c>
      <c r="K164" s="66">
        <v>2.2499999999999999E-2</v>
      </c>
      <c r="L164" s="66">
        <v>0</v>
      </c>
      <c r="M164" s="65">
        <v>365978</v>
      </c>
      <c r="N164" s="65">
        <v>102.82366571147746</v>
      </c>
      <c r="O164" s="65">
        <v>376.31199529755099</v>
      </c>
      <c r="P164" s="66">
        <v>9.5999999999999992E-3</v>
      </c>
      <c r="Q164" s="66">
        <v>2.0000000000000001E-4</v>
      </c>
    </row>
    <row r="165" spans="1:17">
      <c r="A165" t="s">
        <v>1848</v>
      </c>
      <c r="B165" t="s">
        <v>1635</v>
      </c>
      <c r="C165" s="76">
        <v>3827</v>
      </c>
      <c r="D165" t="s">
        <v>1636</v>
      </c>
      <c r="E165" t="s">
        <v>1962</v>
      </c>
      <c r="F165" t="s">
        <v>1849</v>
      </c>
      <c r="G165" t="s">
        <v>204</v>
      </c>
      <c r="H165">
        <v>5.13</v>
      </c>
      <c r="I165" t="s">
        <v>122</v>
      </c>
      <c r="J165" t="s">
        <v>101</v>
      </c>
      <c r="K165" s="66">
        <v>2.2499999999999999E-2</v>
      </c>
      <c r="L165" s="66">
        <v>0</v>
      </c>
      <c r="M165" s="65">
        <v>100000</v>
      </c>
      <c r="N165" s="65">
        <v>103.70118058555801</v>
      </c>
      <c r="O165" s="65">
        <v>103.70118058555801</v>
      </c>
      <c r="P165" s="66">
        <v>2.5999999999999999E-3</v>
      </c>
      <c r="Q165" s="66">
        <v>0</v>
      </c>
    </row>
    <row r="166" spans="1:17">
      <c r="A166" t="s">
        <v>1850</v>
      </c>
      <c r="B166" t="s">
        <v>1635</v>
      </c>
      <c r="C166" s="76">
        <v>3828</v>
      </c>
      <c r="D166" t="s">
        <v>1636</v>
      </c>
      <c r="E166" t="s">
        <v>1962</v>
      </c>
      <c r="F166" t="s">
        <v>1027</v>
      </c>
      <c r="G166" t="s">
        <v>204</v>
      </c>
      <c r="H166">
        <v>2.72</v>
      </c>
      <c r="I166" t="s">
        <v>122</v>
      </c>
      <c r="J166" t="s">
        <v>101</v>
      </c>
      <c r="K166" s="66">
        <v>2.2499999999999999E-2</v>
      </c>
      <c r="L166" s="66">
        <v>0</v>
      </c>
      <c r="M166" s="65">
        <v>188888.88</v>
      </c>
      <c r="N166" s="65">
        <v>102.00233217127922</v>
      </c>
      <c r="O166" s="65">
        <v>192.67106281220899</v>
      </c>
      <c r="P166" s="66">
        <v>4.8999999999999998E-3</v>
      </c>
      <c r="Q166" s="66">
        <v>1E-4</v>
      </c>
    </row>
    <row r="167" spans="1:17">
      <c r="A167" t="s">
        <v>1851</v>
      </c>
      <c r="B167" t="s">
        <v>1635</v>
      </c>
      <c r="C167" s="76">
        <v>3829</v>
      </c>
      <c r="D167" t="s">
        <v>1636</v>
      </c>
      <c r="E167" t="s">
        <v>1962</v>
      </c>
      <c r="F167" t="s">
        <v>1037</v>
      </c>
      <c r="G167" t="s">
        <v>204</v>
      </c>
      <c r="H167">
        <v>2.54</v>
      </c>
      <c r="I167" t="s">
        <v>122</v>
      </c>
      <c r="J167" t="s">
        <v>101</v>
      </c>
      <c r="K167" s="66">
        <v>2.2499999999999999E-2</v>
      </c>
      <c r="L167" s="66">
        <v>0</v>
      </c>
      <c r="M167" s="65">
        <v>35413</v>
      </c>
      <c r="N167" s="65">
        <v>101.88084729368086</v>
      </c>
      <c r="O167" s="65">
        <v>36.079064452111197</v>
      </c>
      <c r="P167" s="66">
        <v>8.9999999999999998E-4</v>
      </c>
      <c r="Q167" s="66">
        <v>0</v>
      </c>
    </row>
    <row r="168" spans="1:17">
      <c r="A168" t="s">
        <v>1852</v>
      </c>
      <c r="B168" t="s">
        <v>1635</v>
      </c>
      <c r="C168" s="76">
        <v>3833</v>
      </c>
      <c r="D168" t="s">
        <v>1636</v>
      </c>
      <c r="E168" t="s">
        <v>1962</v>
      </c>
      <c r="F168" t="s">
        <v>1037</v>
      </c>
      <c r="G168" t="s">
        <v>204</v>
      </c>
      <c r="H168">
        <v>5.28</v>
      </c>
      <c r="I168" t="s">
        <v>122</v>
      </c>
      <c r="J168" t="s">
        <v>101</v>
      </c>
      <c r="K168" s="66">
        <v>2.2499999999999999E-2</v>
      </c>
      <c r="L168" s="66">
        <v>0</v>
      </c>
      <c r="M168" s="65">
        <v>105415</v>
      </c>
      <c r="N168" s="65">
        <v>103.80630103795855</v>
      </c>
      <c r="O168" s="65">
        <v>109.427412239164</v>
      </c>
      <c r="P168" s="66">
        <v>2.8E-3</v>
      </c>
      <c r="Q168" s="66">
        <v>1E-4</v>
      </c>
    </row>
    <row r="169" spans="1:17">
      <c r="A169" t="s">
        <v>1853</v>
      </c>
      <c r="B169" t="s">
        <v>1635</v>
      </c>
      <c r="C169" s="76">
        <v>3849</v>
      </c>
      <c r="D169" t="s">
        <v>1636</v>
      </c>
      <c r="E169" t="s">
        <v>1962</v>
      </c>
      <c r="F169" t="s">
        <v>486</v>
      </c>
      <c r="G169" t="s">
        <v>204</v>
      </c>
      <c r="H169">
        <v>4.3899999999999997</v>
      </c>
      <c r="I169" t="s">
        <v>122</v>
      </c>
      <c r="J169" t="s">
        <v>101</v>
      </c>
      <c r="K169" s="66">
        <v>2.2499999999999999E-2</v>
      </c>
      <c r="L169" s="66">
        <v>0</v>
      </c>
      <c r="M169" s="65">
        <v>98000</v>
      </c>
      <c r="N169" s="65">
        <v>103.17398361523571</v>
      </c>
      <c r="O169" s="65">
        <v>101.110503942931</v>
      </c>
      <c r="P169" s="66">
        <v>2.5999999999999999E-3</v>
      </c>
      <c r="Q169" s="66">
        <v>0</v>
      </c>
    </row>
    <row r="170" spans="1:17">
      <c r="A170" t="s">
        <v>1854</v>
      </c>
      <c r="B170" t="s">
        <v>1635</v>
      </c>
      <c r="C170" s="76">
        <v>3851</v>
      </c>
      <c r="D170" t="s">
        <v>1636</v>
      </c>
      <c r="E170" t="s">
        <v>1962</v>
      </c>
      <c r="F170" t="s">
        <v>486</v>
      </c>
      <c r="G170" t="s">
        <v>204</v>
      </c>
      <c r="H170">
        <v>5.28</v>
      </c>
      <c r="I170" t="s">
        <v>122</v>
      </c>
      <c r="J170" t="s">
        <v>101</v>
      </c>
      <c r="K170" s="66">
        <v>2.2499999999999999E-2</v>
      </c>
      <c r="L170" s="66">
        <v>0</v>
      </c>
      <c r="M170" s="65">
        <v>433597</v>
      </c>
      <c r="N170" s="65">
        <v>103.80630103795829</v>
      </c>
      <c r="O170" s="65">
        <v>450.10100711155599</v>
      </c>
      <c r="P170" s="66">
        <v>1.15E-2</v>
      </c>
      <c r="Q170" s="66">
        <v>2.0000000000000001E-4</v>
      </c>
    </row>
    <row r="171" spans="1:17">
      <c r="A171" t="s">
        <v>1855</v>
      </c>
      <c r="B171" t="s">
        <v>1635</v>
      </c>
      <c r="C171" s="76">
        <v>3855</v>
      </c>
      <c r="D171" t="s">
        <v>1636</v>
      </c>
      <c r="E171" t="s">
        <v>1962</v>
      </c>
      <c r="F171" t="s">
        <v>1771</v>
      </c>
      <c r="G171" t="s">
        <v>204</v>
      </c>
      <c r="H171">
        <v>0.61</v>
      </c>
      <c r="I171" t="s">
        <v>122</v>
      </c>
      <c r="J171" t="s">
        <v>101</v>
      </c>
      <c r="K171" s="66">
        <v>2.2499999999999999E-2</v>
      </c>
      <c r="L171" s="66">
        <v>0</v>
      </c>
      <c r="M171" s="65">
        <v>21182</v>
      </c>
      <c r="N171" s="65">
        <v>100.54418182902087</v>
      </c>
      <c r="O171" s="65">
        <v>21.297268595023201</v>
      </c>
      <c r="P171" s="66">
        <v>5.0000000000000001E-4</v>
      </c>
      <c r="Q171" s="66">
        <v>0</v>
      </c>
    </row>
    <row r="172" spans="1:17">
      <c r="A172" t="s">
        <v>1856</v>
      </c>
      <c r="B172" t="s">
        <v>1635</v>
      </c>
      <c r="C172" s="76">
        <v>3860</v>
      </c>
      <c r="D172" t="s">
        <v>1636</v>
      </c>
      <c r="E172" t="s">
        <v>1962</v>
      </c>
      <c r="F172" t="s">
        <v>1771</v>
      </c>
      <c r="G172" t="s">
        <v>204</v>
      </c>
      <c r="H172">
        <v>5.28</v>
      </c>
      <c r="I172" t="s">
        <v>122</v>
      </c>
      <c r="J172" t="s">
        <v>101</v>
      </c>
      <c r="K172" s="66">
        <v>2.2499999999999999E-2</v>
      </c>
      <c r="L172" s="66">
        <v>0</v>
      </c>
      <c r="M172" s="65">
        <v>88871</v>
      </c>
      <c r="N172" s="65">
        <v>103.80630103795816</v>
      </c>
      <c r="O172" s="65">
        <v>92.253697795443799</v>
      </c>
      <c r="P172" s="66">
        <v>2.3E-3</v>
      </c>
      <c r="Q172" s="66">
        <v>0</v>
      </c>
    </row>
    <row r="173" spans="1:17">
      <c r="A173" t="s">
        <v>1857</v>
      </c>
      <c r="B173" t="s">
        <v>1635</v>
      </c>
      <c r="C173" s="76">
        <v>3861</v>
      </c>
      <c r="D173" t="s">
        <v>1636</v>
      </c>
      <c r="E173" t="s">
        <v>1962</v>
      </c>
      <c r="F173" t="s">
        <v>1771</v>
      </c>
      <c r="G173" t="s">
        <v>204</v>
      </c>
      <c r="H173">
        <v>1.46</v>
      </c>
      <c r="I173" t="s">
        <v>122</v>
      </c>
      <c r="J173" t="s">
        <v>101</v>
      </c>
      <c r="K173" s="66">
        <v>2.2499999999999999E-2</v>
      </c>
      <c r="L173" s="66">
        <v>0</v>
      </c>
      <c r="M173" s="65">
        <v>90000</v>
      </c>
      <c r="N173" s="65">
        <v>101.12916768036099</v>
      </c>
      <c r="O173" s="65">
        <v>91.016250912324907</v>
      </c>
      <c r="P173" s="66">
        <v>2.3E-3</v>
      </c>
      <c r="Q173" s="66">
        <v>0</v>
      </c>
    </row>
    <row r="174" spans="1:17">
      <c r="A174" t="s">
        <v>1858</v>
      </c>
      <c r="B174" t="s">
        <v>1635</v>
      </c>
      <c r="C174" s="76">
        <v>3872</v>
      </c>
      <c r="D174" t="s">
        <v>1636</v>
      </c>
      <c r="E174" t="s">
        <v>1962</v>
      </c>
      <c r="F174" t="s">
        <v>1030</v>
      </c>
      <c r="G174" t="s">
        <v>204</v>
      </c>
      <c r="H174">
        <v>1.78</v>
      </c>
      <c r="I174" t="s">
        <v>122</v>
      </c>
      <c r="J174" t="s">
        <v>101</v>
      </c>
      <c r="K174" s="66">
        <v>2.2499999999999999E-2</v>
      </c>
      <c r="L174" s="66">
        <v>0</v>
      </c>
      <c r="M174" s="65">
        <v>201666.68</v>
      </c>
      <c r="N174" s="65">
        <v>101.34986779296213</v>
      </c>
      <c r="O174" s="65">
        <v>204.388913562456</v>
      </c>
      <c r="P174" s="66">
        <v>5.1999999999999998E-3</v>
      </c>
      <c r="Q174" s="66">
        <v>1E-4</v>
      </c>
    </row>
    <row r="175" spans="1:17">
      <c r="A175" t="s">
        <v>1859</v>
      </c>
      <c r="B175" t="s">
        <v>1635</v>
      </c>
      <c r="C175" s="76">
        <v>3874</v>
      </c>
      <c r="D175" t="s">
        <v>1636</v>
      </c>
      <c r="E175" t="s">
        <v>1962</v>
      </c>
      <c r="F175" t="s">
        <v>633</v>
      </c>
      <c r="G175" t="s">
        <v>204</v>
      </c>
      <c r="H175">
        <v>5.28</v>
      </c>
      <c r="I175" t="s">
        <v>122</v>
      </c>
      <c r="J175" t="s">
        <v>101</v>
      </c>
      <c r="K175" s="66">
        <v>2.2499999999999999E-2</v>
      </c>
      <c r="L175" s="66">
        <v>0</v>
      </c>
      <c r="M175" s="65">
        <v>12500</v>
      </c>
      <c r="N175" s="65">
        <v>103.80630103795841</v>
      </c>
      <c r="O175" s="65">
        <v>12.975787629744801</v>
      </c>
      <c r="P175" s="66">
        <v>2.9999999999999997E-4</v>
      </c>
      <c r="Q175" s="66">
        <v>0</v>
      </c>
    </row>
    <row r="176" spans="1:17">
      <c r="A176" t="s">
        <v>1860</v>
      </c>
      <c r="B176" t="s">
        <v>1635</v>
      </c>
      <c r="C176" s="76">
        <v>3877</v>
      </c>
      <c r="D176" t="s">
        <v>1636</v>
      </c>
      <c r="E176" t="s">
        <v>1962</v>
      </c>
      <c r="F176" t="s">
        <v>532</v>
      </c>
      <c r="G176" t="s">
        <v>204</v>
      </c>
      <c r="H176">
        <v>4.46</v>
      </c>
      <c r="I176" t="s">
        <v>122</v>
      </c>
      <c r="J176" t="s">
        <v>101</v>
      </c>
      <c r="K176" s="66">
        <v>2.2499999999999999E-2</v>
      </c>
      <c r="L176" s="66">
        <v>0</v>
      </c>
      <c r="M176" s="65">
        <v>91400</v>
      </c>
      <c r="N176" s="65">
        <v>103.22592660422845</v>
      </c>
      <c r="O176" s="65">
        <v>94.348496916264807</v>
      </c>
      <c r="P176" s="66">
        <v>2.3999999999999998E-3</v>
      </c>
      <c r="Q176" s="66">
        <v>0</v>
      </c>
    </row>
    <row r="177" spans="1:17">
      <c r="A177" t="s">
        <v>1860</v>
      </c>
      <c r="B177" t="s">
        <v>1635</v>
      </c>
      <c r="C177" s="76">
        <v>4230</v>
      </c>
      <c r="D177" t="s">
        <v>1636</v>
      </c>
      <c r="E177" t="s">
        <v>1962</v>
      </c>
      <c r="F177" t="s">
        <v>286</v>
      </c>
      <c r="G177" t="s">
        <v>204</v>
      </c>
      <c r="H177">
        <v>5.43</v>
      </c>
      <c r="I177" t="s">
        <v>122</v>
      </c>
      <c r="J177" t="s">
        <v>101</v>
      </c>
      <c r="K177" s="66">
        <v>2.2499999999999999E-2</v>
      </c>
      <c r="L177" s="66">
        <v>0</v>
      </c>
      <c r="M177" s="65">
        <v>105000</v>
      </c>
      <c r="N177" s="65">
        <v>103.91114730773904</v>
      </c>
      <c r="O177" s="65">
        <v>109.106704673126</v>
      </c>
      <c r="P177" s="66">
        <v>2.8E-3</v>
      </c>
      <c r="Q177" s="66">
        <v>1E-4</v>
      </c>
    </row>
    <row r="178" spans="1:17">
      <c r="A178" t="s">
        <v>1861</v>
      </c>
      <c r="B178" t="s">
        <v>1635</v>
      </c>
      <c r="C178" s="76">
        <v>3886</v>
      </c>
      <c r="D178" t="s">
        <v>1636</v>
      </c>
      <c r="E178" t="s">
        <v>1962</v>
      </c>
      <c r="F178" t="s">
        <v>289</v>
      </c>
      <c r="G178" t="s">
        <v>204</v>
      </c>
      <c r="H178">
        <v>2.76</v>
      </c>
      <c r="I178" t="s">
        <v>122</v>
      </c>
      <c r="J178" t="s">
        <v>101</v>
      </c>
      <c r="K178" s="66">
        <v>2.2499999999999999E-2</v>
      </c>
      <c r="L178" s="66">
        <v>0</v>
      </c>
      <c r="M178" s="65">
        <v>27106.45</v>
      </c>
      <c r="N178" s="65">
        <v>102.02922447065514</v>
      </c>
      <c r="O178" s="65">
        <v>27.656500716525901</v>
      </c>
      <c r="P178" s="66">
        <v>6.9999999999999999E-4</v>
      </c>
      <c r="Q178" s="66">
        <v>0</v>
      </c>
    </row>
    <row r="179" spans="1:17">
      <c r="A179" t="s">
        <v>1862</v>
      </c>
      <c r="B179" t="s">
        <v>1635</v>
      </c>
      <c r="C179" s="76">
        <v>3888</v>
      </c>
      <c r="D179" t="s">
        <v>1636</v>
      </c>
      <c r="E179" t="s">
        <v>1962</v>
      </c>
      <c r="F179" t="s">
        <v>289</v>
      </c>
      <c r="G179" t="s">
        <v>204</v>
      </c>
      <c r="H179">
        <v>0.57999999999999996</v>
      </c>
      <c r="I179" t="s">
        <v>122</v>
      </c>
      <c r="J179" t="s">
        <v>101</v>
      </c>
      <c r="K179" s="66">
        <v>2.2499999999999999E-2</v>
      </c>
      <c r="L179" s="66">
        <v>0</v>
      </c>
      <c r="M179" s="65">
        <v>29965.24</v>
      </c>
      <c r="N179" s="65">
        <v>100.7112368409951</v>
      </c>
      <c r="O179" s="65">
        <v>30.1783638263726</v>
      </c>
      <c r="P179" s="66">
        <v>8.0000000000000004E-4</v>
      </c>
      <c r="Q179" s="66">
        <v>0</v>
      </c>
    </row>
    <row r="180" spans="1:17">
      <c r="A180" t="s">
        <v>1863</v>
      </c>
      <c r="B180" t="s">
        <v>1635</v>
      </c>
      <c r="C180" s="76">
        <v>3891</v>
      </c>
      <c r="D180" t="s">
        <v>1636</v>
      </c>
      <c r="E180" t="s">
        <v>1962</v>
      </c>
      <c r="F180" t="s">
        <v>1864</v>
      </c>
      <c r="G180" t="s">
        <v>204</v>
      </c>
      <c r="H180">
        <v>5.28</v>
      </c>
      <c r="I180" t="s">
        <v>122</v>
      </c>
      <c r="J180" t="s">
        <v>101</v>
      </c>
      <c r="K180" s="66">
        <v>2.2499999999999999E-2</v>
      </c>
      <c r="L180" s="66">
        <v>0</v>
      </c>
      <c r="M180" s="65">
        <v>100000</v>
      </c>
      <c r="N180" s="65">
        <v>103.80630103795799</v>
      </c>
      <c r="O180" s="65">
        <v>103.80630103795799</v>
      </c>
      <c r="P180" s="66">
        <v>2.5999999999999999E-3</v>
      </c>
      <c r="Q180" s="66">
        <v>0</v>
      </c>
    </row>
    <row r="181" spans="1:17">
      <c r="A181" t="s">
        <v>1865</v>
      </c>
      <c r="B181" t="s">
        <v>1635</v>
      </c>
      <c r="C181" s="76">
        <v>3901</v>
      </c>
      <c r="D181" t="s">
        <v>1636</v>
      </c>
      <c r="E181" t="s">
        <v>1962</v>
      </c>
      <c r="F181" t="s">
        <v>1864</v>
      </c>
      <c r="G181" t="s">
        <v>204</v>
      </c>
      <c r="H181">
        <v>1.66</v>
      </c>
      <c r="I181" t="s">
        <v>122</v>
      </c>
      <c r="J181" t="s">
        <v>101</v>
      </c>
      <c r="K181" s="66">
        <v>2.2499999999999999E-2</v>
      </c>
      <c r="L181" s="66">
        <v>0</v>
      </c>
      <c r="M181" s="65">
        <v>40000</v>
      </c>
      <c r="N181" s="65">
        <v>101.27224566122375</v>
      </c>
      <c r="O181" s="65">
        <v>40.508898264489503</v>
      </c>
      <c r="P181" s="66">
        <v>1E-3</v>
      </c>
      <c r="Q181" s="66">
        <v>0</v>
      </c>
    </row>
    <row r="182" spans="1:17">
      <c r="A182" t="s">
        <v>1865</v>
      </c>
      <c r="B182" t="s">
        <v>1635</v>
      </c>
      <c r="C182" s="76">
        <v>4233</v>
      </c>
      <c r="D182" t="s">
        <v>1636</v>
      </c>
      <c r="E182" t="s">
        <v>1962</v>
      </c>
      <c r="F182" t="s">
        <v>1014</v>
      </c>
      <c r="G182" t="s">
        <v>204</v>
      </c>
      <c r="H182">
        <v>1.83</v>
      </c>
      <c r="I182" t="s">
        <v>122</v>
      </c>
      <c r="J182" t="s">
        <v>101</v>
      </c>
      <c r="K182" s="66">
        <v>2.2499999999999999E-2</v>
      </c>
      <c r="L182" s="66">
        <v>0</v>
      </c>
      <c r="M182" s="65">
        <v>37500</v>
      </c>
      <c r="N182" s="65">
        <v>101.3855375029728</v>
      </c>
      <c r="O182" s="65">
        <v>38.019576563614798</v>
      </c>
      <c r="P182" s="66">
        <v>1E-3</v>
      </c>
      <c r="Q182" s="66">
        <v>0</v>
      </c>
    </row>
    <row r="183" spans="1:17">
      <c r="A183" t="s">
        <v>1866</v>
      </c>
      <c r="B183" t="s">
        <v>1635</v>
      </c>
      <c r="C183" s="76">
        <v>3909</v>
      </c>
      <c r="D183" t="s">
        <v>1636</v>
      </c>
      <c r="E183" t="s">
        <v>1962</v>
      </c>
      <c r="F183" t="s">
        <v>1867</v>
      </c>
      <c r="G183" t="s">
        <v>204</v>
      </c>
      <c r="H183">
        <v>2.76</v>
      </c>
      <c r="I183" t="s">
        <v>122</v>
      </c>
      <c r="J183" t="s">
        <v>101</v>
      </c>
      <c r="K183" s="66">
        <v>2.2499999999999999E-2</v>
      </c>
      <c r="L183" s="66">
        <v>0</v>
      </c>
      <c r="M183" s="65">
        <v>28749.99</v>
      </c>
      <c r="N183" s="65">
        <v>102.02922447065512</v>
      </c>
      <c r="O183" s="65">
        <v>29.333391832390902</v>
      </c>
      <c r="P183" s="66">
        <v>6.9999999999999999E-4</v>
      </c>
      <c r="Q183" s="66">
        <v>0</v>
      </c>
    </row>
    <row r="184" spans="1:17">
      <c r="A184" t="s">
        <v>1868</v>
      </c>
      <c r="B184" t="s">
        <v>1635</v>
      </c>
      <c r="C184" s="76">
        <v>3916</v>
      </c>
      <c r="D184" t="s">
        <v>1636</v>
      </c>
      <c r="E184" t="s">
        <v>1962</v>
      </c>
      <c r="F184" t="s">
        <v>1867</v>
      </c>
      <c r="G184" t="s">
        <v>204</v>
      </c>
      <c r="H184">
        <v>3.55</v>
      </c>
      <c r="I184" t="s">
        <v>122</v>
      </c>
      <c r="J184" t="s">
        <v>101</v>
      </c>
      <c r="K184" s="66">
        <v>2.2499999999999999E-2</v>
      </c>
      <c r="L184" s="66">
        <v>0</v>
      </c>
      <c r="M184" s="65">
        <v>40000</v>
      </c>
      <c r="N184" s="65">
        <v>102.58733115710025</v>
      </c>
      <c r="O184" s="65">
        <v>41.034932462840104</v>
      </c>
      <c r="P184" s="66">
        <v>1E-3</v>
      </c>
      <c r="Q184" s="66">
        <v>0</v>
      </c>
    </row>
    <row r="185" spans="1:17">
      <c r="A185" t="s">
        <v>1868</v>
      </c>
      <c r="B185" t="s">
        <v>1635</v>
      </c>
      <c r="C185" s="76">
        <v>3919</v>
      </c>
      <c r="D185" t="s">
        <v>1636</v>
      </c>
      <c r="E185" t="s">
        <v>1962</v>
      </c>
      <c r="F185" t="s">
        <v>1867</v>
      </c>
      <c r="G185" t="s">
        <v>204</v>
      </c>
      <c r="H185">
        <v>3.55</v>
      </c>
      <c r="I185" t="s">
        <v>122</v>
      </c>
      <c r="J185" t="s">
        <v>101</v>
      </c>
      <c r="K185" s="66">
        <v>2.2499999999999999E-2</v>
      </c>
      <c r="L185" s="66">
        <v>0</v>
      </c>
      <c r="M185" s="65">
        <v>40000</v>
      </c>
      <c r="N185" s="65">
        <v>102.58733115710025</v>
      </c>
      <c r="O185" s="65">
        <v>41.034932462840104</v>
      </c>
      <c r="P185" s="66">
        <v>1E-3</v>
      </c>
      <c r="Q185" s="66">
        <v>0</v>
      </c>
    </row>
    <row r="186" spans="1:17">
      <c r="A186" t="s">
        <v>1868</v>
      </c>
      <c r="B186" t="s">
        <v>1635</v>
      </c>
      <c r="C186" s="76">
        <v>3922</v>
      </c>
      <c r="D186" t="s">
        <v>1636</v>
      </c>
      <c r="E186" t="s">
        <v>1962</v>
      </c>
      <c r="F186" t="s">
        <v>1867</v>
      </c>
      <c r="G186" t="s">
        <v>204</v>
      </c>
      <c r="H186">
        <v>3.55</v>
      </c>
      <c r="I186" t="s">
        <v>122</v>
      </c>
      <c r="J186" t="s">
        <v>101</v>
      </c>
      <c r="K186" s="66">
        <v>2.2499999999999999E-2</v>
      </c>
      <c r="L186" s="66">
        <v>0</v>
      </c>
      <c r="M186" s="65">
        <v>113000</v>
      </c>
      <c r="N186" s="65">
        <v>102.5873311571</v>
      </c>
      <c r="O186" s="65">
        <v>115.923684207523</v>
      </c>
      <c r="P186" s="66">
        <v>3.0000000000000001E-3</v>
      </c>
      <c r="Q186" s="66">
        <v>1E-4</v>
      </c>
    </row>
    <row r="187" spans="1:17">
      <c r="A187" t="s">
        <v>1868</v>
      </c>
      <c r="B187" t="s">
        <v>1635</v>
      </c>
      <c r="C187" s="76">
        <v>3925</v>
      </c>
      <c r="D187" t="s">
        <v>1636</v>
      </c>
      <c r="E187" t="s">
        <v>1962</v>
      </c>
      <c r="F187" t="s">
        <v>1867</v>
      </c>
      <c r="G187" t="s">
        <v>204</v>
      </c>
      <c r="H187">
        <v>3.55</v>
      </c>
      <c r="I187" t="s">
        <v>122</v>
      </c>
      <c r="J187" t="s">
        <v>101</v>
      </c>
      <c r="K187" s="66">
        <v>2.2499999999999999E-2</v>
      </c>
      <c r="L187" s="66">
        <v>0</v>
      </c>
      <c r="M187" s="65">
        <v>40000</v>
      </c>
      <c r="N187" s="65">
        <v>102.58733115710025</v>
      </c>
      <c r="O187" s="65">
        <v>41.034932462840104</v>
      </c>
      <c r="P187" s="66">
        <v>1E-3</v>
      </c>
      <c r="Q187" s="66">
        <v>0</v>
      </c>
    </row>
    <row r="188" spans="1:17">
      <c r="A188" t="s">
        <v>1868</v>
      </c>
      <c r="B188" t="s">
        <v>1635</v>
      </c>
      <c r="C188" s="76">
        <v>4189</v>
      </c>
      <c r="D188" t="s">
        <v>1636</v>
      </c>
      <c r="E188" t="s">
        <v>1962</v>
      </c>
      <c r="F188" t="s">
        <v>844</v>
      </c>
      <c r="G188" t="s">
        <v>204</v>
      </c>
      <c r="H188">
        <v>3.7</v>
      </c>
      <c r="I188" t="s">
        <v>122</v>
      </c>
      <c r="J188" t="s">
        <v>101</v>
      </c>
      <c r="K188" s="66">
        <v>2.2499999999999999E-2</v>
      </c>
      <c r="L188" s="66">
        <v>0</v>
      </c>
      <c r="M188" s="65">
        <v>20000</v>
      </c>
      <c r="N188" s="65">
        <v>102.6964863107865</v>
      </c>
      <c r="O188" s="65">
        <v>20.539297262157302</v>
      </c>
      <c r="P188" s="66">
        <v>5.0000000000000001E-4</v>
      </c>
      <c r="Q188" s="66">
        <v>0</v>
      </c>
    </row>
    <row r="189" spans="1:17">
      <c r="A189" t="s">
        <v>1869</v>
      </c>
      <c r="B189" t="s">
        <v>1635</v>
      </c>
      <c r="C189" s="76">
        <v>3957</v>
      </c>
      <c r="D189" t="s">
        <v>1636</v>
      </c>
      <c r="E189" t="s">
        <v>1962</v>
      </c>
      <c r="F189" t="s">
        <v>1603</v>
      </c>
      <c r="G189" t="s">
        <v>204</v>
      </c>
      <c r="H189">
        <v>5.36</v>
      </c>
      <c r="I189" t="s">
        <v>122</v>
      </c>
      <c r="J189" t="s">
        <v>101</v>
      </c>
      <c r="K189" s="66">
        <v>2.2499999999999999E-2</v>
      </c>
      <c r="L189" s="66">
        <v>0</v>
      </c>
      <c r="M189" s="65">
        <v>57919</v>
      </c>
      <c r="N189" s="65">
        <v>103.85790083598889</v>
      </c>
      <c r="O189" s="65">
        <v>60.153457585196399</v>
      </c>
      <c r="P189" s="66">
        <v>1.5E-3</v>
      </c>
      <c r="Q189" s="66">
        <v>0</v>
      </c>
    </row>
    <row r="190" spans="1:17">
      <c r="A190" t="s">
        <v>1870</v>
      </c>
      <c r="B190" t="s">
        <v>1635</v>
      </c>
      <c r="C190" s="76">
        <v>3933</v>
      </c>
      <c r="D190" t="s">
        <v>1636</v>
      </c>
      <c r="E190" t="s">
        <v>1962</v>
      </c>
      <c r="F190" t="s">
        <v>851</v>
      </c>
      <c r="G190" t="s">
        <v>204</v>
      </c>
      <c r="H190">
        <v>4.46</v>
      </c>
      <c r="I190" t="s">
        <v>122</v>
      </c>
      <c r="J190" t="s">
        <v>101</v>
      </c>
      <c r="K190" s="66">
        <v>2.2499999999999999E-2</v>
      </c>
      <c r="L190" s="66">
        <v>0</v>
      </c>
      <c r="M190" s="65">
        <v>17500</v>
      </c>
      <c r="N190" s="65">
        <v>103.22592660422858</v>
      </c>
      <c r="O190" s="65">
        <v>18.064537155739998</v>
      </c>
      <c r="P190" s="66">
        <v>5.0000000000000001E-4</v>
      </c>
      <c r="Q190" s="66">
        <v>0</v>
      </c>
    </row>
    <row r="191" spans="1:17">
      <c r="A191" t="s">
        <v>1871</v>
      </c>
      <c r="B191" t="s">
        <v>1635</v>
      </c>
      <c r="C191" s="76">
        <v>3941</v>
      </c>
      <c r="D191" t="s">
        <v>1636</v>
      </c>
      <c r="E191" t="s">
        <v>1962</v>
      </c>
      <c r="F191" t="s">
        <v>828</v>
      </c>
      <c r="G191" t="s">
        <v>204</v>
      </c>
      <c r="H191">
        <v>1.1000000000000001</v>
      </c>
      <c r="I191" t="s">
        <v>122</v>
      </c>
      <c r="J191" t="s">
        <v>101</v>
      </c>
      <c r="K191" s="66">
        <v>2.2499999999999999E-2</v>
      </c>
      <c r="L191" s="66">
        <v>0</v>
      </c>
      <c r="M191" s="65">
        <v>25000</v>
      </c>
      <c r="N191" s="65">
        <v>100.8788759620968</v>
      </c>
      <c r="O191" s="65">
        <v>25.2197189905242</v>
      </c>
      <c r="P191" s="66">
        <v>5.9999999999999995E-4</v>
      </c>
      <c r="Q191" s="66">
        <v>0</v>
      </c>
    </row>
    <row r="192" spans="1:17">
      <c r="A192" t="s">
        <v>1872</v>
      </c>
      <c r="B192" t="s">
        <v>1635</v>
      </c>
      <c r="C192" s="76">
        <v>3943</v>
      </c>
      <c r="D192" t="s">
        <v>1636</v>
      </c>
      <c r="E192" t="s">
        <v>1962</v>
      </c>
      <c r="F192" t="s">
        <v>1873</v>
      </c>
      <c r="G192" t="s">
        <v>204</v>
      </c>
      <c r="H192">
        <v>5.36</v>
      </c>
      <c r="I192" t="s">
        <v>122</v>
      </c>
      <c r="J192" t="s">
        <v>101</v>
      </c>
      <c r="K192" s="66">
        <v>2.2499999999999999E-2</v>
      </c>
      <c r="L192" s="66">
        <v>0</v>
      </c>
      <c r="M192" s="65">
        <v>41000</v>
      </c>
      <c r="N192" s="65">
        <v>103.85790083598879</v>
      </c>
      <c r="O192" s="65">
        <v>42.581739342755398</v>
      </c>
      <c r="P192" s="66">
        <v>1.1000000000000001E-3</v>
      </c>
      <c r="Q192" s="66">
        <v>0</v>
      </c>
    </row>
    <row r="193" spans="1:17">
      <c r="A193" t="s">
        <v>1872</v>
      </c>
      <c r="B193" t="s">
        <v>1635</v>
      </c>
      <c r="C193" s="76">
        <v>4333</v>
      </c>
      <c r="D193" t="s">
        <v>1636</v>
      </c>
      <c r="E193" t="s">
        <v>1962</v>
      </c>
      <c r="F193" t="s">
        <v>1874</v>
      </c>
      <c r="G193" t="s">
        <v>204</v>
      </c>
      <c r="H193">
        <v>5.38</v>
      </c>
      <c r="I193" t="s">
        <v>122</v>
      </c>
      <c r="J193" t="s">
        <v>101</v>
      </c>
      <c r="K193" s="66">
        <v>3.7499999999999999E-2</v>
      </c>
      <c r="L193" s="66">
        <v>0</v>
      </c>
      <c r="M193" s="65">
        <v>3400</v>
      </c>
      <c r="N193" s="65">
        <v>112.40738059316236</v>
      </c>
      <c r="O193" s="65">
        <v>3.8218509401675198</v>
      </c>
      <c r="P193" s="66">
        <v>1E-4</v>
      </c>
      <c r="Q193" s="66">
        <v>0</v>
      </c>
    </row>
    <row r="194" spans="1:17">
      <c r="A194" t="s">
        <v>1872</v>
      </c>
      <c r="B194" t="s">
        <v>1635</v>
      </c>
      <c r="C194" s="76">
        <v>4335</v>
      </c>
      <c r="D194" t="s">
        <v>1636</v>
      </c>
      <c r="E194" t="s">
        <v>1962</v>
      </c>
      <c r="F194" t="s">
        <v>1874</v>
      </c>
      <c r="G194" t="s">
        <v>204</v>
      </c>
      <c r="H194">
        <v>5.38</v>
      </c>
      <c r="I194" t="s">
        <v>122</v>
      </c>
      <c r="J194" t="s">
        <v>101</v>
      </c>
      <c r="K194" s="66">
        <v>3.7499999999999999E-2</v>
      </c>
      <c r="L194" s="66">
        <v>0</v>
      </c>
      <c r="M194" s="65">
        <v>9789</v>
      </c>
      <c r="N194" s="65">
        <v>112.40738059316273</v>
      </c>
      <c r="O194" s="65">
        <v>11.0035584862647</v>
      </c>
      <c r="P194" s="66">
        <v>2.9999999999999997E-4</v>
      </c>
      <c r="Q194" s="66">
        <v>0</v>
      </c>
    </row>
    <row r="195" spans="1:17">
      <c r="A195" t="s">
        <v>1872</v>
      </c>
      <c r="B195" t="s">
        <v>1635</v>
      </c>
      <c r="C195" s="76">
        <v>4337</v>
      </c>
      <c r="D195" t="s">
        <v>1636</v>
      </c>
      <c r="E195" t="s">
        <v>1962</v>
      </c>
      <c r="F195" t="s">
        <v>1874</v>
      </c>
      <c r="G195" t="s">
        <v>204</v>
      </c>
      <c r="H195">
        <v>5.38</v>
      </c>
      <c r="I195" t="s">
        <v>122</v>
      </c>
      <c r="J195" t="s">
        <v>101</v>
      </c>
      <c r="K195" s="66">
        <v>3.7499999999999999E-2</v>
      </c>
      <c r="L195" s="66">
        <v>0</v>
      </c>
      <c r="M195" s="65">
        <v>9789</v>
      </c>
      <c r="N195" s="65">
        <v>112.40738059316273</v>
      </c>
      <c r="O195" s="65">
        <v>11.0035584862647</v>
      </c>
      <c r="P195" s="66">
        <v>2.9999999999999997E-4</v>
      </c>
      <c r="Q195" s="66">
        <v>0</v>
      </c>
    </row>
    <row r="196" spans="1:17">
      <c r="A196" t="s">
        <v>1875</v>
      </c>
      <c r="B196" t="s">
        <v>1635</v>
      </c>
      <c r="C196" s="76">
        <v>3961</v>
      </c>
      <c r="D196" t="s">
        <v>1636</v>
      </c>
      <c r="E196" t="s">
        <v>1962</v>
      </c>
      <c r="F196" t="s">
        <v>1603</v>
      </c>
      <c r="G196" t="s">
        <v>204</v>
      </c>
      <c r="H196">
        <v>5.36</v>
      </c>
      <c r="I196" t="s">
        <v>122</v>
      </c>
      <c r="J196" t="s">
        <v>101</v>
      </c>
      <c r="K196" s="66">
        <v>2.2499999999999999E-2</v>
      </c>
      <c r="L196" s="66">
        <v>0</v>
      </c>
      <c r="M196" s="65">
        <v>73500</v>
      </c>
      <c r="N196" s="65">
        <v>103.85790083598884</v>
      </c>
      <c r="O196" s="65">
        <v>76.335557114451802</v>
      </c>
      <c r="P196" s="66">
        <v>1.9E-3</v>
      </c>
      <c r="Q196" s="66">
        <v>0</v>
      </c>
    </row>
    <row r="197" spans="1:17">
      <c r="A197" t="s">
        <v>1875</v>
      </c>
      <c r="B197" t="s">
        <v>1635</v>
      </c>
      <c r="C197" s="76">
        <v>4213</v>
      </c>
      <c r="D197" t="s">
        <v>1636</v>
      </c>
      <c r="E197" t="s">
        <v>1962</v>
      </c>
      <c r="F197" t="s">
        <v>869</v>
      </c>
      <c r="G197" t="s">
        <v>204</v>
      </c>
      <c r="H197">
        <v>5.51</v>
      </c>
      <c r="I197" t="s">
        <v>122</v>
      </c>
      <c r="J197" t="s">
        <v>101</v>
      </c>
      <c r="K197" s="66">
        <v>2.2499999999999999E-2</v>
      </c>
      <c r="L197" s="66">
        <v>0</v>
      </c>
      <c r="M197" s="65">
        <v>3251</v>
      </c>
      <c r="N197" s="65">
        <v>103.96432315518118</v>
      </c>
      <c r="O197" s="65">
        <v>3.3798801457749401</v>
      </c>
      <c r="P197" s="66">
        <v>1E-4</v>
      </c>
      <c r="Q197" s="66">
        <v>0</v>
      </c>
    </row>
    <row r="198" spans="1:17">
      <c r="A198" t="s">
        <v>1876</v>
      </c>
      <c r="B198" t="s">
        <v>1635</v>
      </c>
      <c r="C198" s="76">
        <v>3969</v>
      </c>
      <c r="D198" t="s">
        <v>1636</v>
      </c>
      <c r="E198" t="s">
        <v>1962</v>
      </c>
      <c r="F198" t="s">
        <v>276</v>
      </c>
      <c r="G198" t="s">
        <v>204</v>
      </c>
      <c r="H198">
        <v>4.04</v>
      </c>
      <c r="I198" t="s">
        <v>122</v>
      </c>
      <c r="J198" t="s">
        <v>101</v>
      </c>
      <c r="K198" s="66">
        <v>2.2499999999999999E-2</v>
      </c>
      <c r="L198" s="66">
        <v>0</v>
      </c>
      <c r="M198" s="65">
        <v>50000</v>
      </c>
      <c r="N198" s="65">
        <v>102.9305665027274</v>
      </c>
      <c r="O198" s="65">
        <v>51.465283251363701</v>
      </c>
      <c r="P198" s="66">
        <v>1.2999999999999999E-3</v>
      </c>
      <c r="Q198" s="66">
        <v>0</v>
      </c>
    </row>
    <row r="199" spans="1:17">
      <c r="A199" t="s">
        <v>1877</v>
      </c>
      <c r="B199" t="s">
        <v>1635</v>
      </c>
      <c r="C199" s="76">
        <v>3972</v>
      </c>
      <c r="D199" t="s">
        <v>1636</v>
      </c>
      <c r="E199" t="s">
        <v>1962</v>
      </c>
      <c r="F199" t="s">
        <v>276</v>
      </c>
      <c r="G199" t="s">
        <v>204</v>
      </c>
      <c r="H199">
        <v>2.7</v>
      </c>
      <c r="I199" t="s">
        <v>122</v>
      </c>
      <c r="J199" t="s">
        <v>101</v>
      </c>
      <c r="K199" s="66">
        <v>2.2499999999999999E-2</v>
      </c>
      <c r="L199" s="66">
        <v>0</v>
      </c>
      <c r="M199" s="65">
        <v>405982</v>
      </c>
      <c r="N199" s="65">
        <v>101.99073068911626</v>
      </c>
      <c r="O199" s="65">
        <v>414.064008266288</v>
      </c>
      <c r="P199" s="66">
        <v>1.0500000000000001E-2</v>
      </c>
      <c r="Q199" s="66">
        <v>2.0000000000000001E-4</v>
      </c>
    </row>
    <row r="200" spans="1:17">
      <c r="A200" t="s">
        <v>1878</v>
      </c>
      <c r="B200" t="s">
        <v>1635</v>
      </c>
      <c r="C200" s="76">
        <v>3973</v>
      </c>
      <c r="D200" t="s">
        <v>1636</v>
      </c>
      <c r="E200" t="s">
        <v>1962</v>
      </c>
      <c r="F200" t="s">
        <v>282</v>
      </c>
      <c r="G200" t="s">
        <v>204</v>
      </c>
      <c r="H200">
        <v>5.43</v>
      </c>
      <c r="I200" t="s">
        <v>122</v>
      </c>
      <c r="J200" t="s">
        <v>101</v>
      </c>
      <c r="K200" s="66">
        <v>2.2499999999999999E-2</v>
      </c>
      <c r="L200" s="66">
        <v>0</v>
      </c>
      <c r="M200" s="65">
        <v>33422</v>
      </c>
      <c r="N200" s="65">
        <v>103.91114730773951</v>
      </c>
      <c r="O200" s="65">
        <v>34.729183653192699</v>
      </c>
      <c r="P200" s="66">
        <v>8.9999999999999998E-4</v>
      </c>
      <c r="Q200" s="66">
        <v>0</v>
      </c>
    </row>
    <row r="201" spans="1:17">
      <c r="A201" t="s">
        <v>1879</v>
      </c>
      <c r="B201" t="s">
        <v>1635</v>
      </c>
      <c r="C201" s="76">
        <v>3978</v>
      </c>
      <c r="D201" t="s">
        <v>1636</v>
      </c>
      <c r="E201" t="s">
        <v>1962</v>
      </c>
      <c r="F201" t="s">
        <v>282</v>
      </c>
      <c r="G201" t="s">
        <v>204</v>
      </c>
      <c r="H201">
        <v>5.43</v>
      </c>
      <c r="I201" t="s">
        <v>122</v>
      </c>
      <c r="J201" t="s">
        <v>101</v>
      </c>
      <c r="K201" s="66">
        <v>2.2499999999999999E-2</v>
      </c>
      <c r="L201" s="66">
        <v>0</v>
      </c>
      <c r="M201" s="65">
        <v>35000</v>
      </c>
      <c r="N201" s="65">
        <v>103.91114730773943</v>
      </c>
      <c r="O201" s="65">
        <v>36.368901557708803</v>
      </c>
      <c r="P201" s="66">
        <v>8.9999999999999998E-4</v>
      </c>
      <c r="Q201" s="66">
        <v>0</v>
      </c>
    </row>
    <row r="202" spans="1:17">
      <c r="A202" t="s">
        <v>1880</v>
      </c>
      <c r="B202" t="s">
        <v>1635</v>
      </c>
      <c r="C202" s="76">
        <v>3983</v>
      </c>
      <c r="D202" t="s">
        <v>1636</v>
      </c>
      <c r="E202" t="s">
        <v>1962</v>
      </c>
      <c r="F202" t="s">
        <v>348</v>
      </c>
      <c r="G202" t="s">
        <v>204</v>
      </c>
      <c r="H202">
        <v>5.43</v>
      </c>
      <c r="I202" t="s">
        <v>122</v>
      </c>
      <c r="J202" t="s">
        <v>101</v>
      </c>
      <c r="K202" s="66">
        <v>2.2499999999999999E-2</v>
      </c>
      <c r="L202" s="66">
        <v>0</v>
      </c>
      <c r="M202" s="65">
        <v>45119</v>
      </c>
      <c r="N202" s="65">
        <v>103.91114730773954</v>
      </c>
      <c r="O202" s="65">
        <v>46.883670553778998</v>
      </c>
      <c r="P202" s="66">
        <v>1.1999999999999999E-3</v>
      </c>
      <c r="Q202" s="66">
        <v>0</v>
      </c>
    </row>
    <row r="203" spans="1:17">
      <c r="A203" t="s">
        <v>1881</v>
      </c>
      <c r="B203" t="s">
        <v>1635</v>
      </c>
      <c r="C203" s="76">
        <v>3988</v>
      </c>
      <c r="D203" t="s">
        <v>1636</v>
      </c>
      <c r="E203" t="s">
        <v>1962</v>
      </c>
      <c r="F203" t="s">
        <v>334</v>
      </c>
      <c r="G203" t="s">
        <v>204</v>
      </c>
      <c r="H203">
        <v>4.46</v>
      </c>
      <c r="I203" t="s">
        <v>122</v>
      </c>
      <c r="J203" t="s">
        <v>101</v>
      </c>
      <c r="K203" s="66">
        <v>2.2499999999999999E-2</v>
      </c>
      <c r="L203" s="66">
        <v>0</v>
      </c>
      <c r="M203" s="65">
        <v>65498</v>
      </c>
      <c r="N203" s="65">
        <v>103.22592660422852</v>
      </c>
      <c r="O203" s="65">
        <v>67.610917407237594</v>
      </c>
      <c r="P203" s="66">
        <v>1.6999999999999999E-3</v>
      </c>
      <c r="Q203" s="66">
        <v>0</v>
      </c>
    </row>
    <row r="204" spans="1:17">
      <c r="A204" t="s">
        <v>1882</v>
      </c>
      <c r="B204" t="s">
        <v>1635</v>
      </c>
      <c r="C204" s="76">
        <v>3993</v>
      </c>
      <c r="D204" t="s">
        <v>1636</v>
      </c>
      <c r="E204" t="s">
        <v>1962</v>
      </c>
      <c r="F204" t="s">
        <v>334</v>
      </c>
      <c r="G204" t="s">
        <v>204</v>
      </c>
      <c r="H204">
        <v>0.4</v>
      </c>
      <c r="I204" t="s">
        <v>122</v>
      </c>
      <c r="J204" t="s">
        <v>101</v>
      </c>
      <c r="K204" s="66">
        <v>2.2499999999999999E-2</v>
      </c>
      <c r="L204" s="66">
        <v>0</v>
      </c>
      <c r="M204" s="65">
        <v>2116.66</v>
      </c>
      <c r="N204" s="65">
        <v>100.40220330350364</v>
      </c>
      <c r="O204" s="65">
        <v>2.1251732764439399</v>
      </c>
      <c r="P204" s="66">
        <v>1E-4</v>
      </c>
      <c r="Q204" s="66">
        <v>0</v>
      </c>
    </row>
    <row r="205" spans="1:17">
      <c r="A205" t="s">
        <v>1883</v>
      </c>
      <c r="B205" t="s">
        <v>1635</v>
      </c>
      <c r="C205" s="76">
        <v>3990</v>
      </c>
      <c r="D205" t="s">
        <v>1636</v>
      </c>
      <c r="E205" t="s">
        <v>1962</v>
      </c>
      <c r="F205" t="s">
        <v>334</v>
      </c>
      <c r="G205" t="s">
        <v>204</v>
      </c>
      <c r="H205">
        <v>5.36</v>
      </c>
      <c r="I205" t="s">
        <v>122</v>
      </c>
      <c r="J205" t="s">
        <v>101</v>
      </c>
      <c r="K205" s="66">
        <v>2.2499999999999999E-2</v>
      </c>
      <c r="L205" s="66">
        <v>0</v>
      </c>
      <c r="M205" s="65">
        <v>225000</v>
      </c>
      <c r="N205" s="65">
        <v>103.85790083598889</v>
      </c>
      <c r="O205" s="65">
        <v>233.68027688097499</v>
      </c>
      <c r="P205" s="66">
        <v>5.8999999999999999E-3</v>
      </c>
      <c r="Q205" s="66">
        <v>1E-4</v>
      </c>
    </row>
    <row r="206" spans="1:17">
      <c r="A206" t="s">
        <v>1884</v>
      </c>
      <c r="B206" t="s">
        <v>1635</v>
      </c>
      <c r="C206" s="76">
        <v>3996</v>
      </c>
      <c r="D206" t="s">
        <v>1636</v>
      </c>
      <c r="E206" t="s">
        <v>1962</v>
      </c>
      <c r="F206" t="s">
        <v>491</v>
      </c>
      <c r="G206" t="s">
        <v>204</v>
      </c>
      <c r="H206">
        <v>5.43</v>
      </c>
      <c r="I206" t="s">
        <v>122</v>
      </c>
      <c r="J206" t="s">
        <v>101</v>
      </c>
      <c r="K206" s="66">
        <v>2.2499999999999999E-2</v>
      </c>
      <c r="L206" s="66">
        <v>0</v>
      </c>
      <c r="M206" s="65">
        <v>64185</v>
      </c>
      <c r="N206" s="65">
        <v>103.9111473077395</v>
      </c>
      <c r="O206" s="65">
        <v>66.695369899472595</v>
      </c>
      <c r="P206" s="66">
        <v>1.6999999999999999E-3</v>
      </c>
      <c r="Q206" s="66">
        <v>0</v>
      </c>
    </row>
    <row r="207" spans="1:17">
      <c r="A207" t="s">
        <v>1885</v>
      </c>
      <c r="B207" t="s">
        <v>1635</v>
      </c>
      <c r="C207" s="76">
        <v>3998</v>
      </c>
      <c r="D207" t="s">
        <v>1636</v>
      </c>
      <c r="E207" t="s">
        <v>1962</v>
      </c>
      <c r="F207" t="s">
        <v>1886</v>
      </c>
      <c r="G207" t="s">
        <v>204</v>
      </c>
      <c r="H207">
        <v>5.43</v>
      </c>
      <c r="I207" t="s">
        <v>122</v>
      </c>
      <c r="J207" t="s">
        <v>101</v>
      </c>
      <c r="K207" s="66">
        <v>2.2499999999999999E-2</v>
      </c>
      <c r="L207" s="66">
        <v>0</v>
      </c>
      <c r="M207" s="65">
        <v>180160</v>
      </c>
      <c r="N207" s="65">
        <v>103.91114730773978</v>
      </c>
      <c r="O207" s="65">
        <v>187.206322989624</v>
      </c>
      <c r="P207" s="66">
        <v>4.7999999999999996E-3</v>
      </c>
      <c r="Q207" s="66">
        <v>1E-4</v>
      </c>
    </row>
    <row r="208" spans="1:17">
      <c r="A208" t="s">
        <v>1887</v>
      </c>
      <c r="B208" t="s">
        <v>1635</v>
      </c>
      <c r="C208" s="76">
        <v>4101</v>
      </c>
      <c r="D208" t="s">
        <v>1636</v>
      </c>
      <c r="E208" t="s">
        <v>1962</v>
      </c>
      <c r="F208" t="s">
        <v>824</v>
      </c>
      <c r="G208" t="s">
        <v>204</v>
      </c>
      <c r="H208">
        <v>5.43</v>
      </c>
      <c r="I208" t="s">
        <v>122</v>
      </c>
      <c r="J208" t="s">
        <v>101</v>
      </c>
      <c r="K208" s="66">
        <v>2.2499999999999999E-2</v>
      </c>
      <c r="L208" s="66">
        <v>0</v>
      </c>
      <c r="M208" s="65">
        <v>58604</v>
      </c>
      <c r="N208" s="65">
        <v>103.91114730773957</v>
      </c>
      <c r="O208" s="65">
        <v>60.896088768227699</v>
      </c>
      <c r="P208" s="66">
        <v>1.6000000000000001E-3</v>
      </c>
      <c r="Q208" s="66">
        <v>0</v>
      </c>
    </row>
    <row r="209" spans="1:17">
      <c r="A209" t="s">
        <v>1888</v>
      </c>
      <c r="B209" t="s">
        <v>1635</v>
      </c>
      <c r="C209" s="76">
        <v>4107</v>
      </c>
      <c r="D209" t="s">
        <v>1636</v>
      </c>
      <c r="E209" t="s">
        <v>1962</v>
      </c>
      <c r="F209" t="s">
        <v>824</v>
      </c>
      <c r="G209" t="s">
        <v>204</v>
      </c>
      <c r="H209">
        <v>3.63</v>
      </c>
      <c r="I209" t="s">
        <v>122</v>
      </c>
      <c r="J209" t="s">
        <v>101</v>
      </c>
      <c r="K209" s="66">
        <v>2.2499999999999999E-2</v>
      </c>
      <c r="L209" s="66">
        <v>0</v>
      </c>
      <c r="M209" s="65">
        <v>68630</v>
      </c>
      <c r="N209" s="65">
        <v>102.64211139610505</v>
      </c>
      <c r="O209" s="65">
        <v>70.443281051146897</v>
      </c>
      <c r="P209" s="66">
        <v>1.8E-3</v>
      </c>
      <c r="Q209" s="66">
        <v>0</v>
      </c>
    </row>
    <row r="210" spans="1:17">
      <c r="A210" t="s">
        <v>1889</v>
      </c>
      <c r="B210" t="s">
        <v>1635</v>
      </c>
      <c r="C210" s="76">
        <v>4111</v>
      </c>
      <c r="D210" t="s">
        <v>1636</v>
      </c>
      <c r="E210" t="s">
        <v>1962</v>
      </c>
      <c r="F210" t="s">
        <v>972</v>
      </c>
      <c r="G210" t="s">
        <v>204</v>
      </c>
      <c r="H210">
        <v>5.43</v>
      </c>
      <c r="I210" t="s">
        <v>122</v>
      </c>
      <c r="J210" t="s">
        <v>101</v>
      </c>
      <c r="K210" s="66">
        <v>2.2499999999999999E-2</v>
      </c>
      <c r="L210" s="66">
        <v>0</v>
      </c>
      <c r="M210" s="65">
        <v>245000</v>
      </c>
      <c r="N210" s="65">
        <v>103.9111473077396</v>
      </c>
      <c r="O210" s="65">
        <v>254.582310903962</v>
      </c>
      <c r="P210" s="66">
        <v>6.4999999999999997E-3</v>
      </c>
      <c r="Q210" s="66">
        <v>1E-4</v>
      </c>
    </row>
    <row r="211" spans="1:17">
      <c r="A211" t="s">
        <v>1890</v>
      </c>
      <c r="B211" t="s">
        <v>1635</v>
      </c>
      <c r="C211" s="76">
        <v>4114</v>
      </c>
      <c r="D211" t="s">
        <v>1636</v>
      </c>
      <c r="E211" t="s">
        <v>1962</v>
      </c>
      <c r="F211" t="s">
        <v>1891</v>
      </c>
      <c r="G211" t="s">
        <v>204</v>
      </c>
      <c r="H211">
        <v>1.75</v>
      </c>
      <c r="I211" t="s">
        <v>122</v>
      </c>
      <c r="J211" t="s">
        <v>101</v>
      </c>
      <c r="K211" s="66">
        <v>2.2499999999999999E-2</v>
      </c>
      <c r="L211" s="66">
        <v>0</v>
      </c>
      <c r="M211" s="65">
        <v>6000</v>
      </c>
      <c r="N211" s="65">
        <v>101.32892917363984</v>
      </c>
      <c r="O211" s="65">
        <v>6.07973575041839</v>
      </c>
      <c r="P211" s="66">
        <v>2.0000000000000001E-4</v>
      </c>
      <c r="Q211" s="66">
        <v>0</v>
      </c>
    </row>
    <row r="212" spans="1:17">
      <c r="A212" t="s">
        <v>1890</v>
      </c>
      <c r="B212" t="s">
        <v>1635</v>
      </c>
      <c r="C212" s="76">
        <v>4262</v>
      </c>
      <c r="D212" t="s">
        <v>1636</v>
      </c>
      <c r="E212" t="s">
        <v>1962</v>
      </c>
      <c r="F212" t="s">
        <v>1892</v>
      </c>
      <c r="G212" t="s">
        <v>204</v>
      </c>
      <c r="H212">
        <v>2.85</v>
      </c>
      <c r="I212" t="s">
        <v>122</v>
      </c>
      <c r="J212" t="s">
        <v>101</v>
      </c>
      <c r="K212" s="66">
        <v>2.2499999999999999E-2</v>
      </c>
      <c r="L212" s="66">
        <v>0</v>
      </c>
      <c r="M212" s="65">
        <v>11000</v>
      </c>
      <c r="N212" s="65">
        <v>102.09674560424909</v>
      </c>
      <c r="O212" s="65">
        <v>11.230642016467399</v>
      </c>
      <c r="P212" s="66">
        <v>2.9999999999999997E-4</v>
      </c>
      <c r="Q212" s="66">
        <v>0</v>
      </c>
    </row>
    <row r="213" spans="1:17">
      <c r="A213" t="s">
        <v>1893</v>
      </c>
      <c r="B213" t="s">
        <v>1635</v>
      </c>
      <c r="C213" s="76">
        <v>4119</v>
      </c>
      <c r="D213" t="s">
        <v>1636</v>
      </c>
      <c r="E213" t="s">
        <v>1962</v>
      </c>
      <c r="F213" t="s">
        <v>927</v>
      </c>
      <c r="G213" t="s">
        <v>204</v>
      </c>
      <c r="H213">
        <v>5.43</v>
      </c>
      <c r="I213" t="s">
        <v>122</v>
      </c>
      <c r="J213" t="s">
        <v>101</v>
      </c>
      <c r="K213" s="66">
        <v>2.2499999999999999E-2</v>
      </c>
      <c r="L213" s="66">
        <v>0</v>
      </c>
      <c r="M213" s="65">
        <v>105500</v>
      </c>
      <c r="N213" s="65">
        <v>103.91114730773934</v>
      </c>
      <c r="O213" s="65">
        <v>109.62626040966499</v>
      </c>
      <c r="P213" s="66">
        <v>2.8E-3</v>
      </c>
      <c r="Q213" s="66">
        <v>1E-4</v>
      </c>
    </row>
    <row r="214" spans="1:17">
      <c r="A214" t="s">
        <v>1894</v>
      </c>
      <c r="B214" t="s">
        <v>1635</v>
      </c>
      <c r="C214" s="76">
        <v>4121</v>
      </c>
      <c r="D214" t="s">
        <v>1636</v>
      </c>
      <c r="E214" t="s">
        <v>1962</v>
      </c>
      <c r="F214" t="s">
        <v>927</v>
      </c>
      <c r="G214" t="s">
        <v>204</v>
      </c>
      <c r="H214">
        <v>5.43</v>
      </c>
      <c r="I214" t="s">
        <v>122</v>
      </c>
      <c r="J214" t="s">
        <v>101</v>
      </c>
      <c r="K214" s="66">
        <v>2.2499999999999999E-2</v>
      </c>
      <c r="L214" s="66">
        <v>0</v>
      </c>
      <c r="M214" s="65">
        <v>24901</v>
      </c>
      <c r="N214" s="65">
        <v>103.91114730773945</v>
      </c>
      <c r="O214" s="65">
        <v>25.874914791100199</v>
      </c>
      <c r="P214" s="66">
        <v>6.9999999999999999E-4</v>
      </c>
      <c r="Q214" s="66">
        <v>0</v>
      </c>
    </row>
    <row r="215" spans="1:17">
      <c r="A215" t="s">
        <v>1894</v>
      </c>
      <c r="B215" t="s">
        <v>1635</v>
      </c>
      <c r="C215" s="76">
        <v>4122</v>
      </c>
      <c r="D215" t="s">
        <v>1636</v>
      </c>
      <c r="E215" t="s">
        <v>1962</v>
      </c>
      <c r="F215" t="s">
        <v>927</v>
      </c>
      <c r="G215" t="s">
        <v>204</v>
      </c>
      <c r="H215">
        <v>5.43</v>
      </c>
      <c r="I215" t="s">
        <v>122</v>
      </c>
      <c r="J215" t="s">
        <v>101</v>
      </c>
      <c r="K215" s="66">
        <v>2.2499999999999999E-2</v>
      </c>
      <c r="L215" s="66">
        <v>0</v>
      </c>
      <c r="M215" s="65">
        <v>11074</v>
      </c>
      <c r="N215" s="65">
        <v>103.91114730773975</v>
      </c>
      <c r="O215" s="65">
        <v>11.5071204528591</v>
      </c>
      <c r="P215" s="66">
        <v>2.9999999999999997E-4</v>
      </c>
      <c r="Q215" s="66">
        <v>0</v>
      </c>
    </row>
    <row r="216" spans="1:17">
      <c r="A216" t="s">
        <v>1894</v>
      </c>
      <c r="B216" t="s">
        <v>1635</v>
      </c>
      <c r="C216" s="76">
        <v>4123</v>
      </c>
      <c r="D216" t="s">
        <v>1636</v>
      </c>
      <c r="E216" t="s">
        <v>1962</v>
      </c>
      <c r="F216" t="s">
        <v>927</v>
      </c>
      <c r="G216" t="s">
        <v>204</v>
      </c>
      <c r="H216">
        <v>5.43</v>
      </c>
      <c r="I216" t="s">
        <v>122</v>
      </c>
      <c r="J216" t="s">
        <v>101</v>
      </c>
      <c r="K216" s="66">
        <v>2.2499999999999999E-2</v>
      </c>
      <c r="L216" s="66">
        <v>0</v>
      </c>
      <c r="M216" s="65">
        <v>16771</v>
      </c>
      <c r="N216" s="65">
        <v>103.91114730773955</v>
      </c>
      <c r="O216" s="65">
        <v>17.426938514981</v>
      </c>
      <c r="P216" s="66">
        <v>4.0000000000000002E-4</v>
      </c>
      <c r="Q216" s="66">
        <v>0</v>
      </c>
    </row>
    <row r="217" spans="1:17">
      <c r="A217" t="s">
        <v>1895</v>
      </c>
      <c r="B217" t="s">
        <v>1635</v>
      </c>
      <c r="C217" s="76">
        <v>4125</v>
      </c>
      <c r="D217" t="s">
        <v>1636</v>
      </c>
      <c r="E217" t="s">
        <v>1962</v>
      </c>
      <c r="F217" t="s">
        <v>545</v>
      </c>
      <c r="G217" t="s">
        <v>204</v>
      </c>
      <c r="H217">
        <v>5.43</v>
      </c>
      <c r="I217" t="s">
        <v>122</v>
      </c>
      <c r="J217" t="s">
        <v>101</v>
      </c>
      <c r="K217" s="66">
        <v>2.2499999999999999E-2</v>
      </c>
      <c r="L217" s="66">
        <v>0</v>
      </c>
      <c r="M217" s="65">
        <v>110380</v>
      </c>
      <c r="N217" s="65">
        <v>103.91114730773963</v>
      </c>
      <c r="O217" s="65">
        <v>114.69712439828299</v>
      </c>
      <c r="P217" s="66">
        <v>2.8999999999999998E-3</v>
      </c>
      <c r="Q217" s="66">
        <v>1E-4</v>
      </c>
    </row>
    <row r="218" spans="1:17">
      <c r="A218" t="s">
        <v>1896</v>
      </c>
      <c r="B218" t="s">
        <v>1635</v>
      </c>
      <c r="C218" s="76">
        <v>4127</v>
      </c>
      <c r="D218" t="s">
        <v>1636</v>
      </c>
      <c r="E218" t="s">
        <v>1962</v>
      </c>
      <c r="F218" t="s">
        <v>545</v>
      </c>
      <c r="G218" t="s">
        <v>204</v>
      </c>
      <c r="H218">
        <v>5.43</v>
      </c>
      <c r="I218" t="s">
        <v>122</v>
      </c>
      <c r="J218" t="s">
        <v>101</v>
      </c>
      <c r="K218" s="66">
        <v>2.2499999999999999E-2</v>
      </c>
      <c r="L218" s="66">
        <v>0</v>
      </c>
      <c r="M218" s="65">
        <v>460718</v>
      </c>
      <c r="N218" s="65">
        <v>103.91114730773944</v>
      </c>
      <c r="O218" s="65">
        <v>478.73735965327103</v>
      </c>
      <c r="P218" s="66">
        <v>1.2200000000000001E-2</v>
      </c>
      <c r="Q218" s="66">
        <v>2.0000000000000001E-4</v>
      </c>
    </row>
    <row r="219" spans="1:17">
      <c r="A219" t="s">
        <v>1896</v>
      </c>
      <c r="B219" t="s">
        <v>1635</v>
      </c>
      <c r="C219" s="76">
        <v>4144</v>
      </c>
      <c r="D219" t="s">
        <v>1636</v>
      </c>
      <c r="E219" t="s">
        <v>1962</v>
      </c>
      <c r="F219" t="s">
        <v>626</v>
      </c>
      <c r="G219" t="s">
        <v>204</v>
      </c>
      <c r="H219">
        <v>5.43</v>
      </c>
      <c r="I219" t="s">
        <v>122</v>
      </c>
      <c r="J219" t="s">
        <v>101</v>
      </c>
      <c r="K219" s="66">
        <v>2.2499999999999999E-2</v>
      </c>
      <c r="L219" s="66">
        <v>0</v>
      </c>
      <c r="M219" s="65">
        <v>21974</v>
      </c>
      <c r="N219" s="65">
        <v>103.9111473077396</v>
      </c>
      <c r="O219" s="65">
        <v>22.833435509402701</v>
      </c>
      <c r="P219" s="66">
        <v>5.9999999999999995E-4</v>
      </c>
      <c r="Q219" s="66">
        <v>0</v>
      </c>
    </row>
    <row r="220" spans="1:17">
      <c r="A220" t="s">
        <v>1896</v>
      </c>
      <c r="B220" t="s">
        <v>1635</v>
      </c>
      <c r="C220" s="76">
        <v>4146</v>
      </c>
      <c r="D220" t="s">
        <v>1636</v>
      </c>
      <c r="E220" t="s">
        <v>1962</v>
      </c>
      <c r="F220" t="s">
        <v>626</v>
      </c>
      <c r="G220" t="s">
        <v>204</v>
      </c>
      <c r="H220">
        <v>5.43</v>
      </c>
      <c r="I220" t="s">
        <v>122</v>
      </c>
      <c r="J220" t="s">
        <v>101</v>
      </c>
      <c r="K220" s="66">
        <v>2.2499999999999999E-2</v>
      </c>
      <c r="L220" s="66">
        <v>0</v>
      </c>
      <c r="M220" s="65">
        <v>23294</v>
      </c>
      <c r="N220" s="65">
        <v>103.91114730773933</v>
      </c>
      <c r="O220" s="65">
        <v>24.2050626538648</v>
      </c>
      <c r="P220" s="66">
        <v>5.9999999999999995E-4</v>
      </c>
      <c r="Q220" s="66">
        <v>0</v>
      </c>
    </row>
    <row r="221" spans="1:17">
      <c r="A221" t="s">
        <v>1896</v>
      </c>
      <c r="B221" t="s">
        <v>1635</v>
      </c>
      <c r="C221" s="76">
        <v>4148</v>
      </c>
      <c r="D221" t="s">
        <v>1636</v>
      </c>
      <c r="E221" t="s">
        <v>1962</v>
      </c>
      <c r="F221" t="s">
        <v>626</v>
      </c>
      <c r="G221" t="s">
        <v>204</v>
      </c>
      <c r="H221">
        <v>5.43</v>
      </c>
      <c r="I221" t="s">
        <v>122</v>
      </c>
      <c r="J221" t="s">
        <v>101</v>
      </c>
      <c r="K221" s="66">
        <v>2.2499999999999999E-2</v>
      </c>
      <c r="L221" s="66">
        <v>0</v>
      </c>
      <c r="M221" s="65">
        <v>16694</v>
      </c>
      <c r="N221" s="65">
        <v>103.91114730773931</v>
      </c>
      <c r="O221" s="65">
        <v>17.346926931553998</v>
      </c>
      <c r="P221" s="66">
        <v>4.0000000000000002E-4</v>
      </c>
      <c r="Q221" s="66">
        <v>0</v>
      </c>
    </row>
    <row r="222" spans="1:17">
      <c r="A222" t="s">
        <v>1896</v>
      </c>
      <c r="B222" t="s">
        <v>1635</v>
      </c>
      <c r="C222" s="76">
        <v>4150</v>
      </c>
      <c r="D222" t="s">
        <v>1636</v>
      </c>
      <c r="E222" t="s">
        <v>1962</v>
      </c>
      <c r="F222" t="s">
        <v>626</v>
      </c>
      <c r="G222" t="s">
        <v>204</v>
      </c>
      <c r="H222">
        <v>5.43</v>
      </c>
      <c r="I222" t="s">
        <v>122</v>
      </c>
      <c r="J222" t="s">
        <v>101</v>
      </c>
      <c r="K222" s="66">
        <v>2.2499999999999999E-2</v>
      </c>
      <c r="L222" s="66">
        <v>0</v>
      </c>
      <c r="M222" s="65">
        <v>14053</v>
      </c>
      <c r="N222" s="65">
        <v>103.91114730773927</v>
      </c>
      <c r="O222" s="65">
        <v>14.6026335311566</v>
      </c>
      <c r="P222" s="66">
        <v>4.0000000000000002E-4</v>
      </c>
      <c r="Q222" s="66">
        <v>0</v>
      </c>
    </row>
    <row r="223" spans="1:17">
      <c r="A223" t="s">
        <v>1896</v>
      </c>
      <c r="B223" t="s">
        <v>1635</v>
      </c>
      <c r="C223" s="76">
        <v>4157</v>
      </c>
      <c r="D223" t="s">
        <v>1636</v>
      </c>
      <c r="E223" t="s">
        <v>1962</v>
      </c>
      <c r="F223" t="s">
        <v>764</v>
      </c>
      <c r="G223" t="s">
        <v>204</v>
      </c>
      <c r="H223">
        <v>5.43</v>
      </c>
      <c r="I223" t="s">
        <v>122</v>
      </c>
      <c r="J223" t="s">
        <v>101</v>
      </c>
      <c r="K223" s="66">
        <v>2.2499999999999999E-2</v>
      </c>
      <c r="L223" s="66">
        <v>0</v>
      </c>
      <c r="M223" s="65">
        <v>11414</v>
      </c>
      <c r="N223" s="65">
        <v>103.91114730773961</v>
      </c>
      <c r="O223" s="65">
        <v>11.8604183537054</v>
      </c>
      <c r="P223" s="66">
        <v>2.9999999999999997E-4</v>
      </c>
      <c r="Q223" s="66">
        <v>0</v>
      </c>
    </row>
    <row r="224" spans="1:17">
      <c r="A224" t="s">
        <v>1896</v>
      </c>
      <c r="B224" t="s">
        <v>1635</v>
      </c>
      <c r="C224" s="76">
        <v>4158</v>
      </c>
      <c r="D224" t="s">
        <v>1636</v>
      </c>
      <c r="E224" t="s">
        <v>1962</v>
      </c>
      <c r="F224" t="s">
        <v>764</v>
      </c>
      <c r="G224" t="s">
        <v>204</v>
      </c>
      <c r="H224">
        <v>5.43</v>
      </c>
      <c r="I224" t="s">
        <v>122</v>
      </c>
      <c r="J224" t="s">
        <v>101</v>
      </c>
      <c r="K224" s="66">
        <v>2.2499999999999999E-2</v>
      </c>
      <c r="L224" s="66">
        <v>0</v>
      </c>
      <c r="M224" s="65">
        <v>39874</v>
      </c>
      <c r="N224" s="65">
        <v>103.91114730773963</v>
      </c>
      <c r="O224" s="65">
        <v>41.433530877488103</v>
      </c>
      <c r="P224" s="66">
        <v>1.1000000000000001E-3</v>
      </c>
      <c r="Q224" s="66">
        <v>0</v>
      </c>
    </row>
    <row r="225" spans="1:17">
      <c r="A225" t="s">
        <v>1896</v>
      </c>
      <c r="B225" t="s">
        <v>1635</v>
      </c>
      <c r="C225" s="76">
        <v>4160</v>
      </c>
      <c r="D225" t="s">
        <v>1636</v>
      </c>
      <c r="E225" t="s">
        <v>1962</v>
      </c>
      <c r="F225" t="s">
        <v>764</v>
      </c>
      <c r="G225" t="s">
        <v>204</v>
      </c>
      <c r="H225">
        <v>5.43</v>
      </c>
      <c r="I225" t="s">
        <v>122</v>
      </c>
      <c r="J225" t="s">
        <v>101</v>
      </c>
      <c r="K225" s="66">
        <v>2.2499999999999999E-2</v>
      </c>
      <c r="L225" s="66">
        <v>0</v>
      </c>
      <c r="M225" s="65">
        <v>24614</v>
      </c>
      <c r="N225" s="65">
        <v>103.9111473077395</v>
      </c>
      <c r="O225" s="65">
        <v>25.576689798326999</v>
      </c>
      <c r="P225" s="66">
        <v>6.9999999999999999E-4</v>
      </c>
      <c r="Q225" s="66">
        <v>0</v>
      </c>
    </row>
    <row r="226" spans="1:17">
      <c r="A226" t="s">
        <v>1896</v>
      </c>
      <c r="B226" t="s">
        <v>1635</v>
      </c>
      <c r="C226" s="76">
        <v>4163</v>
      </c>
      <c r="D226" t="s">
        <v>1636</v>
      </c>
      <c r="E226" t="s">
        <v>1962</v>
      </c>
      <c r="F226" t="s">
        <v>764</v>
      </c>
      <c r="G226" t="s">
        <v>204</v>
      </c>
      <c r="H226">
        <v>5.43</v>
      </c>
      <c r="I226" t="s">
        <v>122</v>
      </c>
      <c r="J226" t="s">
        <v>101</v>
      </c>
      <c r="K226" s="66">
        <v>2.2499999999999999E-2</v>
      </c>
      <c r="L226" s="66">
        <v>0</v>
      </c>
      <c r="M226" s="65">
        <v>15374</v>
      </c>
      <c r="N226" s="65">
        <v>103.9111473077397</v>
      </c>
      <c r="O226" s="65">
        <v>15.975299787091901</v>
      </c>
      <c r="P226" s="66">
        <v>4.0000000000000002E-4</v>
      </c>
      <c r="Q226" s="66">
        <v>0</v>
      </c>
    </row>
    <row r="227" spans="1:17">
      <c r="A227" t="s">
        <v>1896</v>
      </c>
      <c r="B227" t="s">
        <v>1635</v>
      </c>
      <c r="C227" s="76">
        <v>4165</v>
      </c>
      <c r="D227" t="s">
        <v>1636</v>
      </c>
      <c r="E227" t="s">
        <v>1962</v>
      </c>
      <c r="F227" t="s">
        <v>764</v>
      </c>
      <c r="G227" t="s">
        <v>204</v>
      </c>
      <c r="H227">
        <v>5.43</v>
      </c>
      <c r="I227" t="s">
        <v>122</v>
      </c>
      <c r="J227" t="s">
        <v>101</v>
      </c>
      <c r="K227" s="66">
        <v>2.2499999999999999E-2</v>
      </c>
      <c r="L227" s="66">
        <v>0</v>
      </c>
      <c r="M227" s="65">
        <v>19334</v>
      </c>
      <c r="N227" s="65">
        <v>103.91114730773974</v>
      </c>
      <c r="O227" s="65">
        <v>20.090181220478399</v>
      </c>
      <c r="P227" s="66">
        <v>5.0000000000000001E-4</v>
      </c>
      <c r="Q227" s="66">
        <v>0</v>
      </c>
    </row>
    <row r="228" spans="1:17">
      <c r="A228" t="s">
        <v>1897</v>
      </c>
      <c r="B228" t="s">
        <v>1635</v>
      </c>
      <c r="C228" s="76">
        <v>4131</v>
      </c>
      <c r="D228" t="s">
        <v>1636</v>
      </c>
      <c r="E228" t="s">
        <v>1962</v>
      </c>
      <c r="F228" t="s">
        <v>545</v>
      </c>
      <c r="G228" t="s">
        <v>204</v>
      </c>
      <c r="H228">
        <v>5.43</v>
      </c>
      <c r="I228" t="s">
        <v>122</v>
      </c>
      <c r="J228" t="s">
        <v>101</v>
      </c>
      <c r="K228" s="66">
        <v>2.2499999999999999E-2</v>
      </c>
      <c r="L228" s="66">
        <v>0</v>
      </c>
      <c r="M228" s="65">
        <v>900000</v>
      </c>
      <c r="N228" s="65">
        <v>103.91114730773955</v>
      </c>
      <c r="O228" s="65">
        <v>935.20032576965605</v>
      </c>
      <c r="P228" s="66">
        <v>2.3800000000000002E-2</v>
      </c>
      <c r="Q228" s="66">
        <v>4.0000000000000002E-4</v>
      </c>
    </row>
    <row r="229" spans="1:17">
      <c r="A229" t="s">
        <v>1898</v>
      </c>
      <c r="B229" t="s">
        <v>1635</v>
      </c>
      <c r="C229" s="76">
        <v>4135</v>
      </c>
      <c r="D229" t="s">
        <v>1636</v>
      </c>
      <c r="E229" t="s">
        <v>1962</v>
      </c>
      <c r="F229" t="s">
        <v>417</v>
      </c>
      <c r="G229" t="s">
        <v>204</v>
      </c>
      <c r="H229">
        <v>5.43</v>
      </c>
      <c r="I229" t="s">
        <v>122</v>
      </c>
      <c r="J229" t="s">
        <v>101</v>
      </c>
      <c r="K229" s="66">
        <v>2.2499999999999999E-2</v>
      </c>
      <c r="L229" s="66">
        <v>0</v>
      </c>
      <c r="M229" s="65">
        <v>211620</v>
      </c>
      <c r="N229" s="65">
        <v>103.91114730773934</v>
      </c>
      <c r="O229" s="65">
        <v>219.89676993263799</v>
      </c>
      <c r="P229" s="66">
        <v>5.5999999999999999E-3</v>
      </c>
      <c r="Q229" s="66">
        <v>1E-4</v>
      </c>
    </row>
    <row r="230" spans="1:17">
      <c r="A230" t="s">
        <v>1899</v>
      </c>
      <c r="B230" t="s">
        <v>1635</v>
      </c>
      <c r="C230" s="76">
        <v>4138</v>
      </c>
      <c r="D230" t="s">
        <v>1636</v>
      </c>
      <c r="E230" t="s">
        <v>1962</v>
      </c>
      <c r="F230" t="s">
        <v>417</v>
      </c>
      <c r="G230" t="s">
        <v>204</v>
      </c>
      <c r="H230">
        <v>5.43</v>
      </c>
      <c r="I230" t="s">
        <v>122</v>
      </c>
      <c r="J230" t="s">
        <v>101</v>
      </c>
      <c r="K230" s="66">
        <v>2.2499999999999999E-2</v>
      </c>
      <c r="L230" s="66">
        <v>0</v>
      </c>
      <c r="M230" s="65">
        <v>182840</v>
      </c>
      <c r="N230" s="65">
        <v>103.91114730773955</v>
      </c>
      <c r="O230" s="65">
        <v>189.991141737471</v>
      </c>
      <c r="P230" s="66">
        <v>4.7999999999999996E-3</v>
      </c>
      <c r="Q230" s="66">
        <v>1E-4</v>
      </c>
    </row>
    <row r="231" spans="1:17">
      <c r="A231" t="s">
        <v>1900</v>
      </c>
      <c r="B231" t="s">
        <v>1635</v>
      </c>
      <c r="C231" s="76">
        <v>4142</v>
      </c>
      <c r="D231" t="s">
        <v>1636</v>
      </c>
      <c r="E231" t="s">
        <v>1962</v>
      </c>
      <c r="F231" t="s">
        <v>626</v>
      </c>
      <c r="G231" t="s">
        <v>204</v>
      </c>
      <c r="H231">
        <v>5.43</v>
      </c>
      <c r="I231" t="s">
        <v>122</v>
      </c>
      <c r="J231" t="s">
        <v>101</v>
      </c>
      <c r="K231" s="66">
        <v>2.2499999999999999E-2</v>
      </c>
      <c r="L231" s="66">
        <v>0</v>
      </c>
      <c r="M231" s="65">
        <v>49500</v>
      </c>
      <c r="N231" s="65">
        <v>103.9111473077396</v>
      </c>
      <c r="O231" s="65">
        <v>51.4360179173311</v>
      </c>
      <c r="P231" s="66">
        <v>1.2999999999999999E-3</v>
      </c>
      <c r="Q231" s="66">
        <v>0</v>
      </c>
    </row>
    <row r="232" spans="1:17">
      <c r="A232" t="s">
        <v>1901</v>
      </c>
      <c r="B232" t="s">
        <v>1635</v>
      </c>
      <c r="C232" s="76">
        <v>4143</v>
      </c>
      <c r="D232" t="s">
        <v>1636</v>
      </c>
      <c r="E232" t="s">
        <v>1962</v>
      </c>
      <c r="F232" t="s">
        <v>626</v>
      </c>
      <c r="G232" t="s">
        <v>204</v>
      </c>
      <c r="H232">
        <v>5.43</v>
      </c>
      <c r="I232" t="s">
        <v>122</v>
      </c>
      <c r="J232" t="s">
        <v>101</v>
      </c>
      <c r="K232" s="66">
        <v>2.2499999999999999E-2</v>
      </c>
      <c r="L232" s="66">
        <v>0</v>
      </c>
      <c r="M232" s="65">
        <v>100000</v>
      </c>
      <c r="N232" s="65">
        <v>103.911147307739</v>
      </c>
      <c r="O232" s="65">
        <v>103.911147307739</v>
      </c>
      <c r="P232" s="66">
        <v>2.5999999999999999E-3</v>
      </c>
      <c r="Q232" s="66">
        <v>0</v>
      </c>
    </row>
    <row r="233" spans="1:17">
      <c r="A233" t="s">
        <v>1902</v>
      </c>
      <c r="B233" t="s">
        <v>1635</v>
      </c>
      <c r="C233" s="76">
        <v>4152</v>
      </c>
      <c r="D233" t="s">
        <v>1636</v>
      </c>
      <c r="E233" t="s">
        <v>1962</v>
      </c>
      <c r="F233" t="s">
        <v>626</v>
      </c>
      <c r="G233" t="s">
        <v>204</v>
      </c>
      <c r="H233">
        <v>4.54</v>
      </c>
      <c r="I233" t="s">
        <v>122</v>
      </c>
      <c r="J233" t="s">
        <v>101</v>
      </c>
      <c r="K233" s="66">
        <v>2.2499999999999999E-2</v>
      </c>
      <c r="L233" s="66">
        <v>0</v>
      </c>
      <c r="M233" s="65">
        <v>30000</v>
      </c>
      <c r="N233" s="65">
        <v>103.279683200189</v>
      </c>
      <c r="O233" s="65">
        <v>30.983904960056702</v>
      </c>
      <c r="P233" s="66">
        <v>8.0000000000000004E-4</v>
      </c>
      <c r="Q233" s="66">
        <v>0</v>
      </c>
    </row>
    <row r="234" spans="1:17">
      <c r="A234" t="s">
        <v>1903</v>
      </c>
      <c r="B234" t="s">
        <v>1635</v>
      </c>
      <c r="C234" s="76">
        <v>4167</v>
      </c>
      <c r="D234" t="s">
        <v>1636</v>
      </c>
      <c r="E234" t="s">
        <v>1962</v>
      </c>
      <c r="F234" t="s">
        <v>764</v>
      </c>
      <c r="G234" t="s">
        <v>204</v>
      </c>
      <c r="H234">
        <v>5.51</v>
      </c>
      <c r="I234" t="s">
        <v>122</v>
      </c>
      <c r="J234" t="s">
        <v>101</v>
      </c>
      <c r="K234" s="66">
        <v>2.2499999999999999E-2</v>
      </c>
      <c r="L234" s="66">
        <v>0</v>
      </c>
      <c r="M234" s="65">
        <v>139724</v>
      </c>
      <c r="N234" s="65">
        <v>103.96432315518094</v>
      </c>
      <c r="O234" s="65">
        <v>145.26311088534499</v>
      </c>
      <c r="P234" s="66">
        <v>3.7000000000000002E-3</v>
      </c>
      <c r="Q234" s="66">
        <v>1E-4</v>
      </c>
    </row>
    <row r="235" spans="1:17">
      <c r="A235" t="s">
        <v>1904</v>
      </c>
      <c r="B235" t="s">
        <v>1635</v>
      </c>
      <c r="C235" s="76">
        <v>4169</v>
      </c>
      <c r="D235" t="s">
        <v>1636</v>
      </c>
      <c r="E235" t="s">
        <v>1962</v>
      </c>
      <c r="F235" t="s">
        <v>764</v>
      </c>
      <c r="G235" t="s">
        <v>204</v>
      </c>
      <c r="H235">
        <v>5.51</v>
      </c>
      <c r="I235" t="s">
        <v>122</v>
      </c>
      <c r="J235" t="s">
        <v>101</v>
      </c>
      <c r="K235" s="66">
        <v>2.2499999999999999E-2</v>
      </c>
      <c r="L235" s="66">
        <v>0</v>
      </c>
      <c r="M235" s="65">
        <v>209055</v>
      </c>
      <c r="N235" s="65">
        <v>103.96432315518118</v>
      </c>
      <c r="O235" s="65">
        <v>217.34261577206399</v>
      </c>
      <c r="P235" s="66">
        <v>5.4999999999999997E-3</v>
      </c>
      <c r="Q235" s="66">
        <v>1E-4</v>
      </c>
    </row>
    <row r="236" spans="1:17">
      <c r="A236" t="s">
        <v>1905</v>
      </c>
      <c r="B236" t="s">
        <v>1635</v>
      </c>
      <c r="C236" s="76">
        <v>4173</v>
      </c>
      <c r="D236" t="s">
        <v>1636</v>
      </c>
      <c r="E236" t="s">
        <v>1962</v>
      </c>
      <c r="F236" t="s">
        <v>359</v>
      </c>
      <c r="G236" t="s">
        <v>204</v>
      </c>
      <c r="H236">
        <v>5.51</v>
      </c>
      <c r="I236" t="s">
        <v>122</v>
      </c>
      <c r="J236" t="s">
        <v>101</v>
      </c>
      <c r="K236" s="66">
        <v>2.2499999999999999E-2</v>
      </c>
      <c r="L236" s="66">
        <v>0</v>
      </c>
      <c r="M236" s="65">
        <v>428894</v>
      </c>
      <c r="N236" s="65">
        <v>103.96432315518101</v>
      </c>
      <c r="O236" s="65">
        <v>445.896744153182</v>
      </c>
      <c r="P236" s="66">
        <v>1.14E-2</v>
      </c>
      <c r="Q236" s="66">
        <v>2.0000000000000001E-4</v>
      </c>
    </row>
    <row r="237" spans="1:17">
      <c r="A237" t="s">
        <v>1906</v>
      </c>
      <c r="B237" t="s">
        <v>1635</v>
      </c>
      <c r="C237" s="76">
        <v>4175</v>
      </c>
      <c r="D237" t="s">
        <v>1636</v>
      </c>
      <c r="E237" t="s">
        <v>1962</v>
      </c>
      <c r="F237" t="s">
        <v>359</v>
      </c>
      <c r="G237" t="s">
        <v>204</v>
      </c>
      <c r="H237">
        <v>5.51</v>
      </c>
      <c r="I237" t="s">
        <v>122</v>
      </c>
      <c r="J237" t="s">
        <v>101</v>
      </c>
      <c r="K237" s="66">
        <v>2.2499999999999999E-2</v>
      </c>
      <c r="L237" s="66">
        <v>0</v>
      </c>
      <c r="M237" s="65">
        <v>209638</v>
      </c>
      <c r="N237" s="65">
        <v>103.96432315518084</v>
      </c>
      <c r="O237" s="65">
        <v>217.94872777605801</v>
      </c>
      <c r="P237" s="66">
        <v>5.4999999999999997E-3</v>
      </c>
      <c r="Q237" s="66">
        <v>1E-4</v>
      </c>
    </row>
    <row r="238" spans="1:17">
      <c r="A238" t="s">
        <v>1907</v>
      </c>
      <c r="B238" t="s">
        <v>1635</v>
      </c>
      <c r="C238" s="76">
        <v>4183</v>
      </c>
      <c r="D238" t="s">
        <v>1636</v>
      </c>
      <c r="E238" t="s">
        <v>1962</v>
      </c>
      <c r="F238" t="s">
        <v>261</v>
      </c>
      <c r="G238" t="s">
        <v>204</v>
      </c>
      <c r="H238">
        <v>5.43</v>
      </c>
      <c r="I238" t="s">
        <v>122</v>
      </c>
      <c r="J238" t="s">
        <v>101</v>
      </c>
      <c r="K238" s="66">
        <v>2.2499999999999999E-2</v>
      </c>
      <c r="L238" s="66">
        <v>0</v>
      </c>
      <c r="M238" s="65">
        <v>5000</v>
      </c>
      <c r="N238" s="65">
        <v>103.9111473077396</v>
      </c>
      <c r="O238" s="65">
        <v>5.1955573653869802</v>
      </c>
      <c r="P238" s="66">
        <v>1E-4</v>
      </c>
      <c r="Q238" s="66">
        <v>0</v>
      </c>
    </row>
    <row r="239" spans="1:17">
      <c r="A239" t="s">
        <v>1908</v>
      </c>
      <c r="B239" t="s">
        <v>1635</v>
      </c>
      <c r="C239" s="76">
        <v>4186</v>
      </c>
      <c r="D239" t="s">
        <v>1636</v>
      </c>
      <c r="E239" t="s">
        <v>1962</v>
      </c>
      <c r="F239" t="s">
        <v>844</v>
      </c>
      <c r="G239" t="s">
        <v>204</v>
      </c>
      <c r="H239">
        <v>5.51</v>
      </c>
      <c r="I239" t="s">
        <v>122</v>
      </c>
      <c r="J239" t="s">
        <v>101</v>
      </c>
      <c r="K239" s="66">
        <v>2.2499999999999999E-2</v>
      </c>
      <c r="L239" s="66">
        <v>0</v>
      </c>
      <c r="M239" s="65">
        <v>49500</v>
      </c>
      <c r="N239" s="65">
        <v>103.96432315518101</v>
      </c>
      <c r="O239" s="65">
        <v>51.4623399618146</v>
      </c>
      <c r="P239" s="66">
        <v>1.2999999999999999E-3</v>
      </c>
      <c r="Q239" s="66">
        <v>0</v>
      </c>
    </row>
    <row r="240" spans="1:17">
      <c r="A240" t="s">
        <v>1909</v>
      </c>
      <c r="B240" t="s">
        <v>1635</v>
      </c>
      <c r="C240" s="76">
        <v>4191</v>
      </c>
      <c r="D240" t="s">
        <v>1636</v>
      </c>
      <c r="E240" t="s">
        <v>1962</v>
      </c>
      <c r="F240" t="s">
        <v>844</v>
      </c>
      <c r="G240" t="s">
        <v>204</v>
      </c>
      <c r="H240">
        <v>0.77</v>
      </c>
      <c r="I240" t="s">
        <v>122</v>
      </c>
      <c r="J240" t="s">
        <v>101</v>
      </c>
      <c r="K240" s="66">
        <v>2.2499999999999999E-2</v>
      </c>
      <c r="L240" s="66">
        <v>0</v>
      </c>
      <c r="M240" s="65">
        <v>33250</v>
      </c>
      <c r="N240" s="65">
        <v>100.65507438686677</v>
      </c>
      <c r="O240" s="65">
        <v>33.467812233633197</v>
      </c>
      <c r="P240" s="66">
        <v>8.9999999999999998E-4</v>
      </c>
      <c r="Q240" s="66">
        <v>0</v>
      </c>
    </row>
    <row r="241" spans="1:17">
      <c r="A241" t="s">
        <v>1910</v>
      </c>
      <c r="B241" t="s">
        <v>1635</v>
      </c>
      <c r="C241" s="76">
        <v>4198</v>
      </c>
      <c r="D241" t="s">
        <v>1636</v>
      </c>
      <c r="E241" t="s">
        <v>1962</v>
      </c>
      <c r="F241" t="s">
        <v>522</v>
      </c>
      <c r="G241" t="s">
        <v>204</v>
      </c>
      <c r="H241">
        <v>5.43</v>
      </c>
      <c r="I241" t="s">
        <v>122</v>
      </c>
      <c r="J241" t="s">
        <v>101</v>
      </c>
      <c r="K241" s="66">
        <v>2.2499999999999999E-2</v>
      </c>
      <c r="L241" s="66">
        <v>0</v>
      </c>
      <c r="M241" s="65">
        <v>47500</v>
      </c>
      <c r="N241" s="65">
        <v>103.91114730773958</v>
      </c>
      <c r="O241" s="65">
        <v>49.357794971176297</v>
      </c>
      <c r="P241" s="66">
        <v>1.2999999999999999E-3</v>
      </c>
      <c r="Q241" s="66">
        <v>0</v>
      </c>
    </row>
    <row r="242" spans="1:17">
      <c r="A242" t="s">
        <v>1911</v>
      </c>
      <c r="B242" t="s">
        <v>1635</v>
      </c>
      <c r="C242" s="76">
        <v>4201</v>
      </c>
      <c r="D242" t="s">
        <v>1636</v>
      </c>
      <c r="E242" t="s">
        <v>1962</v>
      </c>
      <c r="F242" t="s">
        <v>253</v>
      </c>
      <c r="G242" t="s">
        <v>204</v>
      </c>
      <c r="H242">
        <v>5.51</v>
      </c>
      <c r="I242" t="s">
        <v>122</v>
      </c>
      <c r="J242" t="s">
        <v>101</v>
      </c>
      <c r="K242" s="66">
        <v>2.2499999999999999E-2</v>
      </c>
      <c r="L242" s="66">
        <v>0</v>
      </c>
      <c r="M242" s="65">
        <v>129300</v>
      </c>
      <c r="N242" s="65">
        <v>103.96432315518098</v>
      </c>
      <c r="O242" s="65">
        <v>134.42586983964901</v>
      </c>
      <c r="P242" s="66">
        <v>3.3999999999999998E-3</v>
      </c>
      <c r="Q242" s="66">
        <v>1E-4</v>
      </c>
    </row>
    <row r="243" spans="1:17">
      <c r="A243" t="s">
        <v>1912</v>
      </c>
      <c r="B243" t="s">
        <v>1635</v>
      </c>
      <c r="C243" s="76">
        <v>4207</v>
      </c>
      <c r="D243" t="s">
        <v>1636</v>
      </c>
      <c r="E243" t="s">
        <v>1962</v>
      </c>
      <c r="F243" t="s">
        <v>565</v>
      </c>
      <c r="G243" t="s">
        <v>204</v>
      </c>
      <c r="H243">
        <v>2.84</v>
      </c>
      <c r="I243" t="s">
        <v>122</v>
      </c>
      <c r="J243" t="s">
        <v>101</v>
      </c>
      <c r="K243" s="66">
        <v>2.2499999999999999E-2</v>
      </c>
      <c r="L243" s="66">
        <v>0</v>
      </c>
      <c r="M243" s="65">
        <v>19722.22</v>
      </c>
      <c r="N243" s="65">
        <v>102.08298533174307</v>
      </c>
      <c r="O243" s="65">
        <v>20.133030949694099</v>
      </c>
      <c r="P243" s="66">
        <v>5.0000000000000001E-4</v>
      </c>
      <c r="Q243" s="66">
        <v>0</v>
      </c>
    </row>
    <row r="244" spans="1:17">
      <c r="A244" t="s">
        <v>1913</v>
      </c>
      <c r="B244" t="s">
        <v>1635</v>
      </c>
      <c r="C244" s="76">
        <v>4220</v>
      </c>
      <c r="D244" t="s">
        <v>1636</v>
      </c>
      <c r="E244" t="s">
        <v>1962</v>
      </c>
      <c r="F244" t="s">
        <v>395</v>
      </c>
      <c r="G244" t="s">
        <v>204</v>
      </c>
      <c r="H244">
        <v>0.19</v>
      </c>
      <c r="I244" t="s">
        <v>122</v>
      </c>
      <c r="J244" t="s">
        <v>101</v>
      </c>
      <c r="K244" s="66">
        <v>2.2499999999999999E-2</v>
      </c>
      <c r="L244" s="66">
        <v>0</v>
      </c>
      <c r="M244" s="65">
        <v>21543.33</v>
      </c>
      <c r="N244" s="65">
        <v>100.26063306209672</v>
      </c>
      <c r="O244" s="65">
        <v>21.5994790406566</v>
      </c>
      <c r="P244" s="66">
        <v>5.0000000000000001E-4</v>
      </c>
      <c r="Q244" s="66">
        <v>0</v>
      </c>
    </row>
    <row r="245" spans="1:17">
      <c r="A245" t="s">
        <v>1914</v>
      </c>
      <c r="B245" t="s">
        <v>1635</v>
      </c>
      <c r="C245" s="76">
        <v>4221</v>
      </c>
      <c r="D245" t="s">
        <v>1636</v>
      </c>
      <c r="E245" t="s">
        <v>1962</v>
      </c>
      <c r="F245" t="s">
        <v>395</v>
      </c>
      <c r="G245" t="s">
        <v>204</v>
      </c>
      <c r="H245">
        <v>5.51</v>
      </c>
      <c r="I245" t="s">
        <v>122</v>
      </c>
      <c r="J245" t="s">
        <v>101</v>
      </c>
      <c r="K245" s="66">
        <v>2.2499999999999999E-2</v>
      </c>
      <c r="L245" s="66">
        <v>0</v>
      </c>
      <c r="M245" s="65">
        <v>422200</v>
      </c>
      <c r="N245" s="65">
        <v>103.96432315518096</v>
      </c>
      <c r="O245" s="65">
        <v>438.93737236117403</v>
      </c>
      <c r="P245" s="66">
        <v>1.12E-2</v>
      </c>
      <c r="Q245" s="66">
        <v>2.0000000000000001E-4</v>
      </c>
    </row>
    <row r="246" spans="1:17">
      <c r="A246" t="s">
        <v>1915</v>
      </c>
      <c r="B246" t="s">
        <v>1635</v>
      </c>
      <c r="C246" s="76">
        <v>4226</v>
      </c>
      <c r="D246" t="s">
        <v>1636</v>
      </c>
      <c r="E246" t="s">
        <v>1962</v>
      </c>
      <c r="F246" t="s">
        <v>286</v>
      </c>
      <c r="G246" t="s">
        <v>204</v>
      </c>
      <c r="H246">
        <v>5.51</v>
      </c>
      <c r="I246" t="s">
        <v>122</v>
      </c>
      <c r="J246" t="s">
        <v>101</v>
      </c>
      <c r="K246" s="66">
        <v>2.2499999999999999E-2</v>
      </c>
      <c r="L246" s="66">
        <v>0</v>
      </c>
      <c r="M246" s="65">
        <v>70000</v>
      </c>
      <c r="N246" s="65">
        <v>103.96432315518115</v>
      </c>
      <c r="O246" s="65">
        <v>72.775026208626798</v>
      </c>
      <c r="P246" s="66">
        <v>1.9E-3</v>
      </c>
      <c r="Q246" s="66">
        <v>0</v>
      </c>
    </row>
    <row r="247" spans="1:17">
      <c r="A247" t="s">
        <v>1916</v>
      </c>
      <c r="B247" t="s">
        <v>1635</v>
      </c>
      <c r="C247" s="76">
        <v>4228</v>
      </c>
      <c r="D247" t="s">
        <v>1636</v>
      </c>
      <c r="E247" t="s">
        <v>1962</v>
      </c>
      <c r="F247" t="s">
        <v>286</v>
      </c>
      <c r="G247" t="s">
        <v>204</v>
      </c>
      <c r="H247">
        <v>5.51</v>
      </c>
      <c r="I247" t="s">
        <v>122</v>
      </c>
      <c r="J247" t="s">
        <v>101</v>
      </c>
      <c r="K247" s="66">
        <v>2.2499999999999999E-2</v>
      </c>
      <c r="L247" s="66">
        <v>0</v>
      </c>
      <c r="M247" s="65">
        <v>70000</v>
      </c>
      <c r="N247" s="65">
        <v>103.96432315518115</v>
      </c>
      <c r="O247" s="65">
        <v>72.775026208626798</v>
      </c>
      <c r="P247" s="66">
        <v>1.9E-3</v>
      </c>
      <c r="Q247" s="66">
        <v>0</v>
      </c>
    </row>
    <row r="248" spans="1:17">
      <c r="A248" t="s">
        <v>1917</v>
      </c>
      <c r="B248" t="s">
        <v>1635</v>
      </c>
      <c r="C248" s="76">
        <v>4236</v>
      </c>
      <c r="D248" t="s">
        <v>1636</v>
      </c>
      <c r="E248" t="s">
        <v>1962</v>
      </c>
      <c r="F248" t="s">
        <v>1014</v>
      </c>
      <c r="G248" t="s">
        <v>204</v>
      </c>
      <c r="H248">
        <v>4.62</v>
      </c>
      <c r="I248" t="s">
        <v>122</v>
      </c>
      <c r="J248" t="s">
        <v>101</v>
      </c>
      <c r="K248" s="66">
        <v>2.2499999999999999E-2</v>
      </c>
      <c r="L248" s="66">
        <v>0</v>
      </c>
      <c r="M248" s="65">
        <v>100000</v>
      </c>
      <c r="N248" s="65">
        <v>103.333696567228</v>
      </c>
      <c r="O248" s="65">
        <v>103.333696567228</v>
      </c>
      <c r="P248" s="66">
        <v>2.5999999999999999E-3</v>
      </c>
      <c r="Q248" s="66">
        <v>0</v>
      </c>
    </row>
    <row r="249" spans="1:17">
      <c r="A249" t="s">
        <v>1918</v>
      </c>
      <c r="B249" t="s">
        <v>1635</v>
      </c>
      <c r="C249" s="76">
        <v>4254</v>
      </c>
      <c r="D249" t="s">
        <v>1636</v>
      </c>
      <c r="E249" t="s">
        <v>1962</v>
      </c>
      <c r="F249" t="s">
        <v>1919</v>
      </c>
      <c r="G249" t="s">
        <v>204</v>
      </c>
      <c r="H249">
        <v>2.88</v>
      </c>
      <c r="I249" t="s">
        <v>122</v>
      </c>
      <c r="J249" t="s">
        <v>101</v>
      </c>
      <c r="K249" s="66">
        <v>2.2499999999999999E-2</v>
      </c>
      <c r="L249" s="66">
        <v>0</v>
      </c>
      <c r="M249" s="65">
        <v>60000</v>
      </c>
      <c r="N249" s="65">
        <v>102.12825126166867</v>
      </c>
      <c r="O249" s="65">
        <v>61.276950757001202</v>
      </c>
      <c r="P249" s="66">
        <v>1.6000000000000001E-3</v>
      </c>
      <c r="Q249" s="66">
        <v>0</v>
      </c>
    </row>
    <row r="250" spans="1:17">
      <c r="A250" t="s">
        <v>1920</v>
      </c>
      <c r="B250" t="s">
        <v>1635</v>
      </c>
      <c r="C250" s="76">
        <v>4256</v>
      </c>
      <c r="D250" t="s">
        <v>1636</v>
      </c>
      <c r="E250" t="s">
        <v>1962</v>
      </c>
      <c r="F250" t="s">
        <v>1919</v>
      </c>
      <c r="G250" t="s">
        <v>204</v>
      </c>
      <c r="H250">
        <v>5.57</v>
      </c>
      <c r="I250" t="s">
        <v>122</v>
      </c>
      <c r="J250" t="s">
        <v>101</v>
      </c>
      <c r="K250" s="66">
        <v>2.2499999999999999E-2</v>
      </c>
      <c r="L250" s="66">
        <v>0</v>
      </c>
      <c r="M250" s="65">
        <v>19467</v>
      </c>
      <c r="N250" s="65">
        <v>104.0307722911481</v>
      </c>
      <c r="O250" s="65">
        <v>20.251670441917799</v>
      </c>
      <c r="P250" s="66">
        <v>5.0000000000000001E-4</v>
      </c>
      <c r="Q250" s="66">
        <v>0</v>
      </c>
    </row>
    <row r="251" spans="1:17">
      <c r="A251" t="s">
        <v>1921</v>
      </c>
      <c r="B251" t="s">
        <v>1635</v>
      </c>
      <c r="C251" s="76">
        <v>4258</v>
      </c>
      <c r="D251" t="s">
        <v>1636</v>
      </c>
      <c r="E251" t="s">
        <v>1962</v>
      </c>
      <c r="F251" t="s">
        <v>1922</v>
      </c>
      <c r="G251" t="s">
        <v>204</v>
      </c>
      <c r="H251">
        <v>3.93</v>
      </c>
      <c r="I251" t="s">
        <v>122</v>
      </c>
      <c r="J251" t="s">
        <v>101</v>
      </c>
      <c r="K251" s="66">
        <v>2.2499999999999999E-2</v>
      </c>
      <c r="L251" s="66">
        <v>0</v>
      </c>
      <c r="M251" s="65">
        <v>65000</v>
      </c>
      <c r="N251" s="65">
        <v>102.86626479539092</v>
      </c>
      <c r="O251" s="65">
        <v>66.863072117004094</v>
      </c>
      <c r="P251" s="66">
        <v>1.6999999999999999E-3</v>
      </c>
      <c r="Q251" s="66">
        <v>0</v>
      </c>
    </row>
    <row r="252" spans="1:17">
      <c r="A252" t="s">
        <v>1923</v>
      </c>
      <c r="B252" t="s">
        <v>1635</v>
      </c>
      <c r="C252" s="76">
        <v>4260</v>
      </c>
      <c r="D252" t="s">
        <v>1636</v>
      </c>
      <c r="E252" t="s">
        <v>1962</v>
      </c>
      <c r="F252" t="s">
        <v>1922</v>
      </c>
      <c r="G252" t="s">
        <v>204</v>
      </c>
      <c r="H252">
        <v>5.57</v>
      </c>
      <c r="I252" t="s">
        <v>122</v>
      </c>
      <c r="J252" t="s">
        <v>101</v>
      </c>
      <c r="K252" s="66">
        <v>2.2499999999999999E-2</v>
      </c>
      <c r="L252" s="66">
        <v>0</v>
      </c>
      <c r="M252" s="65">
        <v>409866</v>
      </c>
      <c r="N252" s="65">
        <v>104.0246156710481</v>
      </c>
      <c r="O252" s="65">
        <v>426.36153126629802</v>
      </c>
      <c r="P252" s="66">
        <v>1.09E-2</v>
      </c>
      <c r="Q252" s="66">
        <v>2.0000000000000001E-4</v>
      </c>
    </row>
    <row r="253" spans="1:17">
      <c r="A253" t="s">
        <v>1924</v>
      </c>
      <c r="B253" t="s">
        <v>1635</v>
      </c>
      <c r="C253" s="76">
        <v>4269</v>
      </c>
      <c r="D253" t="s">
        <v>1636</v>
      </c>
      <c r="E253" t="s">
        <v>1962</v>
      </c>
      <c r="F253" t="s">
        <v>1892</v>
      </c>
      <c r="G253" t="s">
        <v>204</v>
      </c>
      <c r="H253">
        <v>0.93</v>
      </c>
      <c r="I253" t="s">
        <v>122</v>
      </c>
      <c r="J253" t="s">
        <v>101</v>
      </c>
      <c r="K253" s="66">
        <v>2.2499999999999999E-2</v>
      </c>
      <c r="L253" s="66">
        <v>0</v>
      </c>
      <c r="M253" s="65">
        <v>74086</v>
      </c>
      <c r="N253" s="65">
        <v>100.76608496757916</v>
      </c>
      <c r="O253" s="65">
        <v>74.653561709080705</v>
      </c>
      <c r="P253" s="66">
        <v>1.9E-3</v>
      </c>
      <c r="Q253" s="66">
        <v>0</v>
      </c>
    </row>
    <row r="254" spans="1:17">
      <c r="A254" t="s">
        <v>1924</v>
      </c>
      <c r="B254" t="s">
        <v>1635</v>
      </c>
      <c r="C254" s="76">
        <v>4302</v>
      </c>
      <c r="D254" t="s">
        <v>1636</v>
      </c>
      <c r="E254" t="s">
        <v>1962</v>
      </c>
      <c r="F254" t="s">
        <v>1925</v>
      </c>
      <c r="G254" t="s">
        <v>204</v>
      </c>
      <c r="H254">
        <v>0.93</v>
      </c>
      <c r="I254" t="s">
        <v>122</v>
      </c>
      <c r="J254" t="s">
        <v>101</v>
      </c>
      <c r="K254" s="66">
        <v>2.2499999999999999E-2</v>
      </c>
      <c r="L254" s="66">
        <v>0</v>
      </c>
      <c r="M254" s="65">
        <v>127514</v>
      </c>
      <c r="N254" s="65">
        <v>100.7230706009795</v>
      </c>
      <c r="O254" s="65">
        <v>128.43601624613299</v>
      </c>
      <c r="P254" s="66">
        <v>3.3E-3</v>
      </c>
      <c r="Q254" s="66">
        <v>1E-4</v>
      </c>
    </row>
    <row r="255" spans="1:17">
      <c r="A255" t="s">
        <v>1926</v>
      </c>
      <c r="B255" t="s">
        <v>1635</v>
      </c>
      <c r="C255" s="76">
        <v>4277</v>
      </c>
      <c r="D255" t="s">
        <v>1636</v>
      </c>
      <c r="E255" t="s">
        <v>1962</v>
      </c>
      <c r="F255" t="s">
        <v>1927</v>
      </c>
      <c r="G255" t="s">
        <v>204</v>
      </c>
      <c r="H255">
        <v>5.57</v>
      </c>
      <c r="I255" t="s">
        <v>122</v>
      </c>
      <c r="J255" t="s">
        <v>101</v>
      </c>
      <c r="K255" s="66">
        <v>2.2499999999999999E-2</v>
      </c>
      <c r="L255" s="66">
        <v>0</v>
      </c>
      <c r="M255" s="65">
        <v>108385</v>
      </c>
      <c r="N255" s="65">
        <v>104.00615752133413</v>
      </c>
      <c r="O255" s="65">
        <v>112.727073829498</v>
      </c>
      <c r="P255" s="66">
        <v>2.8999999999999998E-3</v>
      </c>
      <c r="Q255" s="66">
        <v>1E-4</v>
      </c>
    </row>
    <row r="256" spans="1:17">
      <c r="A256" t="s">
        <v>1928</v>
      </c>
      <c r="B256" t="s">
        <v>1635</v>
      </c>
      <c r="C256" s="76">
        <v>4280</v>
      </c>
      <c r="D256" t="s">
        <v>1636</v>
      </c>
      <c r="E256" t="s">
        <v>1962</v>
      </c>
      <c r="F256" t="s">
        <v>1929</v>
      </c>
      <c r="G256" t="s">
        <v>204</v>
      </c>
      <c r="H256">
        <v>2.8</v>
      </c>
      <c r="I256" t="s">
        <v>122</v>
      </c>
      <c r="J256" t="s">
        <v>101</v>
      </c>
      <c r="K256" s="66">
        <v>2.2499999999999999E-2</v>
      </c>
      <c r="L256" s="66">
        <v>0</v>
      </c>
      <c r="M256" s="65">
        <v>29585</v>
      </c>
      <c r="N256" s="65">
        <v>102.03533737463546</v>
      </c>
      <c r="O256" s="65">
        <v>30.187154562285901</v>
      </c>
      <c r="P256" s="66">
        <v>8.0000000000000004E-4</v>
      </c>
      <c r="Q256" s="66">
        <v>0</v>
      </c>
    </row>
    <row r="257" spans="1:17">
      <c r="A257" t="s">
        <v>1930</v>
      </c>
      <c r="B257" t="s">
        <v>1635</v>
      </c>
      <c r="C257" s="76">
        <v>4283</v>
      </c>
      <c r="D257" t="s">
        <v>1636</v>
      </c>
      <c r="E257" t="s">
        <v>1962</v>
      </c>
      <c r="F257" t="s">
        <v>1929</v>
      </c>
      <c r="G257" t="s">
        <v>204</v>
      </c>
      <c r="H257">
        <v>2.8</v>
      </c>
      <c r="I257" t="s">
        <v>122</v>
      </c>
      <c r="J257" t="s">
        <v>101</v>
      </c>
      <c r="K257" s="66">
        <v>2.2499999999999999E-2</v>
      </c>
      <c r="L257" s="66">
        <v>0</v>
      </c>
      <c r="M257" s="65">
        <v>29585</v>
      </c>
      <c r="N257" s="65">
        <v>102.03533737463546</v>
      </c>
      <c r="O257" s="65">
        <v>30.187154562285901</v>
      </c>
      <c r="P257" s="66">
        <v>8.0000000000000004E-4</v>
      </c>
      <c r="Q257" s="66">
        <v>0</v>
      </c>
    </row>
    <row r="258" spans="1:17">
      <c r="A258" t="s">
        <v>1931</v>
      </c>
      <c r="B258" t="s">
        <v>1635</v>
      </c>
      <c r="C258" s="76">
        <v>4288</v>
      </c>
      <c r="D258" t="s">
        <v>1636</v>
      </c>
      <c r="E258" t="s">
        <v>1962</v>
      </c>
      <c r="F258" t="s">
        <v>1932</v>
      </c>
      <c r="G258" t="s">
        <v>204</v>
      </c>
      <c r="H258">
        <v>5.51</v>
      </c>
      <c r="I258" t="s">
        <v>122</v>
      </c>
      <c r="J258" t="s">
        <v>101</v>
      </c>
      <c r="K258" s="66">
        <v>2.2499999999999999E-2</v>
      </c>
      <c r="L258" s="66">
        <v>0</v>
      </c>
      <c r="M258" s="65">
        <v>100000</v>
      </c>
      <c r="N258" s="65">
        <v>103.93359860760999</v>
      </c>
      <c r="O258" s="65">
        <v>103.93359860760999</v>
      </c>
      <c r="P258" s="66">
        <v>2.5999999999999999E-3</v>
      </c>
      <c r="Q258" s="66">
        <v>0</v>
      </c>
    </row>
    <row r="259" spans="1:17">
      <c r="A259" t="s">
        <v>1933</v>
      </c>
      <c r="B259" t="s">
        <v>1635</v>
      </c>
      <c r="C259" s="76">
        <v>4291</v>
      </c>
      <c r="D259" t="s">
        <v>1636</v>
      </c>
      <c r="E259" t="s">
        <v>1962</v>
      </c>
      <c r="F259" t="s">
        <v>1934</v>
      </c>
      <c r="G259" t="s">
        <v>204</v>
      </c>
      <c r="H259">
        <v>5.58</v>
      </c>
      <c r="I259" t="s">
        <v>122</v>
      </c>
      <c r="J259" t="s">
        <v>101</v>
      </c>
      <c r="K259" s="66">
        <v>2.2499999999999999E-2</v>
      </c>
      <c r="L259" s="66">
        <v>0</v>
      </c>
      <c r="M259" s="65">
        <v>135961</v>
      </c>
      <c r="N259" s="65">
        <v>103.96314315473481</v>
      </c>
      <c r="O259" s="65">
        <v>141.34932906460901</v>
      </c>
      <c r="P259" s="66">
        <v>3.5999999999999999E-3</v>
      </c>
      <c r="Q259" s="66">
        <v>1E-4</v>
      </c>
    </row>
    <row r="260" spans="1:17">
      <c r="A260" t="s">
        <v>1933</v>
      </c>
      <c r="B260" t="s">
        <v>1635</v>
      </c>
      <c r="C260" s="76">
        <v>4306</v>
      </c>
      <c r="D260" t="s">
        <v>1636</v>
      </c>
      <c r="E260" t="s">
        <v>1962</v>
      </c>
      <c r="F260" t="s">
        <v>1925</v>
      </c>
      <c r="G260" t="s">
        <v>204</v>
      </c>
      <c r="H260">
        <v>5.58</v>
      </c>
      <c r="I260" t="s">
        <v>122</v>
      </c>
      <c r="J260" t="s">
        <v>101</v>
      </c>
      <c r="K260" s="66">
        <v>2.2499999999999999E-2</v>
      </c>
      <c r="L260" s="66">
        <v>0</v>
      </c>
      <c r="M260" s="65">
        <v>40650</v>
      </c>
      <c r="N260" s="65">
        <v>103.96928806424872</v>
      </c>
      <c r="O260" s="65">
        <v>42.263515598117102</v>
      </c>
      <c r="P260" s="66">
        <v>1.1000000000000001E-3</v>
      </c>
      <c r="Q260" s="66">
        <v>0</v>
      </c>
    </row>
    <row r="261" spans="1:17">
      <c r="A261" t="s">
        <v>1935</v>
      </c>
      <c r="B261" t="s">
        <v>1635</v>
      </c>
      <c r="C261" s="76">
        <v>4313</v>
      </c>
      <c r="D261" t="s">
        <v>1636</v>
      </c>
      <c r="E261" t="s">
        <v>1962</v>
      </c>
      <c r="F261" t="s">
        <v>1934</v>
      </c>
      <c r="G261" t="s">
        <v>204</v>
      </c>
      <c r="H261">
        <v>5.58</v>
      </c>
      <c r="I261" t="s">
        <v>122</v>
      </c>
      <c r="J261" t="s">
        <v>101</v>
      </c>
      <c r="K261" s="66">
        <v>2.2499999999999999E-2</v>
      </c>
      <c r="L261" s="66">
        <v>0</v>
      </c>
      <c r="M261" s="65">
        <v>64387</v>
      </c>
      <c r="N261" s="65">
        <v>103.9631431547345</v>
      </c>
      <c r="O261" s="65">
        <v>66.938748983038906</v>
      </c>
      <c r="P261" s="66">
        <v>1.6999999999999999E-3</v>
      </c>
      <c r="Q261" s="66">
        <v>0</v>
      </c>
    </row>
    <row r="262" spans="1:17">
      <c r="A262" t="s">
        <v>1936</v>
      </c>
      <c r="B262" t="s">
        <v>1635</v>
      </c>
      <c r="C262" s="76">
        <v>4309</v>
      </c>
      <c r="D262" t="s">
        <v>1636</v>
      </c>
      <c r="E262" t="s">
        <v>1962</v>
      </c>
      <c r="F262" t="s">
        <v>1925</v>
      </c>
      <c r="G262" t="s">
        <v>204</v>
      </c>
      <c r="H262">
        <v>2.88</v>
      </c>
      <c r="I262" t="s">
        <v>122</v>
      </c>
      <c r="J262" t="s">
        <v>101</v>
      </c>
      <c r="K262" s="66">
        <v>2.2499999999999999E-2</v>
      </c>
      <c r="L262" s="66">
        <v>0</v>
      </c>
      <c r="M262" s="65">
        <v>27705</v>
      </c>
      <c r="N262" s="65">
        <v>102.06676703476917</v>
      </c>
      <c r="O262" s="65">
        <v>28.277597806982801</v>
      </c>
      <c r="P262" s="66">
        <v>6.9999999999999999E-4</v>
      </c>
      <c r="Q262" s="66">
        <v>0</v>
      </c>
    </row>
    <row r="263" spans="1:17">
      <c r="A263" t="s">
        <v>1937</v>
      </c>
      <c r="B263" t="s">
        <v>1635</v>
      </c>
      <c r="C263" s="76">
        <v>4296</v>
      </c>
      <c r="D263" t="s">
        <v>1636</v>
      </c>
      <c r="E263" t="s">
        <v>1962</v>
      </c>
      <c r="F263" t="s">
        <v>1925</v>
      </c>
      <c r="G263" t="s">
        <v>204</v>
      </c>
      <c r="H263">
        <v>5.58</v>
      </c>
      <c r="I263" t="s">
        <v>122</v>
      </c>
      <c r="J263" t="s">
        <v>101</v>
      </c>
      <c r="K263" s="66">
        <v>2.2499999999999999E-2</v>
      </c>
      <c r="L263" s="66">
        <v>0</v>
      </c>
      <c r="M263" s="65">
        <v>77582</v>
      </c>
      <c r="N263" s="65">
        <v>103.96928806424867</v>
      </c>
      <c r="O263" s="65">
        <v>80.661453066005393</v>
      </c>
      <c r="P263" s="66">
        <v>2.0999999999999999E-3</v>
      </c>
      <c r="Q263" s="66">
        <v>0</v>
      </c>
    </row>
    <row r="264" spans="1:17">
      <c r="A264" t="s">
        <v>1938</v>
      </c>
      <c r="B264" t="s">
        <v>1635</v>
      </c>
      <c r="C264" s="76">
        <v>4298</v>
      </c>
      <c r="D264" t="s">
        <v>1636</v>
      </c>
      <c r="E264" t="s">
        <v>1962</v>
      </c>
      <c r="F264" t="s">
        <v>1925</v>
      </c>
      <c r="G264" t="s">
        <v>204</v>
      </c>
      <c r="H264">
        <v>5.58</v>
      </c>
      <c r="I264" t="s">
        <v>122</v>
      </c>
      <c r="J264" t="s">
        <v>101</v>
      </c>
      <c r="K264" s="66">
        <v>2.2499999999999999E-2</v>
      </c>
      <c r="L264" s="66">
        <v>0</v>
      </c>
      <c r="M264" s="65">
        <v>377853</v>
      </c>
      <c r="N264" s="65">
        <v>103.9692880642488</v>
      </c>
      <c r="O264" s="65">
        <v>392.85107402940599</v>
      </c>
      <c r="P264" s="66">
        <v>0.01</v>
      </c>
      <c r="Q264" s="66">
        <v>2.0000000000000001E-4</v>
      </c>
    </row>
    <row r="265" spans="1:17">
      <c r="A265" t="s">
        <v>1939</v>
      </c>
      <c r="B265" t="s">
        <v>1635</v>
      </c>
      <c r="C265" s="76">
        <v>4308</v>
      </c>
      <c r="D265" t="s">
        <v>1636</v>
      </c>
      <c r="E265" t="s">
        <v>1962</v>
      </c>
      <c r="F265" t="s">
        <v>1925</v>
      </c>
      <c r="G265" t="s">
        <v>204</v>
      </c>
      <c r="H265">
        <v>2.85</v>
      </c>
      <c r="I265" t="s">
        <v>122</v>
      </c>
      <c r="J265" t="s">
        <v>101</v>
      </c>
      <c r="K265" s="66">
        <v>2.2499999999999999E-2</v>
      </c>
      <c r="L265" s="66">
        <v>0</v>
      </c>
      <c r="M265" s="65">
        <v>160000</v>
      </c>
      <c r="N265" s="65">
        <v>102.05373123765</v>
      </c>
      <c r="O265" s="65">
        <v>163.28596998024</v>
      </c>
      <c r="P265" s="66">
        <v>4.1999999999999997E-3</v>
      </c>
      <c r="Q265" s="66">
        <v>1E-4</v>
      </c>
    </row>
    <row r="266" spans="1:17">
      <c r="A266" t="s">
        <v>1940</v>
      </c>
      <c r="B266" t="s">
        <v>1635</v>
      </c>
      <c r="C266" s="76">
        <v>4316</v>
      </c>
      <c r="D266" t="s">
        <v>1636</v>
      </c>
      <c r="E266" t="s">
        <v>1962</v>
      </c>
      <c r="F266" t="s">
        <v>664</v>
      </c>
      <c r="G266" t="s">
        <v>204</v>
      </c>
      <c r="H266">
        <v>5.51</v>
      </c>
      <c r="I266" t="s">
        <v>122</v>
      </c>
      <c r="J266" t="s">
        <v>101</v>
      </c>
      <c r="K266" s="66">
        <v>2.2499999999999999E-2</v>
      </c>
      <c r="L266" s="66">
        <v>0</v>
      </c>
      <c r="M266" s="65">
        <v>175000</v>
      </c>
      <c r="N266" s="65">
        <v>103.89672915052458</v>
      </c>
      <c r="O266" s="65">
        <v>181.819276013418</v>
      </c>
      <c r="P266" s="66">
        <v>4.5999999999999999E-3</v>
      </c>
      <c r="Q266" s="66">
        <v>1E-4</v>
      </c>
    </row>
    <row r="267" spans="1:17">
      <c r="A267" t="s">
        <v>1941</v>
      </c>
      <c r="B267" t="s">
        <v>1635</v>
      </c>
      <c r="C267" s="76">
        <v>4318</v>
      </c>
      <c r="D267" t="s">
        <v>1636</v>
      </c>
      <c r="E267" t="s">
        <v>1962</v>
      </c>
      <c r="F267" t="s">
        <v>664</v>
      </c>
      <c r="G267" t="s">
        <v>204</v>
      </c>
      <c r="H267">
        <v>2.85</v>
      </c>
      <c r="I267" t="s">
        <v>122</v>
      </c>
      <c r="J267" t="s">
        <v>101</v>
      </c>
      <c r="K267" s="66">
        <v>2.2499999999999999E-2</v>
      </c>
      <c r="L267" s="66">
        <v>0</v>
      </c>
      <c r="M267" s="65">
        <v>200000</v>
      </c>
      <c r="N267" s="65">
        <v>102.02915159959301</v>
      </c>
      <c r="O267" s="65">
        <v>204.05830319918601</v>
      </c>
      <c r="P267" s="66">
        <v>5.1999999999999998E-3</v>
      </c>
      <c r="Q267" s="66">
        <v>1E-4</v>
      </c>
    </row>
    <row r="268" spans="1:17">
      <c r="A268" t="s">
        <v>1942</v>
      </c>
      <c r="B268" t="s">
        <v>1635</v>
      </c>
      <c r="C268" s="76">
        <v>4324</v>
      </c>
      <c r="D268" t="s">
        <v>1636</v>
      </c>
      <c r="E268" t="s">
        <v>1962</v>
      </c>
      <c r="F268" t="s">
        <v>664</v>
      </c>
      <c r="G268" t="s">
        <v>204</v>
      </c>
      <c r="H268">
        <v>5.58</v>
      </c>
      <c r="I268" t="s">
        <v>122</v>
      </c>
      <c r="J268" t="s">
        <v>101</v>
      </c>
      <c r="K268" s="66">
        <v>2.2499999999999999E-2</v>
      </c>
      <c r="L268" s="66">
        <v>0</v>
      </c>
      <c r="M268" s="65">
        <v>292170</v>
      </c>
      <c r="N268" s="65">
        <v>103.94470842619194</v>
      </c>
      <c r="O268" s="65">
        <v>303.69525460880499</v>
      </c>
      <c r="P268" s="66">
        <v>7.7000000000000002E-3</v>
      </c>
      <c r="Q268" s="66">
        <v>1E-4</v>
      </c>
    </row>
    <row r="269" spans="1:17">
      <c r="A269" t="s">
        <v>1943</v>
      </c>
      <c r="B269" t="s">
        <v>1635</v>
      </c>
      <c r="C269" s="76">
        <v>4330</v>
      </c>
      <c r="D269" t="s">
        <v>1636</v>
      </c>
      <c r="E269" t="s">
        <v>1962</v>
      </c>
      <c r="F269" t="s">
        <v>1944</v>
      </c>
      <c r="G269" t="s">
        <v>204</v>
      </c>
      <c r="H269">
        <v>5.38</v>
      </c>
      <c r="I269" t="s">
        <v>122</v>
      </c>
      <c r="J269" t="s">
        <v>101</v>
      </c>
      <c r="K269" s="66">
        <v>3.7499999999999999E-2</v>
      </c>
      <c r="L269" s="66">
        <v>0</v>
      </c>
      <c r="M269" s="65">
        <v>192155</v>
      </c>
      <c r="N269" s="65">
        <v>112.44834665659025</v>
      </c>
      <c r="O269" s="65">
        <v>216.07512051797099</v>
      </c>
      <c r="P269" s="66">
        <v>5.4999999999999997E-3</v>
      </c>
      <c r="Q269" s="66">
        <v>1E-4</v>
      </c>
    </row>
    <row r="270" spans="1:17">
      <c r="A270" t="s">
        <v>1945</v>
      </c>
      <c r="B270" t="s">
        <v>1635</v>
      </c>
      <c r="C270" s="76">
        <v>4320</v>
      </c>
      <c r="D270" t="s">
        <v>1636</v>
      </c>
      <c r="E270" t="s">
        <v>1962</v>
      </c>
      <c r="F270" t="s">
        <v>664</v>
      </c>
      <c r="G270" t="s">
        <v>204</v>
      </c>
      <c r="H270">
        <v>5.58</v>
      </c>
      <c r="I270" t="s">
        <v>122</v>
      </c>
      <c r="J270" t="s">
        <v>101</v>
      </c>
      <c r="K270" s="66">
        <v>2.2499999999999999E-2</v>
      </c>
      <c r="L270" s="66">
        <v>0</v>
      </c>
      <c r="M270" s="65">
        <v>47660</v>
      </c>
      <c r="N270" s="65">
        <v>103.94470842619198</v>
      </c>
      <c r="O270" s="65">
        <v>49.5400480359231</v>
      </c>
      <c r="P270" s="66">
        <v>1.2999999999999999E-3</v>
      </c>
      <c r="Q270" s="66">
        <v>0</v>
      </c>
    </row>
    <row r="271" spans="1:17">
      <c r="A271" s="67" t="s">
        <v>1946</v>
      </c>
      <c r="H271" s="69">
        <v>0</v>
      </c>
      <c r="L271" s="68">
        <v>0</v>
      </c>
      <c r="M271" s="69">
        <v>0</v>
      </c>
      <c r="O271" s="69">
        <v>0</v>
      </c>
      <c r="P271" s="68">
        <v>0</v>
      </c>
      <c r="Q271" s="68">
        <v>0</v>
      </c>
    </row>
    <row r="272" spans="1:17">
      <c r="A272" t="s">
        <v>217</v>
      </c>
      <c r="C272" s="76">
        <v>0</v>
      </c>
      <c r="E272" t="s">
        <v>217</v>
      </c>
      <c r="H272" s="65">
        <v>0</v>
      </c>
      <c r="I272" t="s">
        <v>217</v>
      </c>
      <c r="J272" t="s">
        <v>217</v>
      </c>
      <c r="K272" s="66">
        <v>0</v>
      </c>
      <c r="L272" s="66">
        <v>0</v>
      </c>
      <c r="M272" s="65">
        <v>0</v>
      </c>
      <c r="N272" s="65">
        <v>0</v>
      </c>
      <c r="O272" s="65">
        <v>0</v>
      </c>
      <c r="P272" s="66">
        <v>0</v>
      </c>
      <c r="Q272" s="66">
        <v>0</v>
      </c>
    </row>
    <row r="273" spans="1:17">
      <c r="A273" s="67" t="s">
        <v>1947</v>
      </c>
      <c r="H273" s="69">
        <v>0</v>
      </c>
      <c r="L273" s="68">
        <v>0</v>
      </c>
      <c r="M273" s="69">
        <v>0</v>
      </c>
      <c r="O273" s="69">
        <v>0</v>
      </c>
      <c r="P273" s="68">
        <v>0</v>
      </c>
      <c r="Q273" s="68">
        <v>0</v>
      </c>
    </row>
    <row r="274" spans="1:17">
      <c r="A274" t="s">
        <v>217</v>
      </c>
      <c r="C274" s="76">
        <v>0</v>
      </c>
      <c r="E274" t="s">
        <v>217</v>
      </c>
      <c r="H274" s="65">
        <v>0</v>
      </c>
      <c r="I274" t="s">
        <v>217</v>
      </c>
      <c r="J274" t="s">
        <v>217</v>
      </c>
      <c r="K274" s="66">
        <v>0</v>
      </c>
      <c r="L274" s="66">
        <v>0</v>
      </c>
      <c r="M274" s="65">
        <v>0</v>
      </c>
      <c r="N274" s="65">
        <v>0</v>
      </c>
      <c r="O274" s="65">
        <v>0</v>
      </c>
      <c r="P274" s="66">
        <v>0</v>
      </c>
      <c r="Q274" s="66">
        <v>0</v>
      </c>
    </row>
    <row r="275" spans="1:17">
      <c r="A275" s="67" t="s">
        <v>1948</v>
      </c>
      <c r="H275" s="69">
        <v>0</v>
      </c>
      <c r="L275" s="68">
        <v>0</v>
      </c>
      <c r="M275" s="69">
        <v>0</v>
      </c>
      <c r="O275" s="69">
        <v>0</v>
      </c>
      <c r="P275" s="68">
        <v>0</v>
      </c>
      <c r="Q275" s="68">
        <v>0</v>
      </c>
    </row>
    <row r="276" spans="1:17">
      <c r="A276" t="s">
        <v>217</v>
      </c>
      <c r="C276" s="76">
        <v>0</v>
      </c>
      <c r="E276" t="s">
        <v>217</v>
      </c>
      <c r="H276" s="65">
        <v>0</v>
      </c>
      <c r="I276" t="s">
        <v>217</v>
      </c>
      <c r="J276" t="s">
        <v>217</v>
      </c>
      <c r="K276" s="66">
        <v>0</v>
      </c>
      <c r="L276" s="66">
        <v>0</v>
      </c>
      <c r="M276" s="65">
        <v>0</v>
      </c>
      <c r="N276" s="65">
        <v>0</v>
      </c>
      <c r="O276" s="65">
        <v>0</v>
      </c>
      <c r="P276" s="66">
        <v>0</v>
      </c>
      <c r="Q276" s="66">
        <v>0</v>
      </c>
    </row>
    <row r="277" spans="1:17">
      <c r="A277" s="67" t="s">
        <v>1949</v>
      </c>
      <c r="H277" s="69">
        <v>0</v>
      </c>
      <c r="L277" s="68">
        <v>0</v>
      </c>
      <c r="M277" s="69">
        <v>0</v>
      </c>
      <c r="O277" s="69">
        <v>0</v>
      </c>
      <c r="P277" s="68">
        <v>0</v>
      </c>
      <c r="Q277" s="68">
        <v>0</v>
      </c>
    </row>
    <row r="278" spans="1:17">
      <c r="A278" t="s">
        <v>217</v>
      </c>
      <c r="C278" s="76">
        <v>0</v>
      </c>
      <c r="E278" t="s">
        <v>217</v>
      </c>
      <c r="H278" s="65">
        <v>0</v>
      </c>
      <c r="I278" t="s">
        <v>217</v>
      </c>
      <c r="J278" t="s">
        <v>217</v>
      </c>
      <c r="K278" s="66">
        <v>0</v>
      </c>
      <c r="L278" s="66">
        <v>0</v>
      </c>
      <c r="M278" s="65">
        <v>0</v>
      </c>
      <c r="N278" s="65">
        <v>0</v>
      </c>
      <c r="O278" s="65">
        <v>0</v>
      </c>
      <c r="P278" s="66">
        <v>0</v>
      </c>
      <c r="Q278" s="66">
        <v>0</v>
      </c>
    </row>
    <row r="279" spans="1:17">
      <c r="A279" s="67" t="s">
        <v>1950</v>
      </c>
      <c r="H279" s="69">
        <v>0</v>
      </c>
      <c r="L279" s="68">
        <v>0</v>
      </c>
      <c r="M279" s="69">
        <v>0</v>
      </c>
      <c r="O279" s="69">
        <v>0</v>
      </c>
      <c r="P279" s="68">
        <v>0</v>
      </c>
      <c r="Q279" s="68">
        <v>0</v>
      </c>
    </row>
    <row r="280" spans="1:17">
      <c r="A280" s="67" t="s">
        <v>1951</v>
      </c>
      <c r="H280" s="69">
        <v>0</v>
      </c>
      <c r="L280" s="68">
        <v>0</v>
      </c>
      <c r="M280" s="69">
        <v>0</v>
      </c>
      <c r="O280" s="69">
        <v>0</v>
      </c>
      <c r="P280" s="68">
        <v>0</v>
      </c>
      <c r="Q280" s="68">
        <v>0</v>
      </c>
    </row>
    <row r="281" spans="1:17">
      <c r="A281" t="s">
        <v>217</v>
      </c>
      <c r="C281" s="76">
        <v>0</v>
      </c>
      <c r="E281" t="s">
        <v>217</v>
      </c>
      <c r="H281" s="65">
        <v>0</v>
      </c>
      <c r="I281" t="s">
        <v>217</v>
      </c>
      <c r="J281" t="s">
        <v>217</v>
      </c>
      <c r="K281" s="66">
        <v>0</v>
      </c>
      <c r="L281" s="66">
        <v>0</v>
      </c>
      <c r="M281" s="65">
        <v>0</v>
      </c>
      <c r="N281" s="65">
        <v>0</v>
      </c>
      <c r="O281" s="65">
        <v>0</v>
      </c>
      <c r="P281" s="66">
        <v>0</v>
      </c>
      <c r="Q281" s="66">
        <v>0</v>
      </c>
    </row>
    <row r="282" spans="1:17">
      <c r="A282" s="67" t="s">
        <v>1952</v>
      </c>
      <c r="H282" s="69">
        <v>0</v>
      </c>
      <c r="L282" s="68">
        <v>0</v>
      </c>
      <c r="M282" s="69">
        <v>0</v>
      </c>
      <c r="O282" s="69">
        <v>0</v>
      </c>
      <c r="P282" s="68">
        <v>0</v>
      </c>
      <c r="Q282" s="68">
        <v>0</v>
      </c>
    </row>
    <row r="283" spans="1:17">
      <c r="A283" t="s">
        <v>217</v>
      </c>
      <c r="C283" s="76">
        <v>0</v>
      </c>
      <c r="E283" t="s">
        <v>217</v>
      </c>
      <c r="H283" s="65">
        <v>0</v>
      </c>
      <c r="I283" t="s">
        <v>217</v>
      </c>
      <c r="J283" t="s">
        <v>217</v>
      </c>
      <c r="K283" s="66">
        <v>0</v>
      </c>
      <c r="L283" s="66">
        <v>0</v>
      </c>
      <c r="M283" s="65">
        <v>0</v>
      </c>
      <c r="N283" s="65">
        <v>0</v>
      </c>
      <c r="O283" s="65">
        <v>0</v>
      </c>
      <c r="P283" s="66">
        <v>0</v>
      </c>
      <c r="Q283" s="66">
        <v>0</v>
      </c>
    </row>
    <row r="284" spans="1:17">
      <c r="A284" s="67" t="s">
        <v>1953</v>
      </c>
      <c r="H284" s="69">
        <v>0</v>
      </c>
      <c r="L284" s="68">
        <v>0</v>
      </c>
      <c r="M284" s="69">
        <v>0</v>
      </c>
      <c r="O284" s="69">
        <v>0</v>
      </c>
      <c r="P284" s="68">
        <v>0</v>
      </c>
      <c r="Q284" s="68">
        <v>0</v>
      </c>
    </row>
    <row r="285" spans="1:17">
      <c r="A285" t="s">
        <v>217</v>
      </c>
      <c r="C285" s="76">
        <v>0</v>
      </c>
      <c r="E285" t="s">
        <v>217</v>
      </c>
      <c r="H285" s="65">
        <v>0</v>
      </c>
      <c r="I285" t="s">
        <v>217</v>
      </c>
      <c r="J285" t="s">
        <v>217</v>
      </c>
      <c r="K285" s="66">
        <v>0</v>
      </c>
      <c r="L285" s="66">
        <v>0</v>
      </c>
      <c r="M285" s="65">
        <v>0</v>
      </c>
      <c r="N285" s="65">
        <v>0</v>
      </c>
      <c r="O285" s="65">
        <v>0</v>
      </c>
      <c r="P285" s="66">
        <v>0</v>
      </c>
      <c r="Q285" s="66">
        <v>0</v>
      </c>
    </row>
    <row r="286" spans="1:17">
      <c r="A286" s="67" t="s">
        <v>1954</v>
      </c>
      <c r="H286" s="69">
        <v>0</v>
      </c>
      <c r="L286" s="68">
        <v>0</v>
      </c>
      <c r="M286" s="69">
        <v>0</v>
      </c>
      <c r="O286" s="69">
        <v>0</v>
      </c>
      <c r="P286" s="68">
        <v>0</v>
      </c>
      <c r="Q286" s="68">
        <v>0</v>
      </c>
    </row>
    <row r="287" spans="1:17">
      <c r="A287" t="s">
        <v>217</v>
      </c>
      <c r="C287" s="76">
        <v>0</v>
      </c>
      <c r="E287" t="s">
        <v>217</v>
      </c>
      <c r="H287" s="65">
        <v>0</v>
      </c>
      <c r="I287" t="s">
        <v>217</v>
      </c>
      <c r="J287" t="s">
        <v>217</v>
      </c>
      <c r="K287" s="66">
        <v>0</v>
      </c>
      <c r="L287" s="66">
        <v>0</v>
      </c>
      <c r="M287" s="65">
        <v>0</v>
      </c>
      <c r="N287" s="65">
        <v>0</v>
      </c>
      <c r="O287" s="65">
        <v>0</v>
      </c>
      <c r="P287" s="66">
        <v>0</v>
      </c>
      <c r="Q287" s="66">
        <v>0</v>
      </c>
    </row>
    <row r="288" spans="1:17">
      <c r="A288" s="67" t="s">
        <v>222</v>
      </c>
      <c r="H288" s="69">
        <v>0</v>
      </c>
      <c r="L288" s="68">
        <v>0</v>
      </c>
      <c r="M288" s="69">
        <v>0</v>
      </c>
      <c r="O288" s="69">
        <v>0</v>
      </c>
      <c r="P288" s="68">
        <v>0</v>
      </c>
      <c r="Q288" s="68">
        <v>0</v>
      </c>
    </row>
    <row r="289" spans="1:17">
      <c r="A289" s="67" t="s">
        <v>1955</v>
      </c>
      <c r="H289" s="69">
        <v>0</v>
      </c>
      <c r="L289" s="68">
        <v>0</v>
      </c>
      <c r="M289" s="69">
        <v>0</v>
      </c>
      <c r="O289" s="69">
        <v>0</v>
      </c>
      <c r="P289" s="68">
        <v>0</v>
      </c>
      <c r="Q289" s="68">
        <v>0</v>
      </c>
    </row>
    <row r="290" spans="1:17">
      <c r="A290" t="s">
        <v>217</v>
      </c>
      <c r="C290" s="76">
        <v>0</v>
      </c>
      <c r="E290" t="s">
        <v>217</v>
      </c>
      <c r="H290" s="65">
        <v>0</v>
      </c>
      <c r="I290" t="s">
        <v>217</v>
      </c>
      <c r="J290" t="s">
        <v>217</v>
      </c>
      <c r="K290" s="66">
        <v>0</v>
      </c>
      <c r="L290" s="66">
        <v>0</v>
      </c>
      <c r="M290" s="65">
        <v>0</v>
      </c>
      <c r="N290" s="65">
        <v>0</v>
      </c>
      <c r="O290" s="65">
        <v>0</v>
      </c>
      <c r="P290" s="66">
        <v>0</v>
      </c>
      <c r="Q290" s="66">
        <v>0</v>
      </c>
    </row>
    <row r="291" spans="1:17">
      <c r="A291" s="67" t="s">
        <v>1947</v>
      </c>
      <c r="H291" s="69">
        <v>0</v>
      </c>
      <c r="L291" s="68">
        <v>0</v>
      </c>
      <c r="M291" s="69">
        <v>0</v>
      </c>
      <c r="O291" s="69">
        <v>0</v>
      </c>
      <c r="P291" s="68">
        <v>0</v>
      </c>
      <c r="Q291" s="68">
        <v>0</v>
      </c>
    </row>
    <row r="292" spans="1:17">
      <c r="A292" t="s">
        <v>217</v>
      </c>
      <c r="C292" s="76">
        <v>0</v>
      </c>
      <c r="E292" t="s">
        <v>217</v>
      </c>
      <c r="H292" s="65">
        <v>0</v>
      </c>
      <c r="I292" t="s">
        <v>217</v>
      </c>
      <c r="J292" t="s">
        <v>217</v>
      </c>
      <c r="K292" s="66">
        <v>0</v>
      </c>
      <c r="L292" s="66">
        <v>0</v>
      </c>
      <c r="M292" s="65">
        <v>0</v>
      </c>
      <c r="N292" s="65">
        <v>0</v>
      </c>
      <c r="O292" s="65">
        <v>0</v>
      </c>
      <c r="P292" s="66">
        <v>0</v>
      </c>
      <c r="Q292" s="66">
        <v>0</v>
      </c>
    </row>
    <row r="293" spans="1:17">
      <c r="A293" s="67" t="s">
        <v>1948</v>
      </c>
      <c r="H293" s="69">
        <v>0</v>
      </c>
      <c r="L293" s="68">
        <v>0</v>
      </c>
      <c r="M293" s="69">
        <v>0</v>
      </c>
      <c r="O293" s="69">
        <v>0</v>
      </c>
      <c r="P293" s="68">
        <v>0</v>
      </c>
      <c r="Q293" s="68">
        <v>0</v>
      </c>
    </row>
    <row r="294" spans="1:17">
      <c r="A294" t="s">
        <v>217</v>
      </c>
      <c r="C294" s="76">
        <v>0</v>
      </c>
      <c r="E294" t="s">
        <v>217</v>
      </c>
      <c r="H294" s="65">
        <v>0</v>
      </c>
      <c r="I294" t="s">
        <v>217</v>
      </c>
      <c r="J294" t="s">
        <v>217</v>
      </c>
      <c r="K294" s="66">
        <v>0</v>
      </c>
      <c r="L294" s="66">
        <v>0</v>
      </c>
      <c r="M294" s="65">
        <v>0</v>
      </c>
      <c r="N294" s="65">
        <v>0</v>
      </c>
      <c r="O294" s="65">
        <v>0</v>
      </c>
      <c r="P294" s="66">
        <v>0</v>
      </c>
      <c r="Q294" s="66">
        <v>0</v>
      </c>
    </row>
    <row r="295" spans="1:17">
      <c r="A295" s="67" t="s">
        <v>1954</v>
      </c>
      <c r="H295" s="69">
        <v>0</v>
      </c>
      <c r="L295" s="68">
        <v>0</v>
      </c>
      <c r="M295" s="69">
        <v>0</v>
      </c>
      <c r="O295" s="69">
        <v>0</v>
      </c>
      <c r="P295" s="68">
        <v>0</v>
      </c>
      <c r="Q295" s="68">
        <v>0</v>
      </c>
    </row>
    <row r="296" spans="1:17">
      <c r="A296" t="s">
        <v>217</v>
      </c>
      <c r="C296" s="76">
        <v>0</v>
      </c>
      <c r="E296" t="s">
        <v>217</v>
      </c>
      <c r="H296" s="65">
        <v>0</v>
      </c>
      <c r="I296" t="s">
        <v>217</v>
      </c>
      <c r="J296" t="s">
        <v>217</v>
      </c>
      <c r="K296" s="66">
        <v>0</v>
      </c>
      <c r="L296" s="66">
        <v>0</v>
      </c>
      <c r="M296" s="65">
        <v>0</v>
      </c>
      <c r="N296" s="65">
        <v>0</v>
      </c>
      <c r="O296" s="65">
        <v>0</v>
      </c>
      <c r="P296" s="66">
        <v>0</v>
      </c>
      <c r="Q296" s="66">
        <v>0</v>
      </c>
    </row>
    <row r="297" spans="1:17">
      <c r="A297" s="86" t="s">
        <v>224</v>
      </c>
    </row>
    <row r="298" spans="1:17">
      <c r="A298" s="86" t="s">
        <v>336</v>
      </c>
    </row>
    <row r="299" spans="1:17">
      <c r="A299" s="86" t="s">
        <v>337</v>
      </c>
    </row>
    <row r="300" spans="1:17">
      <c r="A300" s="86" t="s">
        <v>338</v>
      </c>
    </row>
    <row r="301" spans="1:17" hidden="1"/>
    <row r="302" spans="1:17" hidden="1"/>
    <row r="303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105" t="s">
        <v>152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</row>
    <row r="6" spans="1:63" s="16" customFormat="1" ht="63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199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1581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217</v>
      </c>
      <c r="B12" t="s">
        <v>217</v>
      </c>
      <c r="D12" t="s">
        <v>217</v>
      </c>
      <c r="F12" s="65">
        <v>0</v>
      </c>
      <c r="G12" t="s">
        <v>217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1582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217</v>
      </c>
      <c r="B14" t="s">
        <v>217</v>
      </c>
      <c r="D14" t="s">
        <v>217</v>
      </c>
      <c r="F14" s="65">
        <v>0</v>
      </c>
      <c r="G14" t="s">
        <v>217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1956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217</v>
      </c>
      <c r="B16" t="s">
        <v>217</v>
      </c>
      <c r="D16" t="s">
        <v>217</v>
      </c>
      <c r="F16" s="65">
        <v>0</v>
      </c>
      <c r="G16" t="s">
        <v>217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1957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217</v>
      </c>
      <c r="B18" t="s">
        <v>217</v>
      </c>
      <c r="D18" t="s">
        <v>217</v>
      </c>
      <c r="F18" s="65">
        <v>0</v>
      </c>
      <c r="G18" t="s">
        <v>217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1110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217</v>
      </c>
      <c r="B20" t="s">
        <v>217</v>
      </c>
      <c r="D20" t="s">
        <v>217</v>
      </c>
      <c r="F20" s="65">
        <v>0</v>
      </c>
      <c r="G20" t="s">
        <v>217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222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217</v>
      </c>
      <c r="B22" t="s">
        <v>217</v>
      </c>
      <c r="D22" t="s">
        <v>217</v>
      </c>
      <c r="F22" s="65">
        <v>0</v>
      </c>
      <c r="G22" t="s">
        <v>217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86" t="s">
        <v>224</v>
      </c>
    </row>
    <row r="24" spans="1:14">
      <c r="A24" s="86" t="s">
        <v>336</v>
      </c>
    </row>
    <row r="25" spans="1:14">
      <c r="A25" s="86" t="s">
        <v>337</v>
      </c>
    </row>
    <row r="26" spans="1:14">
      <c r="A26" s="86" t="s">
        <v>338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05" t="s">
        <v>155</v>
      </c>
      <c r="B5" s="106"/>
      <c r="C5" s="106"/>
      <c r="D5" s="106"/>
      <c r="E5" s="106"/>
      <c r="F5" s="106"/>
      <c r="G5" s="106"/>
      <c r="H5" s="106"/>
      <c r="I5" s="107"/>
    </row>
    <row r="6" spans="1:54" s="16" customFormat="1" ht="63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199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1958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217</v>
      </c>
      <c r="D12" s="66">
        <v>0</v>
      </c>
      <c r="E12" t="s">
        <v>217</v>
      </c>
      <c r="F12" s="65">
        <v>0</v>
      </c>
      <c r="G12" s="66">
        <v>0</v>
      </c>
      <c r="H12" s="66">
        <v>0</v>
      </c>
    </row>
    <row r="13" spans="1:54">
      <c r="A13" s="67" t="s">
        <v>1959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217</v>
      </c>
      <c r="D14" s="66">
        <v>0</v>
      </c>
      <c r="E14" t="s">
        <v>217</v>
      </c>
      <c r="F14" s="65">
        <v>0</v>
      </c>
      <c r="G14" s="66">
        <v>0</v>
      </c>
      <c r="H14" s="66">
        <v>0</v>
      </c>
    </row>
    <row r="15" spans="1:54">
      <c r="A15" s="67" t="s">
        <v>222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1958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217</v>
      </c>
      <c r="D17" s="66">
        <v>0</v>
      </c>
      <c r="E17" t="s">
        <v>217</v>
      </c>
      <c r="F17" s="65">
        <v>0</v>
      </c>
      <c r="G17" s="66">
        <v>0</v>
      </c>
      <c r="H17" s="66">
        <v>0</v>
      </c>
    </row>
    <row r="18" spans="1:8">
      <c r="A18" s="67" t="s">
        <v>1959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217</v>
      </c>
      <c r="D19" s="66">
        <v>0</v>
      </c>
      <c r="E19" t="s">
        <v>217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  <row r="847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05" t="s">
        <v>161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59" s="16" customFormat="1" ht="66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217</v>
      </c>
      <c r="C11" t="s">
        <v>217</v>
      </c>
      <c r="D11" s="16"/>
      <c r="E11" s="66">
        <v>0</v>
      </c>
      <c r="F11" t="s">
        <v>217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222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217</v>
      </c>
      <c r="C13" t="s">
        <v>217</v>
      </c>
      <c r="D13" s="16"/>
      <c r="E13" s="66">
        <v>0</v>
      </c>
      <c r="F13" t="s">
        <v>217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05" t="s">
        <v>166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59" s="16" customFormat="1" ht="63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217</v>
      </c>
      <c r="B11" t="s">
        <v>217</v>
      </c>
      <c r="C11" t="s">
        <v>217</v>
      </c>
      <c r="D11" s="16"/>
      <c r="E11" s="66">
        <v>0</v>
      </c>
      <c r="F11" t="s">
        <v>217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222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217</v>
      </c>
      <c r="B13" t="s">
        <v>217</v>
      </c>
      <c r="C13" t="s">
        <v>217</v>
      </c>
      <c r="D13" s="16"/>
      <c r="E13" s="66">
        <v>0</v>
      </c>
      <c r="F13" t="s">
        <v>217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105" t="s">
        <v>168</v>
      </c>
      <c r="B5" s="106"/>
      <c r="C5" s="106"/>
    </row>
    <row r="6" spans="1:16" s="16" customFormat="1" ht="47.25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199</v>
      </c>
      <c r="B10" s="69">
        <v>0</v>
      </c>
    </row>
    <row r="11" spans="1:16">
      <c r="A11" t="s">
        <v>217</v>
      </c>
      <c r="B11" s="65">
        <v>0</v>
      </c>
    </row>
    <row r="12" spans="1:16">
      <c r="A12" s="67" t="s">
        <v>222</v>
      </c>
      <c r="B12" s="69">
        <v>0</v>
      </c>
    </row>
    <row r="13" spans="1:16">
      <c r="A13" t="s">
        <v>217</v>
      </c>
      <c r="B13" s="65">
        <v>0</v>
      </c>
    </row>
    <row r="14" spans="1:16" hidden="1"/>
    <row r="15" spans="1:16" hidden="1"/>
    <row r="16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100" t="s">
        <v>172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340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217</v>
      </c>
      <c r="B12" t="s">
        <v>217</v>
      </c>
      <c r="C12" t="s">
        <v>217</v>
      </c>
      <c r="D12" t="s">
        <v>217</v>
      </c>
      <c r="G12" s="65">
        <v>0</v>
      </c>
      <c r="H12" t="s">
        <v>217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254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217</v>
      </c>
      <c r="B14" t="s">
        <v>217</v>
      </c>
      <c r="C14" t="s">
        <v>217</v>
      </c>
      <c r="D14" t="s">
        <v>217</v>
      </c>
      <c r="G14" s="65">
        <v>0</v>
      </c>
      <c r="H14" t="s">
        <v>217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341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217</v>
      </c>
      <c r="B16" t="s">
        <v>217</v>
      </c>
      <c r="C16" t="s">
        <v>217</v>
      </c>
      <c r="D16" t="s">
        <v>217</v>
      </c>
      <c r="G16" s="65">
        <v>0</v>
      </c>
      <c r="H16" t="s">
        <v>217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1110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217</v>
      </c>
      <c r="B18" t="s">
        <v>217</v>
      </c>
      <c r="C18" t="s">
        <v>217</v>
      </c>
      <c r="D18" t="s">
        <v>217</v>
      </c>
      <c r="G18" s="65">
        <v>0</v>
      </c>
      <c r="H18" t="s">
        <v>217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222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342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217</v>
      </c>
      <c r="B21" t="s">
        <v>217</v>
      </c>
      <c r="C21" t="s">
        <v>217</v>
      </c>
      <c r="D21" t="s">
        <v>217</v>
      </c>
      <c r="G21" s="65">
        <v>0</v>
      </c>
      <c r="H21" t="s">
        <v>217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343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217</v>
      </c>
      <c r="B23" t="s">
        <v>217</v>
      </c>
      <c r="C23" t="s">
        <v>217</v>
      </c>
      <c r="D23" t="s">
        <v>217</v>
      </c>
      <c r="G23" s="65">
        <v>0</v>
      </c>
      <c r="H23" t="s">
        <v>217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6" t="s">
        <v>224</v>
      </c>
      <c r="C24" s="14"/>
    </row>
    <row r="25" spans="1:15">
      <c r="A25" s="86" t="s">
        <v>336</v>
      </c>
      <c r="C25" s="14"/>
    </row>
    <row r="26" spans="1:15">
      <c r="A26" s="86" t="s">
        <v>338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100" t="s">
        <v>176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1581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217</v>
      </c>
      <c r="B12" t="s">
        <v>217</v>
      </c>
      <c r="C12" t="s">
        <v>217</v>
      </c>
      <c r="D12" t="s">
        <v>217</v>
      </c>
      <c r="G12" s="65">
        <v>0</v>
      </c>
      <c r="H12" t="s">
        <v>217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1582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217</v>
      </c>
      <c r="B14" t="s">
        <v>217</v>
      </c>
      <c r="C14" t="s">
        <v>217</v>
      </c>
      <c r="D14" t="s">
        <v>217</v>
      </c>
      <c r="G14" s="65">
        <v>0</v>
      </c>
      <c r="H14" t="s">
        <v>217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341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217</v>
      </c>
      <c r="B16" t="s">
        <v>217</v>
      </c>
      <c r="C16" t="s">
        <v>217</v>
      </c>
      <c r="D16" t="s">
        <v>217</v>
      </c>
      <c r="G16" s="65">
        <v>0</v>
      </c>
      <c r="H16" t="s">
        <v>217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1110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217</v>
      </c>
      <c r="B18" t="s">
        <v>217</v>
      </c>
      <c r="C18" t="s">
        <v>217</v>
      </c>
      <c r="D18" t="s">
        <v>217</v>
      </c>
      <c r="G18" s="65">
        <v>0</v>
      </c>
      <c r="H18" t="s">
        <v>217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222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342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217</v>
      </c>
      <c r="B21" t="s">
        <v>217</v>
      </c>
      <c r="C21" t="s">
        <v>217</v>
      </c>
      <c r="D21" t="s">
        <v>217</v>
      </c>
      <c r="G21" s="65">
        <v>0</v>
      </c>
      <c r="H21" t="s">
        <v>217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343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217</v>
      </c>
      <c r="B23" t="s">
        <v>217</v>
      </c>
      <c r="C23" t="s">
        <v>217</v>
      </c>
      <c r="D23" t="s">
        <v>217</v>
      </c>
      <c r="G23" s="65">
        <v>0</v>
      </c>
      <c r="H23" t="s">
        <v>217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6" t="s">
        <v>224</v>
      </c>
      <c r="C24" s="14"/>
    </row>
    <row r="25" spans="1:15">
      <c r="A25" s="86" t="s">
        <v>336</v>
      </c>
      <c r="C25" s="14"/>
    </row>
    <row r="26" spans="1:15">
      <c r="A26" s="86" t="s">
        <v>338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A10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88" t="s">
        <v>67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1:52" ht="27.7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94" t="s">
        <v>191</v>
      </c>
      <c r="N7" s="41" t="s">
        <v>55</v>
      </c>
      <c r="O7" s="41" t="s">
        <v>188</v>
      </c>
      <c r="P7" s="41" t="s">
        <v>56</v>
      </c>
      <c r="Q7" s="95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4.34</v>
      </c>
      <c r="H10" s="7"/>
      <c r="I10" s="7"/>
      <c r="J10" s="64">
        <v>5.5999999999999999E-3</v>
      </c>
      <c r="K10" s="63">
        <v>613194833.96000004</v>
      </c>
      <c r="L10" s="7"/>
      <c r="M10" s="63">
        <v>0</v>
      </c>
      <c r="N10" s="63">
        <v>659983.10298244003</v>
      </c>
      <c r="O10" s="7"/>
      <c r="P10" s="64">
        <v>1</v>
      </c>
      <c r="Q10" s="64">
        <v>0.311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199</v>
      </c>
      <c r="B11" s="14"/>
      <c r="C11" s="14"/>
      <c r="G11" s="69">
        <v>4.33</v>
      </c>
      <c r="J11" s="68">
        <v>5.4999999999999997E-3</v>
      </c>
      <c r="K11" s="69">
        <v>612564833.96000004</v>
      </c>
      <c r="M11" s="69">
        <v>0</v>
      </c>
      <c r="N11" s="69">
        <v>657618.10444193997</v>
      </c>
      <c r="P11" s="68">
        <v>0.99639999999999995</v>
      </c>
      <c r="Q11" s="68">
        <v>0.30990000000000001</v>
      </c>
    </row>
    <row r="12" spans="1:52">
      <c r="A12" s="67" t="s">
        <v>225</v>
      </c>
      <c r="B12" s="14"/>
      <c r="C12" s="14"/>
      <c r="G12" s="69">
        <v>4.2</v>
      </c>
      <c r="J12" s="68">
        <v>4.0000000000000001E-3</v>
      </c>
      <c r="K12" s="69">
        <v>223187749.41</v>
      </c>
      <c r="M12" s="69">
        <v>0</v>
      </c>
      <c r="N12" s="69">
        <v>249065.38748136</v>
      </c>
      <c r="P12" s="68">
        <v>0.37740000000000001</v>
      </c>
      <c r="Q12" s="68">
        <v>0.1174</v>
      </c>
    </row>
    <row r="13" spans="1:52">
      <c r="A13" s="67" t="s">
        <v>226</v>
      </c>
      <c r="B13" s="14"/>
      <c r="C13" s="14"/>
      <c r="G13" s="69">
        <v>4.2</v>
      </c>
      <c r="J13" s="68">
        <v>4.0000000000000001E-3</v>
      </c>
      <c r="K13" s="69">
        <v>223187749.41</v>
      </c>
      <c r="M13" s="69">
        <v>0</v>
      </c>
      <c r="N13" s="69">
        <v>249065.38748136</v>
      </c>
      <c r="P13" s="68">
        <v>0.37740000000000001</v>
      </c>
      <c r="Q13" s="68">
        <v>0.1174</v>
      </c>
    </row>
    <row r="14" spans="1:52">
      <c r="A14" t="s">
        <v>227</v>
      </c>
      <c r="B14" t="s">
        <v>228</v>
      </c>
      <c r="C14" t="s">
        <v>99</v>
      </c>
      <c r="D14" t="s">
        <v>229</v>
      </c>
      <c r="E14" t="s">
        <v>204</v>
      </c>
      <c r="F14" t="s">
        <v>230</v>
      </c>
      <c r="G14" s="65">
        <v>1.29</v>
      </c>
      <c r="H14" t="s">
        <v>101</v>
      </c>
      <c r="I14" s="66">
        <v>0.04</v>
      </c>
      <c r="J14" s="66">
        <v>9.2999999999999992E-3</v>
      </c>
      <c r="K14" s="65">
        <v>8948430</v>
      </c>
      <c r="L14" s="65">
        <v>139.44999999999999</v>
      </c>
      <c r="M14" s="65">
        <v>0</v>
      </c>
      <c r="N14" s="65">
        <v>12478.585634999999</v>
      </c>
      <c r="O14" s="66">
        <v>5.9999999999999995E-4</v>
      </c>
      <c r="P14" s="66">
        <v>1.89E-2</v>
      </c>
      <c r="Q14" s="66">
        <v>5.8999999999999999E-3</v>
      </c>
    </row>
    <row r="15" spans="1:52">
      <c r="A15" t="s">
        <v>231</v>
      </c>
      <c r="B15" t="s">
        <v>232</v>
      </c>
      <c r="C15" t="s">
        <v>99</v>
      </c>
      <c r="D15" t="s">
        <v>229</v>
      </c>
      <c r="E15" t="s">
        <v>204</v>
      </c>
      <c r="F15" t="s">
        <v>233</v>
      </c>
      <c r="G15" s="65">
        <v>4</v>
      </c>
      <c r="H15" t="s">
        <v>101</v>
      </c>
      <c r="I15" s="66">
        <v>0.04</v>
      </c>
      <c r="J15" s="66">
        <v>-1E-3</v>
      </c>
      <c r="K15" s="65">
        <v>26222778.489999998</v>
      </c>
      <c r="L15" s="65">
        <v>149</v>
      </c>
      <c r="M15" s="65">
        <v>0</v>
      </c>
      <c r="N15" s="65">
        <v>39071.939950100001</v>
      </c>
      <c r="O15" s="66">
        <v>2.3E-3</v>
      </c>
      <c r="P15" s="66">
        <v>5.9200000000000003E-2</v>
      </c>
      <c r="Q15" s="66">
        <v>1.84E-2</v>
      </c>
    </row>
    <row r="16" spans="1:52">
      <c r="A16" t="s">
        <v>234</v>
      </c>
      <c r="B16" t="s">
        <v>235</v>
      </c>
      <c r="C16" t="s">
        <v>99</v>
      </c>
      <c r="D16" t="s">
        <v>229</v>
      </c>
      <c r="E16" t="s">
        <v>204</v>
      </c>
      <c r="F16" t="s">
        <v>236</v>
      </c>
      <c r="G16" s="65">
        <v>2.42</v>
      </c>
      <c r="H16" t="s">
        <v>101</v>
      </c>
      <c r="I16" s="66">
        <v>2.75E-2</v>
      </c>
      <c r="J16" s="66">
        <v>1.2999999999999999E-3</v>
      </c>
      <c r="K16" s="65">
        <v>2600000</v>
      </c>
      <c r="L16" s="65">
        <v>111.99</v>
      </c>
      <c r="M16" s="65">
        <v>0</v>
      </c>
      <c r="N16" s="65">
        <v>2911.74</v>
      </c>
      <c r="O16" s="66">
        <v>2.0000000000000001E-4</v>
      </c>
      <c r="P16" s="66">
        <v>4.4000000000000003E-3</v>
      </c>
      <c r="Q16" s="66">
        <v>1.4E-3</v>
      </c>
    </row>
    <row r="17" spans="1:17">
      <c r="A17" t="s">
        <v>237</v>
      </c>
      <c r="B17" t="s">
        <v>238</v>
      </c>
      <c r="C17" t="s">
        <v>99</v>
      </c>
      <c r="D17" t="s">
        <v>229</v>
      </c>
      <c r="E17" t="s">
        <v>204</v>
      </c>
      <c r="F17" t="s">
        <v>239</v>
      </c>
      <c r="G17" s="65">
        <v>3.4</v>
      </c>
      <c r="H17" t="s">
        <v>101</v>
      </c>
      <c r="I17" s="66">
        <v>1.7500000000000002E-2</v>
      </c>
      <c r="J17" s="66">
        <v>5.9999999999999995E-4</v>
      </c>
      <c r="K17" s="65">
        <v>52530261.920000002</v>
      </c>
      <c r="L17" s="65">
        <v>108.8</v>
      </c>
      <c r="M17" s="65">
        <v>0</v>
      </c>
      <c r="N17" s="65">
        <v>57152.924968959996</v>
      </c>
      <c r="O17" s="66">
        <v>3.0999999999999999E-3</v>
      </c>
      <c r="P17" s="66">
        <v>8.6599999999999996E-2</v>
      </c>
      <c r="Q17" s="66">
        <v>2.69E-2</v>
      </c>
    </row>
    <row r="18" spans="1:17">
      <c r="A18" t="s">
        <v>240</v>
      </c>
      <c r="B18" t="s">
        <v>241</v>
      </c>
      <c r="C18" t="s">
        <v>99</v>
      </c>
      <c r="D18" t="s">
        <v>229</v>
      </c>
      <c r="E18" t="s">
        <v>149</v>
      </c>
      <c r="F18" t="s">
        <v>242</v>
      </c>
      <c r="G18" s="65">
        <v>8.9600000000000009</v>
      </c>
      <c r="H18" t="s">
        <v>101</v>
      </c>
      <c r="I18" s="66">
        <v>5.0000000000000001E-3</v>
      </c>
      <c r="J18" s="66">
        <v>-1.1000000000000001E-3</v>
      </c>
      <c r="K18" s="65">
        <v>40307887</v>
      </c>
      <c r="L18" s="65">
        <v>106</v>
      </c>
      <c r="M18" s="65">
        <v>0</v>
      </c>
      <c r="N18" s="65">
        <v>42726.360220000002</v>
      </c>
      <c r="O18" s="66">
        <v>3.8E-3</v>
      </c>
      <c r="P18" s="66">
        <v>6.4699999999999994E-2</v>
      </c>
      <c r="Q18" s="66">
        <v>2.01E-2</v>
      </c>
    </row>
    <row r="19" spans="1:17">
      <c r="A19" t="s">
        <v>243</v>
      </c>
      <c r="B19" t="s">
        <v>244</v>
      </c>
      <c r="C19" t="s">
        <v>99</v>
      </c>
      <c r="D19" t="s">
        <v>229</v>
      </c>
      <c r="E19" t="s">
        <v>204</v>
      </c>
      <c r="F19" t="s">
        <v>236</v>
      </c>
      <c r="G19" s="65">
        <v>5.48</v>
      </c>
      <c r="H19" t="s">
        <v>101</v>
      </c>
      <c r="I19" s="66">
        <v>7.4999999999999997E-3</v>
      </c>
      <c r="J19" s="66">
        <v>-8.9999999999999998E-4</v>
      </c>
      <c r="K19" s="65">
        <v>20435771</v>
      </c>
      <c r="L19" s="65">
        <v>105.65</v>
      </c>
      <c r="M19" s="65">
        <v>0</v>
      </c>
      <c r="N19" s="65">
        <v>21590.392061499999</v>
      </c>
      <c r="O19" s="66">
        <v>1.5E-3</v>
      </c>
      <c r="P19" s="66">
        <v>3.27E-2</v>
      </c>
      <c r="Q19" s="66">
        <v>1.0200000000000001E-2</v>
      </c>
    </row>
    <row r="20" spans="1:17">
      <c r="A20" t="s">
        <v>245</v>
      </c>
      <c r="B20" t="s">
        <v>246</v>
      </c>
      <c r="C20" t="s">
        <v>99</v>
      </c>
      <c r="D20" t="s">
        <v>229</v>
      </c>
      <c r="E20" t="s">
        <v>149</v>
      </c>
      <c r="F20" t="s">
        <v>247</v>
      </c>
      <c r="G20" s="65">
        <v>6.97</v>
      </c>
      <c r="H20" t="s">
        <v>101</v>
      </c>
      <c r="I20" s="66">
        <v>7.4999999999999997E-3</v>
      </c>
      <c r="J20" s="66">
        <v>-2.3E-3</v>
      </c>
      <c r="K20" s="65">
        <v>5607122</v>
      </c>
      <c r="L20" s="65">
        <v>107.7</v>
      </c>
      <c r="M20" s="65">
        <v>0</v>
      </c>
      <c r="N20" s="65">
        <v>6038.8703939999996</v>
      </c>
      <c r="O20" s="66">
        <v>4.0000000000000002E-4</v>
      </c>
      <c r="P20" s="66">
        <v>9.1999999999999998E-3</v>
      </c>
      <c r="Q20" s="66">
        <v>2.8E-3</v>
      </c>
    </row>
    <row r="21" spans="1:17">
      <c r="A21" t="s">
        <v>248</v>
      </c>
      <c r="B21" t="s">
        <v>249</v>
      </c>
      <c r="C21" t="s">
        <v>99</v>
      </c>
      <c r="D21" t="s">
        <v>229</v>
      </c>
      <c r="E21" t="s">
        <v>204</v>
      </c>
      <c r="F21" t="s">
        <v>250</v>
      </c>
      <c r="G21" s="65">
        <v>22.37</v>
      </c>
      <c r="H21" t="s">
        <v>101</v>
      </c>
      <c r="I21" s="66">
        <v>0.01</v>
      </c>
      <c r="J21" s="66">
        <v>6.0000000000000001E-3</v>
      </c>
      <c r="K21" s="65">
        <v>3661349</v>
      </c>
      <c r="L21" s="65">
        <v>111.32</v>
      </c>
      <c r="M21" s="65">
        <v>0</v>
      </c>
      <c r="N21" s="65">
        <v>4075.8137068000001</v>
      </c>
      <c r="O21" s="66">
        <v>2.0000000000000001E-4</v>
      </c>
      <c r="P21" s="66">
        <v>6.1999999999999998E-3</v>
      </c>
      <c r="Q21" s="66">
        <v>1.9E-3</v>
      </c>
    </row>
    <row r="22" spans="1:17">
      <c r="A22" t="s">
        <v>251</v>
      </c>
      <c r="B22" t="s">
        <v>252</v>
      </c>
      <c r="C22" t="s">
        <v>99</v>
      </c>
      <c r="D22" t="s">
        <v>229</v>
      </c>
      <c r="E22" t="s">
        <v>204</v>
      </c>
      <c r="F22" t="s">
        <v>253</v>
      </c>
      <c r="G22" s="65">
        <v>0.57999999999999996</v>
      </c>
      <c r="H22" t="s">
        <v>101</v>
      </c>
      <c r="I22" s="66">
        <v>1E-3</v>
      </c>
      <c r="J22" s="66">
        <v>1.49E-2</v>
      </c>
      <c r="K22" s="65">
        <v>62874150</v>
      </c>
      <c r="L22" s="65">
        <v>100.23</v>
      </c>
      <c r="M22" s="65">
        <v>0</v>
      </c>
      <c r="N22" s="65">
        <v>63018.760544999997</v>
      </c>
      <c r="O22" s="66">
        <v>4.1000000000000003E-3</v>
      </c>
      <c r="P22" s="66">
        <v>9.5500000000000002E-2</v>
      </c>
      <c r="Q22" s="66">
        <v>2.9700000000000001E-2</v>
      </c>
    </row>
    <row r="23" spans="1:17">
      <c r="A23" s="67" t="s">
        <v>254</v>
      </c>
      <c r="B23" s="14"/>
      <c r="C23" s="14"/>
      <c r="G23" s="69">
        <v>4.41</v>
      </c>
      <c r="J23" s="68">
        <v>6.4000000000000003E-3</v>
      </c>
      <c r="K23" s="69">
        <v>389377084.55000001</v>
      </c>
      <c r="M23" s="69">
        <v>0</v>
      </c>
      <c r="N23" s="69">
        <v>408552.71696057997</v>
      </c>
      <c r="P23" s="68">
        <v>0.61899999999999999</v>
      </c>
      <c r="Q23" s="68">
        <v>0.1925</v>
      </c>
    </row>
    <row r="24" spans="1:17">
      <c r="A24" s="67" t="s">
        <v>255</v>
      </c>
      <c r="B24" s="14"/>
      <c r="C24" s="14"/>
      <c r="G24" s="69">
        <v>0.28999999999999998</v>
      </c>
      <c r="J24" s="68">
        <v>2.5999999999999999E-3</v>
      </c>
      <c r="K24" s="69">
        <v>45204359</v>
      </c>
      <c r="M24" s="69">
        <v>0</v>
      </c>
      <c r="N24" s="69">
        <v>45174.683909500003</v>
      </c>
      <c r="P24" s="68">
        <v>6.8400000000000002E-2</v>
      </c>
      <c r="Q24" s="68">
        <v>2.1299999999999999E-2</v>
      </c>
    </row>
    <row r="25" spans="1:17">
      <c r="A25" t="s">
        <v>256</v>
      </c>
      <c r="B25" t="s">
        <v>257</v>
      </c>
      <c r="C25" t="s">
        <v>99</v>
      </c>
      <c r="D25" t="s">
        <v>229</v>
      </c>
      <c r="E25" t="s">
        <v>149</v>
      </c>
      <c r="F25" t="s">
        <v>258</v>
      </c>
      <c r="G25" s="65">
        <v>0.77</v>
      </c>
      <c r="H25" t="s">
        <v>101</v>
      </c>
      <c r="I25" s="66">
        <v>0</v>
      </c>
      <c r="J25" s="66">
        <v>2.5999999999999999E-3</v>
      </c>
      <c r="K25" s="65">
        <v>1249023</v>
      </c>
      <c r="L25" s="65">
        <v>99.8</v>
      </c>
      <c r="M25" s="65">
        <v>0</v>
      </c>
      <c r="N25" s="65">
        <v>1246.524954</v>
      </c>
      <c r="O25" s="66">
        <v>2.0000000000000001E-4</v>
      </c>
      <c r="P25" s="66">
        <v>1.9E-3</v>
      </c>
      <c r="Q25" s="66">
        <v>5.9999999999999995E-4</v>
      </c>
    </row>
    <row r="26" spans="1:17">
      <c r="A26" t="s">
        <v>259</v>
      </c>
      <c r="B26" t="s">
        <v>260</v>
      </c>
      <c r="C26" t="s">
        <v>99</v>
      </c>
      <c r="D26" t="s">
        <v>229</v>
      </c>
      <c r="E26" t="s">
        <v>149</v>
      </c>
      <c r="F26" t="s">
        <v>261</v>
      </c>
      <c r="G26" s="65">
        <v>0.85</v>
      </c>
      <c r="H26" t="s">
        <v>101</v>
      </c>
      <c r="I26" s="66">
        <v>0</v>
      </c>
      <c r="J26" s="66">
        <v>2.0999999999999999E-3</v>
      </c>
      <c r="K26" s="65">
        <v>1886000</v>
      </c>
      <c r="L26" s="65">
        <v>99.82</v>
      </c>
      <c r="M26" s="65">
        <v>0</v>
      </c>
      <c r="N26" s="65">
        <v>1882.6052</v>
      </c>
      <c r="O26" s="66">
        <v>2.9999999999999997E-4</v>
      </c>
      <c r="P26" s="66">
        <v>2.8999999999999998E-3</v>
      </c>
      <c r="Q26" s="66">
        <v>8.9999999999999998E-4</v>
      </c>
    </row>
    <row r="27" spans="1:17">
      <c r="A27" t="s">
        <v>262</v>
      </c>
      <c r="B27" t="s">
        <v>263</v>
      </c>
      <c r="C27" t="s">
        <v>99</v>
      </c>
      <c r="D27" t="s">
        <v>229</v>
      </c>
      <c r="E27" t="s">
        <v>149</v>
      </c>
      <c r="F27" t="s">
        <v>264</v>
      </c>
      <c r="G27" s="65">
        <v>0.54</v>
      </c>
      <c r="H27" t="s">
        <v>101</v>
      </c>
      <c r="I27" s="66">
        <v>0</v>
      </c>
      <c r="J27" s="66">
        <v>2.2000000000000001E-3</v>
      </c>
      <c r="K27" s="65">
        <v>5588000</v>
      </c>
      <c r="L27" s="65">
        <v>99.88</v>
      </c>
      <c r="M27" s="65">
        <v>0</v>
      </c>
      <c r="N27" s="65">
        <v>5581.2943999999998</v>
      </c>
      <c r="O27" s="66">
        <v>5.9999999999999995E-4</v>
      </c>
      <c r="P27" s="66">
        <v>8.5000000000000006E-3</v>
      </c>
      <c r="Q27" s="66">
        <v>2.5999999999999999E-3</v>
      </c>
    </row>
    <row r="28" spans="1:17">
      <c r="A28" t="s">
        <v>265</v>
      </c>
      <c r="B28" t="s">
        <v>266</v>
      </c>
      <c r="C28" t="s">
        <v>99</v>
      </c>
      <c r="D28" t="s">
        <v>229</v>
      </c>
      <c r="E28" t="s">
        <v>149</v>
      </c>
      <c r="F28" t="s">
        <v>264</v>
      </c>
      <c r="G28" s="65">
        <v>0.6</v>
      </c>
      <c r="H28" t="s">
        <v>101</v>
      </c>
      <c r="I28" s="66">
        <v>0</v>
      </c>
      <c r="J28" s="66">
        <v>2.2000000000000001E-3</v>
      </c>
      <c r="K28" s="65">
        <v>1722549</v>
      </c>
      <c r="L28" s="65">
        <v>99.87</v>
      </c>
      <c r="M28" s="65">
        <v>0</v>
      </c>
      <c r="N28" s="65">
        <v>1720.3096863000001</v>
      </c>
      <c r="O28" s="66">
        <v>2.0000000000000001E-4</v>
      </c>
      <c r="P28" s="66">
        <v>2.5999999999999999E-3</v>
      </c>
      <c r="Q28" s="66">
        <v>8.0000000000000004E-4</v>
      </c>
    </row>
    <row r="29" spans="1:17">
      <c r="A29" t="s">
        <v>267</v>
      </c>
      <c r="B29" t="s">
        <v>268</v>
      </c>
      <c r="C29" t="s">
        <v>99</v>
      </c>
      <c r="D29" t="s">
        <v>229</v>
      </c>
      <c r="E29" t="s">
        <v>149</v>
      </c>
      <c r="F29" t="s">
        <v>264</v>
      </c>
      <c r="G29" s="65">
        <v>0.67</v>
      </c>
      <c r="H29" t="s">
        <v>101</v>
      </c>
      <c r="I29" s="66">
        <v>0</v>
      </c>
      <c r="J29" s="66">
        <v>2.2000000000000001E-3</v>
      </c>
      <c r="K29" s="65">
        <v>1875000</v>
      </c>
      <c r="L29" s="65">
        <v>99.85</v>
      </c>
      <c r="M29" s="65">
        <v>0</v>
      </c>
      <c r="N29" s="65">
        <v>1872.1875</v>
      </c>
      <c r="O29" s="66">
        <v>2.0000000000000001E-4</v>
      </c>
      <c r="P29" s="66">
        <v>2.8E-3</v>
      </c>
      <c r="Q29" s="66">
        <v>8.9999999999999998E-4</v>
      </c>
    </row>
    <row r="30" spans="1:17">
      <c r="A30" t="s">
        <v>269</v>
      </c>
      <c r="B30" t="s">
        <v>270</v>
      </c>
      <c r="C30" t="s">
        <v>99</v>
      </c>
      <c r="D30" t="s">
        <v>229</v>
      </c>
      <c r="E30" t="s">
        <v>149</v>
      </c>
      <c r="F30" t="s">
        <v>261</v>
      </c>
      <c r="G30" s="65">
        <v>0.1</v>
      </c>
      <c r="H30" t="s">
        <v>101</v>
      </c>
      <c r="I30" s="66">
        <v>0</v>
      </c>
      <c r="J30" s="66">
        <v>2E-3</v>
      </c>
      <c r="K30" s="65">
        <v>10670102</v>
      </c>
      <c r="L30" s="65">
        <v>99.98</v>
      </c>
      <c r="M30" s="65">
        <v>0</v>
      </c>
      <c r="N30" s="65">
        <v>10667.9679796</v>
      </c>
      <c r="O30" s="66">
        <v>8.9999999999999998E-4</v>
      </c>
      <c r="P30" s="66">
        <v>1.6199999999999999E-2</v>
      </c>
      <c r="Q30" s="66">
        <v>5.0000000000000001E-3</v>
      </c>
    </row>
    <row r="31" spans="1:17">
      <c r="A31" t="s">
        <v>271</v>
      </c>
      <c r="B31" t="s">
        <v>272</v>
      </c>
      <c r="C31" t="s">
        <v>99</v>
      </c>
      <c r="D31" t="s">
        <v>229</v>
      </c>
      <c r="E31" t="s">
        <v>149</v>
      </c>
      <c r="F31" t="s">
        <v>273</v>
      </c>
      <c r="G31" s="65">
        <v>0.18</v>
      </c>
      <c r="H31" t="s">
        <v>101</v>
      </c>
      <c r="I31" s="66">
        <v>0</v>
      </c>
      <c r="J31" s="66">
        <v>2.3E-3</v>
      </c>
      <c r="K31" s="65">
        <v>4670761</v>
      </c>
      <c r="L31" s="65">
        <v>99.96</v>
      </c>
      <c r="M31" s="65">
        <v>0</v>
      </c>
      <c r="N31" s="65">
        <v>4668.8926955999996</v>
      </c>
      <c r="O31" s="66">
        <v>4.0000000000000002E-4</v>
      </c>
      <c r="P31" s="66">
        <v>7.1000000000000004E-3</v>
      </c>
      <c r="Q31" s="66">
        <v>2.2000000000000001E-3</v>
      </c>
    </row>
    <row r="32" spans="1:17">
      <c r="A32" t="s">
        <v>274</v>
      </c>
      <c r="B32" t="s">
        <v>275</v>
      </c>
      <c r="C32" t="s">
        <v>99</v>
      </c>
      <c r="D32" t="s">
        <v>229</v>
      </c>
      <c r="E32" t="s">
        <v>149</v>
      </c>
      <c r="F32" t="s">
        <v>276</v>
      </c>
      <c r="G32" s="65">
        <v>0.27</v>
      </c>
      <c r="H32" t="s">
        <v>101</v>
      </c>
      <c r="I32" s="66">
        <v>0</v>
      </c>
      <c r="J32" s="66">
        <v>2.2000000000000001E-3</v>
      </c>
      <c r="K32" s="65">
        <v>2979904</v>
      </c>
      <c r="L32" s="65">
        <v>99.94</v>
      </c>
      <c r="M32" s="65">
        <v>0</v>
      </c>
      <c r="N32" s="65">
        <v>2978.1160576000002</v>
      </c>
      <c r="O32" s="66">
        <v>2.9999999999999997E-4</v>
      </c>
      <c r="P32" s="66">
        <v>4.4999999999999997E-3</v>
      </c>
      <c r="Q32" s="66">
        <v>1.4E-3</v>
      </c>
    </row>
    <row r="33" spans="1:17">
      <c r="A33" t="s">
        <v>277</v>
      </c>
      <c r="B33" t="s">
        <v>278</v>
      </c>
      <c r="C33" t="s">
        <v>99</v>
      </c>
      <c r="D33" t="s">
        <v>229</v>
      </c>
      <c r="E33" t="s">
        <v>149</v>
      </c>
      <c r="F33" t="s">
        <v>279</v>
      </c>
      <c r="G33" s="65">
        <v>0.42</v>
      </c>
      <c r="H33" t="s">
        <v>101</v>
      </c>
      <c r="I33" s="66">
        <v>0</v>
      </c>
      <c r="J33" s="66">
        <v>2.0999999999999999E-3</v>
      </c>
      <c r="K33" s="65">
        <v>5972827</v>
      </c>
      <c r="L33" s="65">
        <v>99.91</v>
      </c>
      <c r="M33" s="65">
        <v>0</v>
      </c>
      <c r="N33" s="65">
        <v>5967.4514557000002</v>
      </c>
      <c r="O33" s="66">
        <v>6.9999999999999999E-4</v>
      </c>
      <c r="P33" s="66">
        <v>8.9999999999999993E-3</v>
      </c>
      <c r="Q33" s="66">
        <v>2.8E-3</v>
      </c>
    </row>
    <row r="34" spans="1:17">
      <c r="A34" t="s">
        <v>280</v>
      </c>
      <c r="B34" t="s">
        <v>281</v>
      </c>
      <c r="C34" t="s">
        <v>99</v>
      </c>
      <c r="D34" t="s">
        <v>229</v>
      </c>
      <c r="E34" t="s">
        <v>149</v>
      </c>
      <c r="F34" t="s">
        <v>282</v>
      </c>
      <c r="G34" s="65">
        <v>0.02</v>
      </c>
      <c r="H34" t="s">
        <v>101</v>
      </c>
      <c r="I34" s="66">
        <v>0</v>
      </c>
      <c r="J34" s="66">
        <v>4.5999999999999999E-3</v>
      </c>
      <c r="K34" s="65">
        <v>8590193</v>
      </c>
      <c r="L34" s="65">
        <v>99.99</v>
      </c>
      <c r="M34" s="65">
        <v>0</v>
      </c>
      <c r="N34" s="65">
        <v>8589.3339806999993</v>
      </c>
      <c r="O34" s="66">
        <v>6.9999999999999999E-4</v>
      </c>
      <c r="P34" s="66">
        <v>1.2999999999999999E-2</v>
      </c>
      <c r="Q34" s="66">
        <v>4.0000000000000001E-3</v>
      </c>
    </row>
    <row r="35" spans="1:17">
      <c r="A35" s="67" t="s">
        <v>283</v>
      </c>
      <c r="B35" s="14"/>
      <c r="C35" s="14"/>
      <c r="G35" s="69">
        <v>5</v>
      </c>
      <c r="J35" s="68">
        <v>7.0000000000000001E-3</v>
      </c>
      <c r="K35" s="69">
        <v>338064195.55000001</v>
      </c>
      <c r="M35" s="69">
        <v>0</v>
      </c>
      <c r="N35" s="69">
        <v>357268.28134508</v>
      </c>
      <c r="P35" s="68">
        <v>0.5413</v>
      </c>
      <c r="Q35" s="68">
        <v>0.16839999999999999</v>
      </c>
    </row>
    <row r="36" spans="1:17">
      <c r="A36" t="s">
        <v>284</v>
      </c>
      <c r="B36" t="s">
        <v>285</v>
      </c>
      <c r="C36" t="s">
        <v>99</v>
      </c>
      <c r="D36" t="s">
        <v>229</v>
      </c>
      <c r="E36" t="s">
        <v>149</v>
      </c>
      <c r="F36" t="s">
        <v>286</v>
      </c>
      <c r="G36" s="65">
        <v>0.42</v>
      </c>
      <c r="H36" t="s">
        <v>101</v>
      </c>
      <c r="I36" s="66">
        <v>0</v>
      </c>
      <c r="J36" s="66">
        <v>3.0999999999999999E-3</v>
      </c>
      <c r="K36" s="65">
        <v>20451250</v>
      </c>
      <c r="L36" s="65">
        <v>99.87</v>
      </c>
      <c r="M36" s="65">
        <v>0</v>
      </c>
      <c r="N36" s="65">
        <v>20424.663375</v>
      </c>
      <c r="O36" s="66">
        <v>0.01</v>
      </c>
      <c r="P36" s="66">
        <v>3.09E-2</v>
      </c>
      <c r="Q36" s="66">
        <v>9.5999999999999992E-3</v>
      </c>
    </row>
    <row r="37" spans="1:17">
      <c r="A37" t="s">
        <v>287</v>
      </c>
      <c r="B37" t="s">
        <v>288</v>
      </c>
      <c r="C37" t="s">
        <v>99</v>
      </c>
      <c r="D37" t="s">
        <v>229</v>
      </c>
      <c r="E37" t="s">
        <v>149</v>
      </c>
      <c r="F37" t="s">
        <v>289</v>
      </c>
      <c r="G37" s="65">
        <v>0.17</v>
      </c>
      <c r="H37" t="s">
        <v>101</v>
      </c>
      <c r="I37" s="66">
        <v>0</v>
      </c>
      <c r="J37" s="66">
        <v>3.0000000000000001E-3</v>
      </c>
      <c r="K37" s="65">
        <v>19189500</v>
      </c>
      <c r="L37" s="65">
        <v>99.95</v>
      </c>
      <c r="M37" s="65">
        <v>0</v>
      </c>
      <c r="N37" s="65">
        <v>19179.90525</v>
      </c>
      <c r="O37" s="66">
        <v>6.3E-3</v>
      </c>
      <c r="P37" s="66">
        <v>2.9100000000000001E-2</v>
      </c>
      <c r="Q37" s="66">
        <v>8.9999999999999993E-3</v>
      </c>
    </row>
    <row r="38" spans="1:17">
      <c r="A38" t="s">
        <v>290</v>
      </c>
      <c r="B38" t="s">
        <v>291</v>
      </c>
      <c r="C38" t="s">
        <v>99</v>
      </c>
      <c r="D38" t="s">
        <v>229</v>
      </c>
      <c r="E38" t="s">
        <v>149</v>
      </c>
      <c r="F38" t="s">
        <v>292</v>
      </c>
      <c r="G38" s="65">
        <v>0.84</v>
      </c>
      <c r="H38" t="s">
        <v>101</v>
      </c>
      <c r="I38" s="66">
        <v>5.0000000000000001E-3</v>
      </c>
      <c r="J38" s="66">
        <v>2.3999999999999998E-3</v>
      </c>
      <c r="K38" s="65">
        <v>52242789</v>
      </c>
      <c r="L38" s="65">
        <v>100.3</v>
      </c>
      <c r="M38" s="65">
        <v>0</v>
      </c>
      <c r="N38" s="65">
        <v>52399.517367</v>
      </c>
      <c r="O38" s="66">
        <v>3.3E-3</v>
      </c>
      <c r="P38" s="66">
        <v>7.9399999999999998E-2</v>
      </c>
      <c r="Q38" s="66">
        <v>2.47E-2</v>
      </c>
    </row>
    <row r="39" spans="1:17">
      <c r="A39" t="s">
        <v>293</v>
      </c>
      <c r="B39" t="s">
        <v>294</v>
      </c>
      <c r="C39" t="s">
        <v>99</v>
      </c>
      <c r="D39" t="s">
        <v>229</v>
      </c>
      <c r="E39" t="s">
        <v>204</v>
      </c>
      <c r="F39" t="s">
        <v>279</v>
      </c>
      <c r="G39" s="65">
        <v>6.62</v>
      </c>
      <c r="H39" t="s">
        <v>101</v>
      </c>
      <c r="I39" s="66">
        <v>0.02</v>
      </c>
      <c r="J39" s="66">
        <v>8.8999999999999999E-3</v>
      </c>
      <c r="K39" s="65">
        <v>41235671</v>
      </c>
      <c r="L39" s="65">
        <v>107.5</v>
      </c>
      <c r="M39" s="65">
        <v>0</v>
      </c>
      <c r="N39" s="65">
        <v>44328.346324999999</v>
      </c>
      <c r="O39" s="66">
        <v>2.5000000000000001E-3</v>
      </c>
      <c r="P39" s="66">
        <v>6.7199999999999996E-2</v>
      </c>
      <c r="Q39" s="66">
        <v>2.0899999999999998E-2</v>
      </c>
    </row>
    <row r="40" spans="1:17">
      <c r="A40" t="s">
        <v>295</v>
      </c>
      <c r="B40" t="s">
        <v>296</v>
      </c>
      <c r="C40" t="s">
        <v>99</v>
      </c>
      <c r="D40" t="s">
        <v>229</v>
      </c>
      <c r="E40" t="s">
        <v>149</v>
      </c>
      <c r="F40" t="s">
        <v>297</v>
      </c>
      <c r="G40" s="65">
        <v>9.56</v>
      </c>
      <c r="H40" t="s">
        <v>101</v>
      </c>
      <c r="I40" s="66">
        <v>0.01</v>
      </c>
      <c r="J40" s="66">
        <v>1.09E-2</v>
      </c>
      <c r="K40" s="65">
        <v>26236064</v>
      </c>
      <c r="L40" s="65">
        <v>99.3</v>
      </c>
      <c r="M40" s="65">
        <v>0</v>
      </c>
      <c r="N40" s="65">
        <v>26052.411552000001</v>
      </c>
      <c r="O40" s="66">
        <v>4.8999999999999998E-3</v>
      </c>
      <c r="P40" s="66">
        <v>3.95E-2</v>
      </c>
      <c r="Q40" s="66">
        <v>1.23E-2</v>
      </c>
    </row>
    <row r="41" spans="1:17">
      <c r="A41" t="s">
        <v>298</v>
      </c>
      <c r="B41" t="s">
        <v>299</v>
      </c>
      <c r="C41" t="s">
        <v>99</v>
      </c>
      <c r="D41" t="s">
        <v>229</v>
      </c>
      <c r="E41" t="s">
        <v>204</v>
      </c>
      <c r="F41" t="s">
        <v>297</v>
      </c>
      <c r="G41" s="65">
        <v>18.809999999999999</v>
      </c>
      <c r="H41" t="s">
        <v>101</v>
      </c>
      <c r="I41" s="66">
        <v>3.7499999999999999E-2</v>
      </c>
      <c r="J41" s="66">
        <v>2.1299999999999999E-2</v>
      </c>
      <c r="K41" s="65">
        <v>15961899</v>
      </c>
      <c r="L41" s="65">
        <v>132.96</v>
      </c>
      <c r="M41" s="65">
        <v>0</v>
      </c>
      <c r="N41" s="65">
        <v>21222.940910400001</v>
      </c>
      <c r="O41" s="66">
        <v>1E-3</v>
      </c>
      <c r="P41" s="66">
        <v>3.2199999999999999E-2</v>
      </c>
      <c r="Q41" s="66">
        <v>0.01</v>
      </c>
    </row>
    <row r="42" spans="1:17">
      <c r="A42" t="s">
        <v>300</v>
      </c>
      <c r="B42" t="s">
        <v>301</v>
      </c>
      <c r="C42" t="s">
        <v>99</v>
      </c>
      <c r="D42" t="s">
        <v>229</v>
      </c>
      <c r="E42" t="s">
        <v>204</v>
      </c>
      <c r="F42" t="s">
        <v>302</v>
      </c>
      <c r="G42" s="65">
        <v>1.07</v>
      </c>
      <c r="H42" t="s">
        <v>101</v>
      </c>
      <c r="I42" s="66">
        <v>0.01</v>
      </c>
      <c r="J42" s="66">
        <v>2.5000000000000001E-3</v>
      </c>
      <c r="K42" s="65">
        <v>43343612</v>
      </c>
      <c r="L42" s="65">
        <v>101.73</v>
      </c>
      <c r="M42" s="65">
        <v>0</v>
      </c>
      <c r="N42" s="65">
        <v>44093.4564876</v>
      </c>
      <c r="O42" s="66">
        <v>2.8999999999999998E-3</v>
      </c>
      <c r="P42" s="66">
        <v>6.6799999999999998E-2</v>
      </c>
      <c r="Q42" s="66">
        <v>2.0799999999999999E-2</v>
      </c>
    </row>
    <row r="43" spans="1:17">
      <c r="A43" t="s">
        <v>303</v>
      </c>
      <c r="B43" t="s">
        <v>304</v>
      </c>
      <c r="C43" t="s">
        <v>99</v>
      </c>
      <c r="D43" t="s">
        <v>229</v>
      </c>
      <c r="E43" t="s">
        <v>149</v>
      </c>
      <c r="F43" t="s">
        <v>233</v>
      </c>
      <c r="G43" s="65">
        <v>2.31</v>
      </c>
      <c r="H43" t="s">
        <v>101</v>
      </c>
      <c r="I43" s="66">
        <v>7.4999999999999997E-3</v>
      </c>
      <c r="J43" s="66">
        <v>4.0000000000000001E-3</v>
      </c>
      <c r="K43" s="65">
        <v>6139500</v>
      </c>
      <c r="L43" s="65">
        <v>101.3</v>
      </c>
      <c r="M43" s="65">
        <v>0</v>
      </c>
      <c r="N43" s="65">
        <v>6219.3135000000002</v>
      </c>
      <c r="O43" s="66">
        <v>5.9999999999999995E-4</v>
      </c>
      <c r="P43" s="66">
        <v>9.4000000000000004E-3</v>
      </c>
      <c r="Q43" s="66">
        <v>2.8999999999999998E-3</v>
      </c>
    </row>
    <row r="44" spans="1:17">
      <c r="A44" t="s">
        <v>305</v>
      </c>
      <c r="B44" t="s">
        <v>306</v>
      </c>
      <c r="C44" t="s">
        <v>99</v>
      </c>
      <c r="D44" t="s">
        <v>229</v>
      </c>
      <c r="E44" t="s">
        <v>204</v>
      </c>
      <c r="F44" t="s">
        <v>264</v>
      </c>
      <c r="G44" s="65">
        <v>7.8</v>
      </c>
      <c r="H44" t="s">
        <v>101</v>
      </c>
      <c r="I44" s="66">
        <v>2.2499999999999999E-2</v>
      </c>
      <c r="J44" s="66">
        <v>1.01E-2</v>
      </c>
      <c r="K44" s="65">
        <v>62320921</v>
      </c>
      <c r="L44" s="65">
        <v>111.19</v>
      </c>
      <c r="M44" s="65">
        <v>0</v>
      </c>
      <c r="N44" s="65">
        <v>69294.632059900003</v>
      </c>
      <c r="O44" s="66">
        <v>4.0000000000000001E-3</v>
      </c>
      <c r="P44" s="66">
        <v>0.105</v>
      </c>
      <c r="Q44" s="66">
        <v>3.27E-2</v>
      </c>
    </row>
    <row r="45" spans="1:17">
      <c r="A45" t="s">
        <v>307</v>
      </c>
      <c r="B45" s="76">
        <v>1141225</v>
      </c>
      <c r="C45" t="s">
        <v>99</v>
      </c>
      <c r="D45" t="s">
        <v>229</v>
      </c>
      <c r="E45" t="s">
        <v>149</v>
      </c>
      <c r="F45" t="s">
        <v>308</v>
      </c>
      <c r="G45" s="65">
        <v>2.63</v>
      </c>
      <c r="H45" t="s">
        <v>101</v>
      </c>
      <c r="I45" s="66">
        <v>1.2500000000000001E-2</v>
      </c>
      <c r="J45" s="66">
        <v>4.4000000000000003E-3</v>
      </c>
      <c r="K45" s="65">
        <v>19617421</v>
      </c>
      <c r="L45" s="65">
        <v>102.56</v>
      </c>
      <c r="M45" s="65">
        <v>0</v>
      </c>
      <c r="N45" s="65">
        <v>20119.626977600001</v>
      </c>
      <c r="O45" s="66">
        <v>1.6999999999999999E-3</v>
      </c>
      <c r="P45" s="66">
        <v>3.0499999999999999E-2</v>
      </c>
      <c r="Q45" s="66">
        <v>9.4999999999999998E-3</v>
      </c>
    </row>
    <row r="46" spans="1:17">
      <c r="A46" t="s">
        <v>309</v>
      </c>
      <c r="B46" t="s">
        <v>310</v>
      </c>
      <c r="C46" t="s">
        <v>99</v>
      </c>
      <c r="D46" t="s">
        <v>229</v>
      </c>
      <c r="E46" t="s">
        <v>149</v>
      </c>
      <c r="F46" t="s">
        <v>311</v>
      </c>
      <c r="G46" s="65">
        <v>3.59</v>
      </c>
      <c r="H46" t="s">
        <v>101</v>
      </c>
      <c r="I46" s="66">
        <v>1.3899999999999999E-2</v>
      </c>
      <c r="J46" s="66">
        <v>4.0000000000000001E-3</v>
      </c>
      <c r="K46" s="65">
        <v>2270785</v>
      </c>
      <c r="L46" s="65">
        <v>104.07</v>
      </c>
      <c r="M46" s="65">
        <v>0</v>
      </c>
      <c r="N46" s="65">
        <v>2363.2059494999999</v>
      </c>
      <c r="O46" s="66">
        <v>1E-4</v>
      </c>
      <c r="P46" s="66">
        <v>3.5999999999999999E-3</v>
      </c>
      <c r="Q46" s="66">
        <v>1.1000000000000001E-3</v>
      </c>
    </row>
    <row r="47" spans="1:17">
      <c r="A47" t="s">
        <v>312</v>
      </c>
      <c r="B47" t="s">
        <v>313</v>
      </c>
      <c r="C47" t="s">
        <v>99</v>
      </c>
      <c r="D47" t="s">
        <v>229</v>
      </c>
      <c r="E47" t="s">
        <v>204</v>
      </c>
      <c r="F47" t="s">
        <v>314</v>
      </c>
      <c r="G47" s="65">
        <v>2.89</v>
      </c>
      <c r="H47" t="s">
        <v>101</v>
      </c>
      <c r="I47" s="66">
        <v>4.2500000000000003E-2</v>
      </c>
      <c r="J47" s="66">
        <v>4.8999999999999998E-3</v>
      </c>
      <c r="K47" s="65">
        <v>14378980.550000001</v>
      </c>
      <c r="L47" s="65">
        <v>111.16</v>
      </c>
      <c r="M47" s="65">
        <v>0</v>
      </c>
      <c r="N47" s="65">
        <v>15983.67477938</v>
      </c>
      <c r="O47" s="66">
        <v>8.0000000000000004E-4</v>
      </c>
      <c r="P47" s="66">
        <v>2.4199999999999999E-2</v>
      </c>
      <c r="Q47" s="66">
        <v>7.4999999999999997E-3</v>
      </c>
    </row>
    <row r="48" spans="1:17">
      <c r="A48" t="s">
        <v>315</v>
      </c>
      <c r="B48" t="s">
        <v>316</v>
      </c>
      <c r="C48" t="s">
        <v>99</v>
      </c>
      <c r="D48" t="s">
        <v>229</v>
      </c>
      <c r="E48" t="s">
        <v>204</v>
      </c>
      <c r="F48" t="s">
        <v>273</v>
      </c>
      <c r="G48" s="65">
        <v>5.18</v>
      </c>
      <c r="H48" t="s">
        <v>101</v>
      </c>
      <c r="I48" s="66">
        <v>1.7500000000000002E-2</v>
      </c>
      <c r="J48" s="66">
        <v>7.3000000000000001E-3</v>
      </c>
      <c r="K48" s="65">
        <v>14300803</v>
      </c>
      <c r="L48" s="65">
        <v>106.39</v>
      </c>
      <c r="M48" s="65">
        <v>0</v>
      </c>
      <c r="N48" s="65">
        <v>15214.624311699999</v>
      </c>
      <c r="O48" s="66">
        <v>6.9999999999999999E-4</v>
      </c>
      <c r="P48" s="66">
        <v>2.3099999999999999E-2</v>
      </c>
      <c r="Q48" s="66">
        <v>7.1999999999999998E-3</v>
      </c>
    </row>
    <row r="49" spans="1:17">
      <c r="A49" t="s">
        <v>317</v>
      </c>
      <c r="B49" t="s">
        <v>318</v>
      </c>
      <c r="C49" t="s">
        <v>99</v>
      </c>
      <c r="D49" t="s">
        <v>229</v>
      </c>
      <c r="E49" t="s">
        <v>149</v>
      </c>
      <c r="F49" t="s">
        <v>264</v>
      </c>
      <c r="G49" s="65">
        <v>5.03</v>
      </c>
      <c r="H49" t="s">
        <v>101</v>
      </c>
      <c r="I49" s="66">
        <v>5.0000000000000001E-3</v>
      </c>
      <c r="J49" s="66">
        <v>6.7999999999999996E-3</v>
      </c>
      <c r="K49" s="65">
        <v>375000</v>
      </c>
      <c r="L49" s="65">
        <v>99.19</v>
      </c>
      <c r="M49" s="65">
        <v>0</v>
      </c>
      <c r="N49" s="65">
        <v>371.96249999999998</v>
      </c>
      <c r="O49" s="66">
        <v>2.0000000000000001E-4</v>
      </c>
      <c r="P49" s="66">
        <v>5.9999999999999995E-4</v>
      </c>
      <c r="Q49" s="66">
        <v>2.0000000000000001E-4</v>
      </c>
    </row>
    <row r="50" spans="1:17">
      <c r="A50" s="67" t="s">
        <v>319</v>
      </c>
      <c r="B50" s="14"/>
      <c r="C50" s="14"/>
      <c r="G50" s="69">
        <v>0.17</v>
      </c>
      <c r="J50" s="68">
        <v>5.9999999999999995E-4</v>
      </c>
      <c r="K50" s="69">
        <v>6108530</v>
      </c>
      <c r="M50" s="69">
        <v>0</v>
      </c>
      <c r="N50" s="69">
        <v>6109.751706</v>
      </c>
      <c r="P50" s="68">
        <v>9.2999999999999992E-3</v>
      </c>
      <c r="Q50" s="68">
        <v>2.8999999999999998E-3</v>
      </c>
    </row>
    <row r="51" spans="1:17">
      <c r="A51" t="s">
        <v>320</v>
      </c>
      <c r="B51" t="s">
        <v>321</v>
      </c>
      <c r="C51" t="s">
        <v>99</v>
      </c>
      <c r="D51" t="s">
        <v>229</v>
      </c>
      <c r="E51" t="s">
        <v>204</v>
      </c>
      <c r="F51" t="s">
        <v>322</v>
      </c>
      <c r="G51" s="65">
        <v>0.17</v>
      </c>
      <c r="H51" t="s">
        <v>101</v>
      </c>
      <c r="I51" s="66">
        <v>1.1999999999999999E-3</v>
      </c>
      <c r="J51" s="66">
        <v>5.9999999999999995E-4</v>
      </c>
      <c r="K51" s="65">
        <v>6108530</v>
      </c>
      <c r="L51" s="65">
        <v>100.02</v>
      </c>
      <c r="M51" s="65">
        <v>0</v>
      </c>
      <c r="N51" s="65">
        <v>6109.751706</v>
      </c>
      <c r="O51" s="66">
        <v>4.0000000000000002E-4</v>
      </c>
      <c r="P51" s="66">
        <v>9.2999999999999992E-3</v>
      </c>
      <c r="Q51" s="66">
        <v>2.8999999999999998E-3</v>
      </c>
    </row>
    <row r="52" spans="1:17">
      <c r="A52" s="67" t="s">
        <v>323</v>
      </c>
      <c r="B52" s="14"/>
      <c r="C52" s="14"/>
      <c r="G52" s="69">
        <v>0</v>
      </c>
      <c r="J52" s="68">
        <v>0</v>
      </c>
      <c r="K52" s="69">
        <v>0</v>
      </c>
      <c r="M52" s="69">
        <v>0</v>
      </c>
      <c r="N52" s="69">
        <v>0</v>
      </c>
      <c r="P52" s="68">
        <v>0</v>
      </c>
      <c r="Q52" s="68">
        <v>0</v>
      </c>
    </row>
    <row r="53" spans="1:17">
      <c r="A53" t="s">
        <v>217</v>
      </c>
      <c r="B53" t="s">
        <v>217</v>
      </c>
      <c r="C53" s="14"/>
      <c r="D53" t="s">
        <v>217</v>
      </c>
      <c r="G53" s="65">
        <v>0</v>
      </c>
      <c r="H53" t="s">
        <v>217</v>
      </c>
      <c r="I53" s="66">
        <v>0</v>
      </c>
      <c r="J53" s="66">
        <v>0</v>
      </c>
      <c r="K53" s="65">
        <v>0</v>
      </c>
      <c r="L53" s="65">
        <v>0</v>
      </c>
      <c r="N53" s="65">
        <v>0</v>
      </c>
      <c r="O53" s="66">
        <v>0</v>
      </c>
      <c r="P53" s="66">
        <v>0</v>
      </c>
      <c r="Q53" s="66">
        <v>0</v>
      </c>
    </row>
    <row r="54" spans="1:17">
      <c r="A54" s="67" t="s">
        <v>222</v>
      </c>
      <c r="B54" s="14"/>
      <c r="C54" s="14"/>
      <c r="G54" s="69">
        <v>7.35</v>
      </c>
      <c r="J54" s="68">
        <v>2.4199999999999999E-2</v>
      </c>
      <c r="K54" s="69">
        <v>630000</v>
      </c>
      <c r="M54" s="69">
        <v>0</v>
      </c>
      <c r="N54" s="69">
        <v>2364.9985405000002</v>
      </c>
      <c r="P54" s="68">
        <v>3.5999999999999999E-3</v>
      </c>
      <c r="Q54" s="68">
        <v>1.1000000000000001E-3</v>
      </c>
    </row>
    <row r="55" spans="1:17">
      <c r="A55" s="67" t="s">
        <v>324</v>
      </c>
      <c r="B55" s="14"/>
      <c r="C55" s="14"/>
      <c r="G55" s="69">
        <v>7.35</v>
      </c>
      <c r="J55" s="68">
        <v>2.4199999999999999E-2</v>
      </c>
      <c r="K55" s="69">
        <v>630000</v>
      </c>
      <c r="M55" s="69">
        <v>0</v>
      </c>
      <c r="N55" s="69">
        <v>2364.9985405000002</v>
      </c>
      <c r="P55" s="68">
        <v>3.5999999999999999E-3</v>
      </c>
      <c r="Q55" s="68">
        <v>1.1000000000000001E-3</v>
      </c>
    </row>
    <row r="56" spans="1:17">
      <c r="A56" t="s">
        <v>325</v>
      </c>
      <c r="B56" t="s">
        <v>326</v>
      </c>
      <c r="C56" t="s">
        <v>327</v>
      </c>
      <c r="D56" t="s">
        <v>229</v>
      </c>
      <c r="E56" t="s">
        <v>328</v>
      </c>
      <c r="F56" t="s">
        <v>329</v>
      </c>
      <c r="G56" s="65">
        <v>6.94</v>
      </c>
      <c r="H56" t="s">
        <v>105</v>
      </c>
      <c r="I56" s="66">
        <v>3.2500000000000001E-2</v>
      </c>
      <c r="J56" s="66">
        <v>2.41E-2</v>
      </c>
      <c r="K56" s="65">
        <v>480000</v>
      </c>
      <c r="L56" s="65">
        <v>106.67802777083334</v>
      </c>
      <c r="M56" s="65">
        <v>0</v>
      </c>
      <c r="N56" s="65">
        <v>1825.4744112144999</v>
      </c>
      <c r="O56" s="66">
        <v>0</v>
      </c>
      <c r="P56" s="66">
        <v>2.8E-3</v>
      </c>
      <c r="Q56" s="66">
        <v>8.9999999999999998E-4</v>
      </c>
    </row>
    <row r="57" spans="1:17">
      <c r="A57" t="s">
        <v>330</v>
      </c>
      <c r="B57" t="s">
        <v>331</v>
      </c>
      <c r="C57" t="s">
        <v>122</v>
      </c>
      <c r="D57" t="s">
        <v>332</v>
      </c>
      <c r="E57" t="s">
        <v>333</v>
      </c>
      <c r="F57" t="s">
        <v>334</v>
      </c>
      <c r="G57" s="65">
        <v>8.7100000000000009</v>
      </c>
      <c r="H57" t="s">
        <v>105</v>
      </c>
      <c r="I57" s="66">
        <v>2.5000000000000001E-2</v>
      </c>
      <c r="J57" s="66">
        <v>2.47E-2</v>
      </c>
      <c r="K57" s="65">
        <v>150000</v>
      </c>
      <c r="L57" s="65">
        <v>100.8927778</v>
      </c>
      <c r="M57" s="65">
        <v>0</v>
      </c>
      <c r="N57" s="65">
        <v>539.52412928549995</v>
      </c>
      <c r="O57" s="66">
        <v>0</v>
      </c>
      <c r="P57" s="66">
        <v>8.0000000000000004E-4</v>
      </c>
      <c r="Q57" s="66">
        <v>2.9999999999999997E-4</v>
      </c>
    </row>
    <row r="58" spans="1:17">
      <c r="A58" s="67" t="s">
        <v>335</v>
      </c>
      <c r="B58" s="14"/>
      <c r="C58" s="14"/>
      <c r="G58" s="69">
        <v>0</v>
      </c>
      <c r="J58" s="68">
        <v>0</v>
      </c>
      <c r="K58" s="69">
        <v>0</v>
      </c>
      <c r="M58" s="69">
        <v>0</v>
      </c>
      <c r="N58" s="69">
        <v>0</v>
      </c>
      <c r="P58" s="68">
        <v>0</v>
      </c>
      <c r="Q58" s="68">
        <v>0</v>
      </c>
    </row>
    <row r="59" spans="1:17">
      <c r="A59" t="s">
        <v>217</v>
      </c>
      <c r="B59" t="s">
        <v>217</v>
      </c>
      <c r="C59" s="14"/>
      <c r="D59" t="s">
        <v>217</v>
      </c>
      <c r="G59" s="65">
        <v>0</v>
      </c>
      <c r="H59" t="s">
        <v>217</v>
      </c>
      <c r="I59" s="66">
        <v>0</v>
      </c>
      <c r="J59" s="66">
        <v>0</v>
      </c>
      <c r="K59" s="65">
        <v>0</v>
      </c>
      <c r="L59" s="65">
        <v>0</v>
      </c>
      <c r="N59" s="65">
        <v>0</v>
      </c>
      <c r="O59" s="66">
        <v>0</v>
      </c>
      <c r="P59" s="66">
        <v>0</v>
      </c>
      <c r="Q59" s="66">
        <v>0</v>
      </c>
    </row>
    <row r="60" spans="1:17">
      <c r="A60" s="86" t="s">
        <v>336</v>
      </c>
      <c r="B60" s="14"/>
      <c r="C60" s="14"/>
    </row>
    <row r="61" spans="1:17">
      <c r="A61" s="86" t="s">
        <v>337</v>
      </c>
      <c r="B61" s="14"/>
      <c r="C61" s="14"/>
    </row>
    <row r="62" spans="1:17">
      <c r="A62" s="86" t="s">
        <v>338</v>
      </c>
      <c r="B62" s="14"/>
      <c r="C62" s="14"/>
    </row>
    <row r="63" spans="1:17">
      <c r="A63" s="86" t="s">
        <v>339</v>
      </c>
      <c r="B63" s="14"/>
      <c r="C63" s="14"/>
    </row>
    <row r="64" spans="1:17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8 M10:M1048576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100" t="s">
        <v>178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199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1581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217</v>
      </c>
      <c r="B12" t="s">
        <v>217</v>
      </c>
      <c r="C12" t="s">
        <v>217</v>
      </c>
      <c r="D12" t="s">
        <v>217</v>
      </c>
      <c r="E12" s="13"/>
      <c r="F12" s="13"/>
      <c r="G12" s="65">
        <v>0</v>
      </c>
      <c r="H12" t="s">
        <v>217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1582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217</v>
      </c>
      <c r="B14" t="s">
        <v>217</v>
      </c>
      <c r="C14" t="s">
        <v>217</v>
      </c>
      <c r="D14" t="s">
        <v>217</v>
      </c>
      <c r="E14" s="13"/>
      <c r="F14" s="13"/>
      <c r="G14" s="65">
        <v>0</v>
      </c>
      <c r="H14" t="s">
        <v>217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341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217</v>
      </c>
      <c r="B16" t="s">
        <v>217</v>
      </c>
      <c r="C16" t="s">
        <v>217</v>
      </c>
      <c r="D16" t="s">
        <v>217</v>
      </c>
      <c r="E16" s="13"/>
      <c r="F16" s="13"/>
      <c r="G16" s="65">
        <v>0</v>
      </c>
      <c r="H16" t="s">
        <v>217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1110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217</v>
      </c>
      <c r="B18" t="s">
        <v>217</v>
      </c>
      <c r="C18" t="s">
        <v>217</v>
      </c>
      <c r="D18" t="s">
        <v>217</v>
      </c>
      <c r="E18" s="13"/>
      <c r="F18" s="13"/>
      <c r="G18" s="65">
        <v>0</v>
      </c>
      <c r="H18" t="s">
        <v>217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222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342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217</v>
      </c>
      <c r="B21" t="s">
        <v>217</v>
      </c>
      <c r="C21" t="s">
        <v>217</v>
      </c>
      <c r="D21" t="s">
        <v>217</v>
      </c>
      <c r="G21" s="65">
        <v>0</v>
      </c>
      <c r="H21" t="s">
        <v>217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343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217</v>
      </c>
      <c r="B23" t="s">
        <v>217</v>
      </c>
      <c r="C23" t="s">
        <v>217</v>
      </c>
      <c r="D23" t="s">
        <v>217</v>
      </c>
      <c r="G23" s="65">
        <v>0</v>
      </c>
      <c r="H23" t="s">
        <v>217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86" t="s">
        <v>224</v>
      </c>
      <c r="C24" s="14"/>
    </row>
    <row r="25" spans="1:22">
      <c r="A25" s="86" t="s">
        <v>336</v>
      </c>
      <c r="C25" s="14"/>
    </row>
    <row r="26" spans="1:22">
      <c r="A26" s="86" t="s">
        <v>337</v>
      </c>
      <c r="C26" s="14"/>
    </row>
    <row r="27" spans="1:22">
      <c r="A27" s="86" t="s">
        <v>338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87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  <c r="BO5" s="16"/>
    </row>
    <row r="6" spans="1:67" ht="26.25" customHeight="1">
      <c r="A6" s="87" t="s">
        <v>81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  <c r="BJ6" s="16"/>
      <c r="BO6" s="16"/>
    </row>
    <row r="7" spans="1:67" s="16" customFormat="1" ht="20.25">
      <c r="A7" s="98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94" t="s">
        <v>191</v>
      </c>
      <c r="Q7" s="43" t="s">
        <v>55</v>
      </c>
      <c r="R7" s="43" t="s">
        <v>72</v>
      </c>
      <c r="S7" s="43" t="s">
        <v>56</v>
      </c>
      <c r="T7" s="99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199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340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217</v>
      </c>
      <c r="B13" t="s">
        <v>217</v>
      </c>
      <c r="C13" s="14"/>
      <c r="D13" s="14"/>
      <c r="E13" s="14"/>
      <c r="F13" t="s">
        <v>217</v>
      </c>
      <c r="G13" t="s">
        <v>217</v>
      </c>
      <c r="J13" s="65">
        <v>0</v>
      </c>
      <c r="K13" t="s">
        <v>217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254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217</v>
      </c>
      <c r="B15" t="s">
        <v>217</v>
      </c>
      <c r="C15" s="14"/>
      <c r="D15" s="14"/>
      <c r="E15" s="14"/>
      <c r="F15" t="s">
        <v>217</v>
      </c>
      <c r="G15" t="s">
        <v>217</v>
      </c>
      <c r="J15" s="65">
        <v>0</v>
      </c>
      <c r="K15" t="s">
        <v>217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341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217</v>
      </c>
      <c r="B17" t="s">
        <v>217</v>
      </c>
      <c r="C17" s="14"/>
      <c r="D17" s="14"/>
      <c r="E17" s="14"/>
      <c r="F17" t="s">
        <v>217</v>
      </c>
      <c r="G17" t="s">
        <v>217</v>
      </c>
      <c r="J17" s="65">
        <v>0</v>
      </c>
      <c r="K17" t="s">
        <v>217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222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342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217</v>
      </c>
      <c r="B20" t="s">
        <v>217</v>
      </c>
      <c r="C20" s="14"/>
      <c r="D20" s="14"/>
      <c r="E20" s="14"/>
      <c r="F20" t="s">
        <v>217</v>
      </c>
      <c r="G20" t="s">
        <v>217</v>
      </c>
      <c r="J20" s="65">
        <v>0</v>
      </c>
      <c r="K20" t="s">
        <v>217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343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217</v>
      </c>
      <c r="B22" t="s">
        <v>217</v>
      </c>
      <c r="C22" s="14"/>
      <c r="D22" s="14"/>
      <c r="E22" s="14"/>
      <c r="F22" t="s">
        <v>217</v>
      </c>
      <c r="G22" t="s">
        <v>217</v>
      </c>
      <c r="J22" s="65">
        <v>0</v>
      </c>
      <c r="K22" t="s">
        <v>217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86" t="s">
        <v>224</v>
      </c>
      <c r="B23" s="14"/>
      <c r="C23" s="14"/>
      <c r="D23" s="14"/>
      <c r="E23" s="14"/>
      <c r="F23" s="14"/>
    </row>
    <row r="24" spans="1:20">
      <c r="A24" s="86" t="s">
        <v>336</v>
      </c>
      <c r="B24" s="14"/>
      <c r="C24" s="14"/>
      <c r="D24" s="14"/>
      <c r="E24" s="14"/>
      <c r="F24" s="14"/>
    </row>
    <row r="25" spans="1:20">
      <c r="A25" s="86" t="s">
        <v>337</v>
      </c>
      <c r="B25" s="14"/>
      <c r="C25" s="14"/>
      <c r="D25" s="14"/>
      <c r="E25" s="14"/>
      <c r="F25" s="14"/>
    </row>
    <row r="26" spans="1:20">
      <c r="A26" s="86" t="s">
        <v>338</v>
      </c>
      <c r="B26" s="14"/>
      <c r="C26" s="14"/>
      <c r="D26" s="14"/>
      <c r="E26" s="14"/>
      <c r="F26" s="14"/>
    </row>
    <row r="27" spans="1:20">
      <c r="A27" s="86" t="s">
        <v>339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L807"/>
  <sheetViews>
    <sheetView rightToLeft="1" workbookViewId="0">
      <selection activeCell="U264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4" width="0" style="14" hidden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100" t="s">
        <v>67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63" ht="26.25" customHeight="1">
      <c r="A6" s="100" t="s">
        <v>88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2"/>
      <c r="BK6" s="16"/>
    </row>
    <row r="7" spans="1:63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94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BG7" s="14"/>
      <c r="BH7" s="14"/>
    </row>
    <row r="8" spans="1:63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F8" s="14"/>
      <c r="BG8" s="14"/>
      <c r="BH8" s="14"/>
      <c r="BK8" s="20"/>
    </row>
    <row r="9" spans="1:63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BF9" s="14"/>
      <c r="BG9" s="16"/>
      <c r="BH9" s="14"/>
    </row>
    <row r="10" spans="1:63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3.57</v>
      </c>
      <c r="K10" s="7"/>
      <c r="L10" s="7"/>
      <c r="M10" s="64">
        <v>6.2600000000000003E-2</v>
      </c>
      <c r="N10" s="63">
        <v>670490633.82000005</v>
      </c>
      <c r="O10" s="28"/>
      <c r="P10" s="63">
        <v>3626.2485099999999</v>
      </c>
      <c r="Q10" s="63">
        <v>650339.80501453881</v>
      </c>
      <c r="R10" s="7"/>
      <c r="S10" s="64">
        <v>1</v>
      </c>
      <c r="T10" s="64">
        <v>0.30649999999999999</v>
      </c>
      <c r="BF10" s="14"/>
      <c r="BG10" s="16"/>
      <c r="BH10" s="14"/>
      <c r="BK10" s="14"/>
    </row>
    <row r="11" spans="1:63">
      <c r="A11" s="67" t="s">
        <v>199</v>
      </c>
      <c r="B11" s="14"/>
      <c r="C11" s="14"/>
      <c r="D11" s="14"/>
      <c r="E11" s="14"/>
      <c r="J11" s="69">
        <v>3.56</v>
      </c>
      <c r="M11" s="68">
        <v>6.2300000000000001E-2</v>
      </c>
      <c r="N11" s="69">
        <v>668045633.82000005</v>
      </c>
      <c r="P11" s="69">
        <v>3626.2485099999999</v>
      </c>
      <c r="Q11" s="69">
        <v>643115.44172550831</v>
      </c>
      <c r="S11" s="68">
        <v>0.9889</v>
      </c>
      <c r="T11" s="68">
        <v>0.30309999999999998</v>
      </c>
    </row>
    <row r="12" spans="1:63">
      <c r="A12" s="67" t="s">
        <v>340</v>
      </c>
      <c r="B12" s="14"/>
      <c r="C12" s="14"/>
      <c r="D12" s="14"/>
      <c r="E12" s="14"/>
      <c r="J12" s="69">
        <v>3.88</v>
      </c>
      <c r="M12" s="68">
        <v>4.3400000000000001E-2</v>
      </c>
      <c r="N12" s="69">
        <v>341516045.69999999</v>
      </c>
      <c r="P12" s="69">
        <v>598.99387999999999</v>
      </c>
      <c r="Q12" s="69">
        <v>344769.97967956198</v>
      </c>
      <c r="S12" s="68">
        <v>0.53010000000000002</v>
      </c>
      <c r="T12" s="68">
        <v>0.16250000000000001</v>
      </c>
    </row>
    <row r="13" spans="1:63">
      <c r="A13" t="s">
        <v>344</v>
      </c>
      <c r="B13" t="s">
        <v>345</v>
      </c>
      <c r="C13" t="s">
        <v>99</v>
      </c>
      <c r="D13" t="s">
        <v>122</v>
      </c>
      <c r="E13" t="s">
        <v>346</v>
      </c>
      <c r="F13" t="s">
        <v>347</v>
      </c>
      <c r="G13" t="s">
        <v>1961</v>
      </c>
      <c r="H13" t="s">
        <v>204</v>
      </c>
      <c r="I13" t="s">
        <v>348</v>
      </c>
      <c r="J13" s="65">
        <v>2.57</v>
      </c>
      <c r="K13" t="s">
        <v>101</v>
      </c>
      <c r="L13" s="66">
        <v>6.1999999999999998E-3</v>
      </c>
      <c r="M13" s="66">
        <v>1.21E-2</v>
      </c>
      <c r="N13" s="65">
        <v>11873956</v>
      </c>
      <c r="O13" s="65">
        <v>98.76</v>
      </c>
      <c r="P13" s="65">
        <v>0</v>
      </c>
      <c r="Q13" s="65">
        <v>11726.7189456</v>
      </c>
      <c r="R13" s="66">
        <v>2.3999999999999998E-3</v>
      </c>
      <c r="S13" s="66">
        <v>1.7999999999999999E-2</v>
      </c>
      <c r="T13" s="66">
        <v>5.4999999999999997E-3</v>
      </c>
    </row>
    <row r="14" spans="1:63">
      <c r="A14" t="s">
        <v>349</v>
      </c>
      <c r="B14" t="s">
        <v>350</v>
      </c>
      <c r="C14" t="s">
        <v>99</v>
      </c>
      <c r="D14" t="s">
        <v>122</v>
      </c>
      <c r="E14" t="s">
        <v>346</v>
      </c>
      <c r="F14" t="s">
        <v>347</v>
      </c>
      <c r="G14" t="s">
        <v>1961</v>
      </c>
      <c r="H14" t="s">
        <v>204</v>
      </c>
      <c r="I14" t="s">
        <v>351</v>
      </c>
      <c r="J14" s="65">
        <v>5.73</v>
      </c>
      <c r="K14" t="s">
        <v>101</v>
      </c>
      <c r="L14" s="66">
        <v>5.0000000000000001E-4</v>
      </c>
      <c r="M14" s="66">
        <v>1.32E-2</v>
      </c>
      <c r="N14" s="65">
        <v>8900000</v>
      </c>
      <c r="O14" s="65">
        <v>92.5</v>
      </c>
      <c r="P14" s="65">
        <v>0</v>
      </c>
      <c r="Q14" s="65">
        <v>8232.5</v>
      </c>
      <c r="R14" s="66">
        <v>1.12E-2</v>
      </c>
      <c r="S14" s="66">
        <v>1.2699999999999999E-2</v>
      </c>
      <c r="T14" s="66">
        <v>3.8999999999999998E-3</v>
      </c>
    </row>
    <row r="15" spans="1:63">
      <c r="A15" t="s">
        <v>352</v>
      </c>
      <c r="B15" t="s">
        <v>353</v>
      </c>
      <c r="C15" t="s">
        <v>99</v>
      </c>
      <c r="D15" t="s">
        <v>122</v>
      </c>
      <c r="E15" t="s">
        <v>354</v>
      </c>
      <c r="F15" t="s">
        <v>355</v>
      </c>
      <c r="G15" t="s">
        <v>1961</v>
      </c>
      <c r="H15" t="s">
        <v>204</v>
      </c>
      <c r="I15" t="s">
        <v>356</v>
      </c>
      <c r="J15" s="65">
        <v>5.43</v>
      </c>
      <c r="K15" t="s">
        <v>101</v>
      </c>
      <c r="L15" s="66">
        <v>1E-3</v>
      </c>
      <c r="M15" s="66">
        <v>7.4999999999999997E-3</v>
      </c>
      <c r="N15" s="65">
        <v>5800000</v>
      </c>
      <c r="O15" s="65">
        <v>96.1</v>
      </c>
      <c r="P15" s="65">
        <v>0</v>
      </c>
      <c r="Q15" s="65">
        <v>5573.8</v>
      </c>
      <c r="R15" s="66">
        <v>3.8999999999999998E-3</v>
      </c>
      <c r="S15" s="66">
        <v>8.6E-3</v>
      </c>
      <c r="T15" s="66">
        <v>2.5999999999999999E-3</v>
      </c>
    </row>
    <row r="16" spans="1:63">
      <c r="A16" t="s">
        <v>357</v>
      </c>
      <c r="B16" t="s">
        <v>358</v>
      </c>
      <c r="C16" t="s">
        <v>99</v>
      </c>
      <c r="D16" t="s">
        <v>122</v>
      </c>
      <c r="E16" t="s">
        <v>354</v>
      </c>
      <c r="F16" t="s">
        <v>355</v>
      </c>
      <c r="G16" t="s">
        <v>1961</v>
      </c>
      <c r="H16" t="s">
        <v>204</v>
      </c>
      <c r="I16" t="s">
        <v>359</v>
      </c>
      <c r="J16" s="65">
        <v>1</v>
      </c>
      <c r="K16" t="s">
        <v>101</v>
      </c>
      <c r="L16" s="66">
        <v>8.0000000000000002E-3</v>
      </c>
      <c r="M16" s="66">
        <v>1.6E-2</v>
      </c>
      <c r="N16" s="65">
        <v>734377.21</v>
      </c>
      <c r="O16" s="65">
        <v>100.92</v>
      </c>
      <c r="P16" s="65">
        <v>0</v>
      </c>
      <c r="Q16" s="65">
        <v>741.13348033199998</v>
      </c>
      <c r="R16" s="66">
        <v>3.3999999999999998E-3</v>
      </c>
      <c r="S16" s="66">
        <v>1.1000000000000001E-3</v>
      </c>
      <c r="T16" s="66">
        <v>2.9999999999999997E-4</v>
      </c>
    </row>
    <row r="17" spans="1:20">
      <c r="A17" t="s">
        <v>360</v>
      </c>
      <c r="B17" t="s">
        <v>361</v>
      </c>
      <c r="C17" t="s">
        <v>99</v>
      </c>
      <c r="D17" t="s">
        <v>122</v>
      </c>
      <c r="E17" t="s">
        <v>362</v>
      </c>
      <c r="F17" t="s">
        <v>355</v>
      </c>
      <c r="G17" t="s">
        <v>1961</v>
      </c>
      <c r="H17" t="s">
        <v>204</v>
      </c>
      <c r="I17" t="s">
        <v>363</v>
      </c>
      <c r="J17" s="65">
        <v>1.77</v>
      </c>
      <c r="K17" t="s">
        <v>101</v>
      </c>
      <c r="L17" s="66">
        <v>3.5499999999999997E-2</v>
      </c>
      <c r="M17" s="66">
        <v>1.7399999999999999E-2</v>
      </c>
      <c r="N17" s="65">
        <v>239121.5</v>
      </c>
      <c r="O17" s="65">
        <v>114.04</v>
      </c>
      <c r="P17" s="65">
        <v>0</v>
      </c>
      <c r="Q17" s="65">
        <v>272.69415859999998</v>
      </c>
      <c r="R17" s="66">
        <v>8.0000000000000004E-4</v>
      </c>
      <c r="S17" s="66">
        <v>4.0000000000000002E-4</v>
      </c>
      <c r="T17" s="66">
        <v>1E-4</v>
      </c>
    </row>
    <row r="18" spans="1:20">
      <c r="A18" t="s">
        <v>364</v>
      </c>
      <c r="B18" t="s">
        <v>365</v>
      </c>
      <c r="C18" t="s">
        <v>99</v>
      </c>
      <c r="D18" t="s">
        <v>122</v>
      </c>
      <c r="E18" t="s">
        <v>362</v>
      </c>
      <c r="F18" t="s">
        <v>355</v>
      </c>
      <c r="G18" t="s">
        <v>1961</v>
      </c>
      <c r="H18" t="s">
        <v>204</v>
      </c>
      <c r="I18" t="s">
        <v>366</v>
      </c>
      <c r="J18" s="65">
        <v>5.16</v>
      </c>
      <c r="K18" t="s">
        <v>101</v>
      </c>
      <c r="L18" s="66">
        <v>1.4999999999999999E-2</v>
      </c>
      <c r="M18" s="66">
        <v>9.1999999999999998E-3</v>
      </c>
      <c r="N18" s="65">
        <v>104559.71</v>
      </c>
      <c r="O18" s="65">
        <v>103.19</v>
      </c>
      <c r="P18" s="65">
        <v>0</v>
      </c>
      <c r="Q18" s="65">
        <v>107.895164749</v>
      </c>
      <c r="R18" s="66">
        <v>2.0000000000000001E-4</v>
      </c>
      <c r="S18" s="66">
        <v>2.0000000000000001E-4</v>
      </c>
      <c r="T18" s="66">
        <v>1E-4</v>
      </c>
    </row>
    <row r="19" spans="1:20">
      <c r="A19" t="s">
        <v>367</v>
      </c>
      <c r="B19" t="s">
        <v>368</v>
      </c>
      <c r="C19" t="s">
        <v>99</v>
      </c>
      <c r="D19" t="s">
        <v>122</v>
      </c>
      <c r="E19" t="s">
        <v>362</v>
      </c>
      <c r="F19" t="s">
        <v>355</v>
      </c>
      <c r="G19" t="s">
        <v>1961</v>
      </c>
      <c r="H19" t="s">
        <v>204</v>
      </c>
      <c r="I19" t="s">
        <v>369</v>
      </c>
      <c r="J19" s="65">
        <v>0.69</v>
      </c>
      <c r="K19" t="s">
        <v>101</v>
      </c>
      <c r="L19" s="66">
        <v>4.65E-2</v>
      </c>
      <c r="M19" s="66">
        <v>1.43E-2</v>
      </c>
      <c r="N19" s="65">
        <v>3219791.84</v>
      </c>
      <c r="O19" s="65">
        <v>124.83</v>
      </c>
      <c r="P19" s="65">
        <v>0</v>
      </c>
      <c r="Q19" s="65">
        <v>4019.2661538719999</v>
      </c>
      <c r="R19" s="66">
        <v>1.6199999999999999E-2</v>
      </c>
      <c r="S19" s="66">
        <v>6.1999999999999998E-3</v>
      </c>
      <c r="T19" s="66">
        <v>1.9E-3</v>
      </c>
    </row>
    <row r="20" spans="1:20">
      <c r="A20" t="s">
        <v>370</v>
      </c>
      <c r="B20" t="s">
        <v>371</v>
      </c>
      <c r="C20" t="s">
        <v>99</v>
      </c>
      <c r="D20" t="s">
        <v>122</v>
      </c>
      <c r="E20" t="s">
        <v>372</v>
      </c>
      <c r="F20" t="s">
        <v>355</v>
      </c>
      <c r="G20" t="s">
        <v>1961</v>
      </c>
      <c r="H20" t="s">
        <v>204</v>
      </c>
      <c r="I20" t="s">
        <v>239</v>
      </c>
      <c r="J20" s="65">
        <v>0.25</v>
      </c>
      <c r="K20" t="s">
        <v>101</v>
      </c>
      <c r="L20" s="66">
        <v>5.8999999999999999E-3</v>
      </c>
      <c r="M20" s="66">
        <v>4.24E-2</v>
      </c>
      <c r="N20" s="65">
        <v>11801101</v>
      </c>
      <c r="O20" s="65">
        <v>99.55</v>
      </c>
      <c r="P20" s="65">
        <v>0</v>
      </c>
      <c r="Q20" s="65">
        <v>11747.9960455</v>
      </c>
      <c r="R20" s="66">
        <v>2.2000000000000001E-3</v>
      </c>
      <c r="S20" s="66">
        <v>1.8100000000000002E-2</v>
      </c>
      <c r="T20" s="66">
        <v>5.4999999999999997E-3</v>
      </c>
    </row>
    <row r="21" spans="1:20">
      <c r="A21" t="s">
        <v>373</v>
      </c>
      <c r="B21" t="s">
        <v>374</v>
      </c>
      <c r="C21" t="s">
        <v>99</v>
      </c>
      <c r="D21" t="s">
        <v>122</v>
      </c>
      <c r="E21" t="s">
        <v>375</v>
      </c>
      <c r="F21" t="s">
        <v>355</v>
      </c>
      <c r="G21" t="s">
        <v>1961</v>
      </c>
      <c r="H21" t="s">
        <v>204</v>
      </c>
      <c r="I21" t="s">
        <v>376</v>
      </c>
      <c r="J21" s="65">
        <v>4.41</v>
      </c>
      <c r="K21" t="s">
        <v>101</v>
      </c>
      <c r="L21" s="66">
        <v>8.6E-3</v>
      </c>
      <c r="M21" s="66">
        <v>1.1599999999999999E-2</v>
      </c>
      <c r="N21" s="65">
        <v>4583886</v>
      </c>
      <c r="O21" s="65">
        <v>100.2</v>
      </c>
      <c r="P21" s="65">
        <v>0</v>
      </c>
      <c r="Q21" s="65">
        <v>4593.0537720000002</v>
      </c>
      <c r="R21" s="66">
        <v>1.8E-3</v>
      </c>
      <c r="S21" s="66">
        <v>7.1000000000000004E-3</v>
      </c>
      <c r="T21" s="66">
        <v>2.2000000000000001E-3</v>
      </c>
    </row>
    <row r="22" spans="1:20">
      <c r="A22" t="s">
        <v>377</v>
      </c>
      <c r="B22" t="s">
        <v>378</v>
      </c>
      <c r="C22" t="s">
        <v>99</v>
      </c>
      <c r="D22" t="s">
        <v>122</v>
      </c>
      <c r="E22" t="s">
        <v>375</v>
      </c>
      <c r="F22" t="s">
        <v>355</v>
      </c>
      <c r="G22" t="s">
        <v>1961</v>
      </c>
      <c r="H22" t="s">
        <v>204</v>
      </c>
      <c r="I22" t="s">
        <v>286</v>
      </c>
      <c r="J22" s="65">
        <v>3.57</v>
      </c>
      <c r="K22" t="s">
        <v>101</v>
      </c>
      <c r="L22" s="66">
        <v>1E-3</v>
      </c>
      <c r="M22" s="66">
        <v>1.2200000000000001E-2</v>
      </c>
      <c r="N22" s="65">
        <v>5898497</v>
      </c>
      <c r="O22" s="65">
        <v>95.65</v>
      </c>
      <c r="P22" s="65">
        <v>0</v>
      </c>
      <c r="Q22" s="65">
        <v>5641.9123804999999</v>
      </c>
      <c r="R22" s="66">
        <v>2.3E-3</v>
      </c>
      <c r="S22" s="66">
        <v>8.6999999999999994E-3</v>
      </c>
      <c r="T22" s="66">
        <v>2.7000000000000001E-3</v>
      </c>
    </row>
    <row r="23" spans="1:20">
      <c r="A23" t="s">
        <v>379</v>
      </c>
      <c r="B23" t="s">
        <v>380</v>
      </c>
      <c r="C23" t="s">
        <v>99</v>
      </c>
      <c r="D23" t="s">
        <v>122</v>
      </c>
      <c r="E23" t="s">
        <v>375</v>
      </c>
      <c r="F23" t="s">
        <v>355</v>
      </c>
      <c r="G23" t="s">
        <v>1961</v>
      </c>
      <c r="H23" t="s">
        <v>204</v>
      </c>
      <c r="I23" t="s">
        <v>264</v>
      </c>
      <c r="J23" s="65">
        <v>0.95</v>
      </c>
      <c r="K23" t="s">
        <v>101</v>
      </c>
      <c r="L23" s="66">
        <v>4.1000000000000003E-3</v>
      </c>
      <c r="M23" s="66">
        <v>1.37E-2</v>
      </c>
      <c r="N23" s="65">
        <v>3157953.21</v>
      </c>
      <c r="O23" s="65">
        <v>99.12</v>
      </c>
      <c r="P23" s="65">
        <v>0</v>
      </c>
      <c r="Q23" s="65">
        <v>3130.163221752</v>
      </c>
      <c r="R23" s="66">
        <v>3.8E-3</v>
      </c>
      <c r="S23" s="66">
        <v>4.7999999999999996E-3</v>
      </c>
      <c r="T23" s="66">
        <v>1.5E-3</v>
      </c>
    </row>
    <row r="24" spans="1:20">
      <c r="A24" t="s">
        <v>381</v>
      </c>
      <c r="B24" t="s">
        <v>382</v>
      </c>
      <c r="C24" t="s">
        <v>99</v>
      </c>
      <c r="D24" t="s">
        <v>122</v>
      </c>
      <c r="E24" t="s">
        <v>375</v>
      </c>
      <c r="F24" t="s">
        <v>355</v>
      </c>
      <c r="G24" t="s">
        <v>1961</v>
      </c>
      <c r="H24" t="s">
        <v>204</v>
      </c>
      <c r="I24" t="s">
        <v>383</v>
      </c>
      <c r="J24" s="65">
        <v>1.3</v>
      </c>
      <c r="K24" t="s">
        <v>101</v>
      </c>
      <c r="L24" s="66">
        <v>0.04</v>
      </c>
      <c r="M24" s="66">
        <v>2.1499999999999998E-2</v>
      </c>
      <c r="N24" s="65">
        <v>4496828</v>
      </c>
      <c r="O24" s="65">
        <v>106.76</v>
      </c>
      <c r="P24" s="65">
        <v>0</v>
      </c>
      <c r="Q24" s="65">
        <v>4800.8135727999997</v>
      </c>
      <c r="R24" s="66">
        <v>2.2000000000000001E-3</v>
      </c>
      <c r="S24" s="66">
        <v>7.4000000000000003E-3</v>
      </c>
      <c r="T24" s="66">
        <v>2.3E-3</v>
      </c>
    </row>
    <row r="25" spans="1:20">
      <c r="A25" t="s">
        <v>384</v>
      </c>
      <c r="B25" t="s">
        <v>385</v>
      </c>
      <c r="C25" t="s">
        <v>99</v>
      </c>
      <c r="D25" t="s">
        <v>122</v>
      </c>
      <c r="E25" t="s">
        <v>375</v>
      </c>
      <c r="F25" t="s">
        <v>355</v>
      </c>
      <c r="G25" t="s">
        <v>1961</v>
      </c>
      <c r="H25" t="s">
        <v>204</v>
      </c>
      <c r="I25" t="s">
        <v>386</v>
      </c>
      <c r="J25" s="65">
        <v>6.15</v>
      </c>
      <c r="K25" t="s">
        <v>101</v>
      </c>
      <c r="L25" s="66">
        <v>3.8E-3</v>
      </c>
      <c r="M25" s="66">
        <v>1.03E-2</v>
      </c>
      <c r="N25" s="65">
        <v>9011000</v>
      </c>
      <c r="O25" s="65">
        <v>95.06</v>
      </c>
      <c r="P25" s="65">
        <v>0</v>
      </c>
      <c r="Q25" s="65">
        <v>8565.8565999999992</v>
      </c>
      <c r="R25" s="66">
        <v>3.0000000000000001E-3</v>
      </c>
      <c r="S25" s="66">
        <v>1.32E-2</v>
      </c>
      <c r="T25" s="66">
        <v>4.0000000000000001E-3</v>
      </c>
    </row>
    <row r="26" spans="1:20">
      <c r="A26" t="s">
        <v>387</v>
      </c>
      <c r="B26" t="s">
        <v>388</v>
      </c>
      <c r="C26" t="s">
        <v>99</v>
      </c>
      <c r="D26" t="s">
        <v>122</v>
      </c>
      <c r="E26" t="s">
        <v>375</v>
      </c>
      <c r="F26" t="s">
        <v>355</v>
      </c>
      <c r="G26" t="s">
        <v>1961</v>
      </c>
      <c r="H26" t="s">
        <v>204</v>
      </c>
      <c r="I26" t="s">
        <v>348</v>
      </c>
      <c r="J26" s="65">
        <v>2.46</v>
      </c>
      <c r="K26" t="s">
        <v>101</v>
      </c>
      <c r="L26" s="66">
        <v>9.9000000000000008E-3</v>
      </c>
      <c r="M26" s="66">
        <v>1.29E-2</v>
      </c>
      <c r="N26" s="65">
        <v>1433866</v>
      </c>
      <c r="O26" s="65">
        <v>100.78</v>
      </c>
      <c r="P26" s="65">
        <v>0</v>
      </c>
      <c r="Q26" s="65">
        <v>1445.0501548</v>
      </c>
      <c r="R26" s="66">
        <v>5.0000000000000001E-4</v>
      </c>
      <c r="S26" s="66">
        <v>2.2000000000000001E-3</v>
      </c>
      <c r="T26" s="66">
        <v>6.9999999999999999E-4</v>
      </c>
    </row>
    <row r="27" spans="1:20">
      <c r="A27" t="s">
        <v>389</v>
      </c>
      <c r="B27" t="s">
        <v>390</v>
      </c>
      <c r="C27" t="s">
        <v>99</v>
      </c>
      <c r="D27" t="s">
        <v>122</v>
      </c>
      <c r="E27" t="s">
        <v>391</v>
      </c>
      <c r="F27" t="s">
        <v>126</v>
      </c>
      <c r="G27" t="s">
        <v>1961</v>
      </c>
      <c r="H27" t="s">
        <v>204</v>
      </c>
      <c r="I27" t="s">
        <v>392</v>
      </c>
      <c r="J27" s="65">
        <v>15.01</v>
      </c>
      <c r="K27" t="s">
        <v>101</v>
      </c>
      <c r="L27" s="66">
        <v>2.07E-2</v>
      </c>
      <c r="M27" s="66">
        <v>1.3100000000000001E-2</v>
      </c>
      <c r="N27" s="65">
        <v>6250679</v>
      </c>
      <c r="O27" s="65">
        <v>110.8</v>
      </c>
      <c r="P27" s="65">
        <v>0</v>
      </c>
      <c r="Q27" s="65">
        <v>6925.752332</v>
      </c>
      <c r="R27" s="66">
        <v>4.1999999999999997E-3</v>
      </c>
      <c r="S27" s="66">
        <v>1.06E-2</v>
      </c>
      <c r="T27" s="66">
        <v>3.3E-3</v>
      </c>
    </row>
    <row r="28" spans="1:20">
      <c r="A28" t="s">
        <v>393</v>
      </c>
      <c r="B28" t="s">
        <v>394</v>
      </c>
      <c r="C28" t="s">
        <v>99</v>
      </c>
      <c r="D28" t="s">
        <v>122</v>
      </c>
      <c r="E28" t="s">
        <v>391</v>
      </c>
      <c r="F28" t="s">
        <v>126</v>
      </c>
      <c r="G28" t="s">
        <v>1961</v>
      </c>
      <c r="H28" t="s">
        <v>204</v>
      </c>
      <c r="I28" t="s">
        <v>395</v>
      </c>
      <c r="J28" s="65">
        <v>5.73</v>
      </c>
      <c r="K28" t="s">
        <v>101</v>
      </c>
      <c r="L28" s="66">
        <v>1E-3</v>
      </c>
      <c r="M28" s="66">
        <v>6.8999999999999999E-3</v>
      </c>
      <c r="N28" s="65">
        <v>626431</v>
      </c>
      <c r="O28" s="65">
        <v>95.38</v>
      </c>
      <c r="P28" s="65">
        <v>0</v>
      </c>
      <c r="Q28" s="65">
        <v>597.48988780000002</v>
      </c>
      <c r="R28" s="66">
        <v>1.1999999999999999E-3</v>
      </c>
      <c r="S28" s="66">
        <v>8.9999999999999998E-4</v>
      </c>
      <c r="T28" s="66">
        <v>2.9999999999999997E-4</v>
      </c>
    </row>
    <row r="29" spans="1:20">
      <c r="A29" t="s">
        <v>396</v>
      </c>
      <c r="B29" t="s">
        <v>397</v>
      </c>
      <c r="C29" t="s">
        <v>99</v>
      </c>
      <c r="D29" t="s">
        <v>122</v>
      </c>
      <c r="E29" t="s">
        <v>398</v>
      </c>
      <c r="F29" t="s">
        <v>355</v>
      </c>
      <c r="G29" t="s">
        <v>1961</v>
      </c>
      <c r="H29" t="s">
        <v>204</v>
      </c>
      <c r="I29" t="s">
        <v>399</v>
      </c>
      <c r="J29" s="65">
        <v>1.97</v>
      </c>
      <c r="K29" t="s">
        <v>101</v>
      </c>
      <c r="L29" s="66">
        <v>7.0000000000000001E-3</v>
      </c>
      <c r="M29" s="66">
        <v>1.6799999999999999E-2</v>
      </c>
      <c r="N29" s="65">
        <v>6599296.8799999999</v>
      </c>
      <c r="O29" s="65">
        <v>99.8</v>
      </c>
      <c r="P29" s="65">
        <v>0</v>
      </c>
      <c r="Q29" s="65">
        <v>6586.0982862399997</v>
      </c>
      <c r="R29" s="66">
        <v>3.0999999999999999E-3</v>
      </c>
      <c r="S29" s="66">
        <v>1.01E-2</v>
      </c>
      <c r="T29" s="66">
        <v>3.0999999999999999E-3</v>
      </c>
    </row>
    <row r="30" spans="1:20">
      <c r="A30" t="s">
        <v>400</v>
      </c>
      <c r="B30" t="s">
        <v>401</v>
      </c>
      <c r="C30" t="s">
        <v>99</v>
      </c>
      <c r="D30" t="s">
        <v>122</v>
      </c>
      <c r="E30" t="s">
        <v>398</v>
      </c>
      <c r="F30" t="s">
        <v>355</v>
      </c>
      <c r="G30" t="s">
        <v>1961</v>
      </c>
      <c r="H30" t="s">
        <v>204</v>
      </c>
      <c r="I30" t="s">
        <v>402</v>
      </c>
      <c r="J30" s="65">
        <v>0.46</v>
      </c>
      <c r="K30" t="s">
        <v>101</v>
      </c>
      <c r="L30" s="66">
        <v>1.6E-2</v>
      </c>
      <c r="M30" s="66">
        <v>1.83E-2</v>
      </c>
      <c r="N30" s="65">
        <v>6433527.0999999996</v>
      </c>
      <c r="O30" s="65">
        <v>100.55</v>
      </c>
      <c r="P30" s="65">
        <v>0</v>
      </c>
      <c r="Q30" s="65">
        <v>6468.9114990500002</v>
      </c>
      <c r="R30" s="66">
        <v>6.1000000000000004E-3</v>
      </c>
      <c r="S30" s="66">
        <v>9.9000000000000008E-3</v>
      </c>
      <c r="T30" s="66">
        <v>3.0000000000000001E-3</v>
      </c>
    </row>
    <row r="31" spans="1:20">
      <c r="A31" t="s">
        <v>403</v>
      </c>
      <c r="B31" t="s">
        <v>404</v>
      </c>
      <c r="C31" t="s">
        <v>99</v>
      </c>
      <c r="D31" t="s">
        <v>122</v>
      </c>
      <c r="E31" t="s">
        <v>398</v>
      </c>
      <c r="F31" t="s">
        <v>355</v>
      </c>
      <c r="G31" t="s">
        <v>1961</v>
      </c>
      <c r="H31" t="s">
        <v>204</v>
      </c>
      <c r="I31" t="s">
        <v>405</v>
      </c>
      <c r="J31" s="65">
        <v>3.99</v>
      </c>
      <c r="K31" t="s">
        <v>101</v>
      </c>
      <c r="L31" s="66">
        <v>6.0000000000000001E-3</v>
      </c>
      <c r="M31" s="66">
        <v>8.3999999999999995E-3</v>
      </c>
      <c r="N31" s="65">
        <v>3743842</v>
      </c>
      <c r="O31" s="65">
        <v>100.6</v>
      </c>
      <c r="P31" s="65">
        <v>0</v>
      </c>
      <c r="Q31" s="65">
        <v>3766.3050520000002</v>
      </c>
      <c r="R31" s="66">
        <v>1.9E-3</v>
      </c>
      <c r="S31" s="66">
        <v>5.7999999999999996E-3</v>
      </c>
      <c r="T31" s="66">
        <v>1.8E-3</v>
      </c>
    </row>
    <row r="32" spans="1:20">
      <c r="A32" t="s">
        <v>406</v>
      </c>
      <c r="B32" t="s">
        <v>407</v>
      </c>
      <c r="C32" t="s">
        <v>99</v>
      </c>
      <c r="D32" t="s">
        <v>122</v>
      </c>
      <c r="E32" t="s">
        <v>398</v>
      </c>
      <c r="F32" t="s">
        <v>355</v>
      </c>
      <c r="G32" t="s">
        <v>1961</v>
      </c>
      <c r="H32" t="s">
        <v>204</v>
      </c>
      <c r="I32" t="s">
        <v>408</v>
      </c>
      <c r="J32" s="65">
        <v>2.25</v>
      </c>
      <c r="K32" t="s">
        <v>101</v>
      </c>
      <c r="L32" s="66">
        <v>0.05</v>
      </c>
      <c r="M32" s="66">
        <v>1.52E-2</v>
      </c>
      <c r="N32" s="65">
        <v>4071132</v>
      </c>
      <c r="O32" s="65">
        <v>112.4</v>
      </c>
      <c r="P32" s="65">
        <v>0</v>
      </c>
      <c r="Q32" s="65">
        <v>4575.9523680000002</v>
      </c>
      <c r="R32" s="66">
        <v>1.2999999999999999E-3</v>
      </c>
      <c r="S32" s="66">
        <v>7.0000000000000001E-3</v>
      </c>
      <c r="T32" s="66">
        <v>2.2000000000000001E-3</v>
      </c>
    </row>
    <row r="33" spans="1:20">
      <c r="A33" t="s">
        <v>409</v>
      </c>
      <c r="B33" t="s">
        <v>410</v>
      </c>
      <c r="C33" t="s">
        <v>99</v>
      </c>
      <c r="D33" t="s">
        <v>122</v>
      </c>
      <c r="E33" t="s">
        <v>398</v>
      </c>
      <c r="F33" t="s">
        <v>355</v>
      </c>
      <c r="G33" t="s">
        <v>1961</v>
      </c>
      <c r="H33" t="s">
        <v>204</v>
      </c>
      <c r="I33" t="s">
        <v>411</v>
      </c>
      <c r="J33" s="65">
        <v>5.41</v>
      </c>
      <c r="K33" t="s">
        <v>101</v>
      </c>
      <c r="L33" s="66">
        <v>1.7500000000000002E-2</v>
      </c>
      <c r="M33" s="66">
        <v>1.14E-2</v>
      </c>
      <c r="N33" s="65">
        <v>10542050</v>
      </c>
      <c r="O33" s="65">
        <v>103.87</v>
      </c>
      <c r="P33" s="65">
        <v>0</v>
      </c>
      <c r="Q33" s="65">
        <v>10950.027335000001</v>
      </c>
      <c r="R33" s="66">
        <v>2.7000000000000001E-3</v>
      </c>
      <c r="S33" s="66">
        <v>1.6799999999999999E-2</v>
      </c>
      <c r="T33" s="66">
        <v>5.1999999999999998E-3</v>
      </c>
    </row>
    <row r="34" spans="1:20">
      <c r="A34" t="s">
        <v>412</v>
      </c>
      <c r="B34" t="s">
        <v>413</v>
      </c>
      <c r="C34" t="s">
        <v>99</v>
      </c>
      <c r="D34" t="s">
        <v>122</v>
      </c>
      <c r="E34" t="s">
        <v>354</v>
      </c>
      <c r="F34" t="s">
        <v>355</v>
      </c>
      <c r="G34" t="s">
        <v>1962</v>
      </c>
      <c r="H34" t="s">
        <v>204</v>
      </c>
      <c r="I34" t="s">
        <v>369</v>
      </c>
      <c r="J34" s="65">
        <v>0.96</v>
      </c>
      <c r="K34" t="s">
        <v>101</v>
      </c>
      <c r="L34" s="66">
        <v>4.2000000000000003E-2</v>
      </c>
      <c r="M34" s="66">
        <v>-1E-4</v>
      </c>
      <c r="N34" s="65">
        <v>42764</v>
      </c>
      <c r="O34" s="65">
        <v>126.58</v>
      </c>
      <c r="P34" s="65">
        <v>0</v>
      </c>
      <c r="Q34" s="65">
        <v>54.130671200000002</v>
      </c>
      <c r="R34" s="66">
        <v>1.6000000000000001E-3</v>
      </c>
      <c r="S34" s="66">
        <v>1E-4</v>
      </c>
      <c r="T34" s="66">
        <v>0</v>
      </c>
    </row>
    <row r="35" spans="1:20">
      <c r="A35" t="s">
        <v>414</v>
      </c>
      <c r="B35" t="s">
        <v>415</v>
      </c>
      <c r="C35" t="s">
        <v>99</v>
      </c>
      <c r="D35" t="s">
        <v>122</v>
      </c>
      <c r="E35" t="s">
        <v>416</v>
      </c>
      <c r="F35" t="s">
        <v>355</v>
      </c>
      <c r="G35" t="s">
        <v>1962</v>
      </c>
      <c r="H35" t="s">
        <v>204</v>
      </c>
      <c r="I35" t="s">
        <v>417</v>
      </c>
      <c r="J35" s="65">
        <v>1.55</v>
      </c>
      <c r="K35" t="s">
        <v>101</v>
      </c>
      <c r="L35" s="66">
        <v>4.7500000000000001E-2</v>
      </c>
      <c r="M35" s="66">
        <v>8.2000000000000007E-3</v>
      </c>
      <c r="N35" s="65">
        <v>1519927.01</v>
      </c>
      <c r="O35" s="65">
        <v>127.2</v>
      </c>
      <c r="P35" s="65">
        <v>0</v>
      </c>
      <c r="Q35" s="65">
        <v>1933.3471567199999</v>
      </c>
      <c r="R35" s="66">
        <v>7.0000000000000001E-3</v>
      </c>
      <c r="S35" s="66">
        <v>3.0000000000000001E-3</v>
      </c>
      <c r="T35" s="66">
        <v>8.9999999999999998E-4</v>
      </c>
    </row>
    <row r="36" spans="1:20">
      <c r="A36" t="s">
        <v>418</v>
      </c>
      <c r="B36" t="s">
        <v>419</v>
      </c>
      <c r="C36" t="s">
        <v>99</v>
      </c>
      <c r="D36" t="s">
        <v>122</v>
      </c>
      <c r="E36" t="s">
        <v>362</v>
      </c>
      <c r="F36" t="s">
        <v>355</v>
      </c>
      <c r="G36" t="s">
        <v>1962</v>
      </c>
      <c r="H36" t="s">
        <v>204</v>
      </c>
      <c r="I36" t="s">
        <v>253</v>
      </c>
      <c r="J36" s="65">
        <v>0.5</v>
      </c>
      <c r="K36" t="s">
        <v>101</v>
      </c>
      <c r="L36" s="66">
        <v>2.4500000000000001E-2</v>
      </c>
      <c r="M36" s="66">
        <v>2.1600000000000001E-2</v>
      </c>
      <c r="N36" s="65">
        <v>2915962</v>
      </c>
      <c r="O36" s="65">
        <v>101.4</v>
      </c>
      <c r="P36" s="65">
        <v>0</v>
      </c>
      <c r="Q36" s="65">
        <v>2956.785468</v>
      </c>
      <c r="R36" s="66">
        <v>2.7300000000000001E-2</v>
      </c>
      <c r="S36" s="66">
        <v>4.4999999999999997E-3</v>
      </c>
      <c r="T36" s="66">
        <v>1.4E-3</v>
      </c>
    </row>
    <row r="37" spans="1:20">
      <c r="A37" t="s">
        <v>420</v>
      </c>
      <c r="B37" t="s">
        <v>421</v>
      </c>
      <c r="C37" t="s">
        <v>99</v>
      </c>
      <c r="D37" t="s">
        <v>122</v>
      </c>
      <c r="E37" t="s">
        <v>422</v>
      </c>
      <c r="F37" t="s">
        <v>423</v>
      </c>
      <c r="G37" t="s">
        <v>1962</v>
      </c>
      <c r="H37" t="s">
        <v>204</v>
      </c>
      <c r="I37" t="s">
        <v>424</v>
      </c>
      <c r="J37" s="65">
        <v>1.4</v>
      </c>
      <c r="K37" t="s">
        <v>101</v>
      </c>
      <c r="L37" s="66">
        <v>3.6400000000000002E-2</v>
      </c>
      <c r="M37" s="66">
        <v>1.8599999999999998E-2</v>
      </c>
      <c r="N37" s="65">
        <v>367855.91</v>
      </c>
      <c r="O37" s="65">
        <v>112.16</v>
      </c>
      <c r="P37" s="65">
        <v>0</v>
      </c>
      <c r="Q37" s="65">
        <v>412.58718865600002</v>
      </c>
      <c r="R37" s="66">
        <v>6.7000000000000002E-3</v>
      </c>
      <c r="S37" s="66">
        <v>5.9999999999999995E-4</v>
      </c>
      <c r="T37" s="66">
        <v>2.0000000000000001E-4</v>
      </c>
    </row>
    <row r="38" spans="1:20">
      <c r="A38" t="s">
        <v>425</v>
      </c>
      <c r="B38" t="s">
        <v>426</v>
      </c>
      <c r="C38" t="s">
        <v>99</v>
      </c>
      <c r="D38" t="s">
        <v>122</v>
      </c>
      <c r="E38" t="s">
        <v>372</v>
      </c>
      <c r="F38" t="s">
        <v>355</v>
      </c>
      <c r="G38" t="s">
        <v>1962</v>
      </c>
      <c r="H38" t="s">
        <v>204</v>
      </c>
      <c r="I38" t="s">
        <v>427</v>
      </c>
      <c r="J38" s="65">
        <v>0.61</v>
      </c>
      <c r="K38" t="s">
        <v>101</v>
      </c>
      <c r="L38" s="66">
        <v>3.4000000000000002E-2</v>
      </c>
      <c r="M38" s="66">
        <v>3.2300000000000002E-2</v>
      </c>
      <c r="N38" s="65">
        <v>2550630.87</v>
      </c>
      <c r="O38" s="65">
        <v>104.82</v>
      </c>
      <c r="P38" s="65">
        <v>0</v>
      </c>
      <c r="Q38" s="65">
        <v>2673.5712779340001</v>
      </c>
      <c r="R38" s="66">
        <v>2.8999999999999998E-3</v>
      </c>
      <c r="S38" s="66">
        <v>4.1000000000000003E-3</v>
      </c>
      <c r="T38" s="66">
        <v>1.2999999999999999E-3</v>
      </c>
    </row>
    <row r="39" spans="1:20">
      <c r="A39" t="s">
        <v>428</v>
      </c>
      <c r="B39" t="s">
        <v>429</v>
      </c>
      <c r="C39" t="s">
        <v>99</v>
      </c>
      <c r="D39" t="s">
        <v>122</v>
      </c>
      <c r="E39" t="s">
        <v>430</v>
      </c>
      <c r="F39" t="s">
        <v>423</v>
      </c>
      <c r="G39" t="s">
        <v>1963</v>
      </c>
      <c r="H39" t="s">
        <v>149</v>
      </c>
      <c r="I39" t="s">
        <v>431</v>
      </c>
      <c r="J39" s="65">
        <v>5.25</v>
      </c>
      <c r="K39" t="s">
        <v>101</v>
      </c>
      <c r="L39" s="66">
        <v>8.3000000000000001E-3</v>
      </c>
      <c r="M39" s="66">
        <v>1.0200000000000001E-2</v>
      </c>
      <c r="N39" s="65">
        <v>3389781</v>
      </c>
      <c r="O39" s="65">
        <v>100.2</v>
      </c>
      <c r="P39" s="65">
        <v>0</v>
      </c>
      <c r="Q39" s="65">
        <v>3396.5605620000001</v>
      </c>
      <c r="R39" s="66">
        <v>2.2000000000000001E-3</v>
      </c>
      <c r="S39" s="66">
        <v>5.1999999999999998E-3</v>
      </c>
      <c r="T39" s="66">
        <v>1.6000000000000001E-3</v>
      </c>
    </row>
    <row r="40" spans="1:20">
      <c r="A40" t="s">
        <v>432</v>
      </c>
      <c r="B40" t="s">
        <v>433</v>
      </c>
      <c r="C40" t="s">
        <v>99</v>
      </c>
      <c r="D40" t="s">
        <v>122</v>
      </c>
      <c r="E40" t="s">
        <v>430</v>
      </c>
      <c r="F40" t="s">
        <v>423</v>
      </c>
      <c r="G40" t="s">
        <v>1963</v>
      </c>
      <c r="H40" t="s">
        <v>149</v>
      </c>
      <c r="I40" t="s">
        <v>434</v>
      </c>
      <c r="J40" s="65">
        <v>9.02</v>
      </c>
      <c r="K40" t="s">
        <v>101</v>
      </c>
      <c r="L40" s="66">
        <v>1.6500000000000001E-2</v>
      </c>
      <c r="M40" s="66">
        <v>1.41E-2</v>
      </c>
      <c r="N40" s="65">
        <v>7058832</v>
      </c>
      <c r="O40" s="65">
        <v>103.69</v>
      </c>
      <c r="P40" s="65">
        <v>0</v>
      </c>
      <c r="Q40" s="65">
        <v>7319.3029008000003</v>
      </c>
      <c r="R40" s="66">
        <v>4.7999999999999996E-3</v>
      </c>
      <c r="S40" s="66">
        <v>1.1299999999999999E-2</v>
      </c>
      <c r="T40" s="66">
        <v>3.3999999999999998E-3</v>
      </c>
    </row>
    <row r="41" spans="1:20">
      <c r="A41" t="s">
        <v>435</v>
      </c>
      <c r="B41" t="s">
        <v>436</v>
      </c>
      <c r="C41" t="s">
        <v>99</v>
      </c>
      <c r="D41" t="s">
        <v>122</v>
      </c>
      <c r="E41" t="s">
        <v>437</v>
      </c>
      <c r="F41" t="s">
        <v>423</v>
      </c>
      <c r="G41" t="s">
        <v>1963</v>
      </c>
      <c r="H41" t="s">
        <v>149</v>
      </c>
      <c r="I41" t="s">
        <v>438</v>
      </c>
      <c r="J41" s="65">
        <v>5.0199999999999996</v>
      </c>
      <c r="K41" t="s">
        <v>101</v>
      </c>
      <c r="L41" s="66">
        <v>1.34E-2</v>
      </c>
      <c r="M41" s="66">
        <v>1.49E-2</v>
      </c>
      <c r="N41" s="65">
        <v>7916429.79</v>
      </c>
      <c r="O41" s="65">
        <v>101</v>
      </c>
      <c r="P41" s="65">
        <v>0</v>
      </c>
      <c r="Q41" s="65">
        <v>7995.5940879</v>
      </c>
      <c r="R41" s="66">
        <v>2.0999999999999999E-3</v>
      </c>
      <c r="S41" s="66">
        <v>1.23E-2</v>
      </c>
      <c r="T41" s="66">
        <v>3.8E-3</v>
      </c>
    </row>
    <row r="42" spans="1:20">
      <c r="A42" t="s">
        <v>439</v>
      </c>
      <c r="B42" t="s">
        <v>440</v>
      </c>
      <c r="C42" t="s">
        <v>99</v>
      </c>
      <c r="D42" t="s">
        <v>122</v>
      </c>
      <c r="E42" t="s">
        <v>437</v>
      </c>
      <c r="F42" t="s">
        <v>423</v>
      </c>
      <c r="G42" t="s">
        <v>1962</v>
      </c>
      <c r="H42" t="s">
        <v>204</v>
      </c>
      <c r="I42" t="s">
        <v>434</v>
      </c>
      <c r="J42" s="65">
        <v>5.97</v>
      </c>
      <c r="K42" t="s">
        <v>101</v>
      </c>
      <c r="L42" s="66">
        <v>1.77E-2</v>
      </c>
      <c r="M42" s="66">
        <v>1.5299999999999999E-2</v>
      </c>
      <c r="N42" s="65">
        <v>7610785</v>
      </c>
      <c r="O42" s="65">
        <v>102</v>
      </c>
      <c r="P42" s="65">
        <v>0</v>
      </c>
      <c r="Q42" s="65">
        <v>7763.0006999999996</v>
      </c>
      <c r="R42" s="66">
        <v>3.0999999999999999E-3</v>
      </c>
      <c r="S42" s="66">
        <v>1.1900000000000001E-2</v>
      </c>
      <c r="T42" s="66">
        <v>3.7000000000000002E-3</v>
      </c>
    </row>
    <row r="43" spans="1:20">
      <c r="A43" t="s">
        <v>441</v>
      </c>
      <c r="B43" t="s">
        <v>442</v>
      </c>
      <c r="C43" t="s">
        <v>99</v>
      </c>
      <c r="D43" t="s">
        <v>122</v>
      </c>
      <c r="E43" t="s">
        <v>437</v>
      </c>
      <c r="F43" t="s">
        <v>423</v>
      </c>
      <c r="G43" t="s">
        <v>1962</v>
      </c>
      <c r="H43" t="s">
        <v>204</v>
      </c>
      <c r="I43" t="s">
        <v>434</v>
      </c>
      <c r="J43" s="65">
        <v>9.2799999999999994</v>
      </c>
      <c r="K43" t="s">
        <v>101</v>
      </c>
      <c r="L43" s="66">
        <v>2.4799999999999999E-2</v>
      </c>
      <c r="M43" s="66">
        <v>1.5900000000000001E-2</v>
      </c>
      <c r="N43" s="65">
        <v>2100000</v>
      </c>
      <c r="O43" s="65">
        <v>109.3</v>
      </c>
      <c r="P43" s="65">
        <v>0</v>
      </c>
      <c r="Q43" s="65">
        <v>2295.3000000000002</v>
      </c>
      <c r="R43" s="66">
        <v>1.8E-3</v>
      </c>
      <c r="S43" s="66">
        <v>3.5000000000000001E-3</v>
      </c>
      <c r="T43" s="66">
        <v>1.1000000000000001E-3</v>
      </c>
    </row>
    <row r="44" spans="1:20">
      <c r="A44" t="s">
        <v>443</v>
      </c>
      <c r="B44" t="s">
        <v>444</v>
      </c>
      <c r="C44" t="s">
        <v>99</v>
      </c>
      <c r="D44" t="s">
        <v>122</v>
      </c>
      <c r="E44" t="s">
        <v>437</v>
      </c>
      <c r="F44" t="s">
        <v>423</v>
      </c>
      <c r="G44" t="s">
        <v>1962</v>
      </c>
      <c r="H44" t="s">
        <v>204</v>
      </c>
      <c r="I44" t="s">
        <v>445</v>
      </c>
      <c r="J44" s="65">
        <v>2.96</v>
      </c>
      <c r="K44" t="s">
        <v>101</v>
      </c>
      <c r="L44" s="66">
        <v>6.4999999999999997E-3</v>
      </c>
      <c r="M44" s="66">
        <v>1.37E-2</v>
      </c>
      <c r="N44" s="65">
        <v>1242944.28</v>
      </c>
      <c r="O44" s="65">
        <v>98</v>
      </c>
      <c r="P44" s="65">
        <v>253.66579999999999</v>
      </c>
      <c r="Q44" s="65">
        <v>1471.7511944</v>
      </c>
      <c r="R44" s="66">
        <v>1.6000000000000001E-3</v>
      </c>
      <c r="S44" s="66">
        <v>2.3E-3</v>
      </c>
      <c r="T44" s="66">
        <v>6.9999999999999999E-4</v>
      </c>
    </row>
    <row r="45" spans="1:20">
      <c r="A45" t="s">
        <v>446</v>
      </c>
      <c r="B45" t="s">
        <v>447</v>
      </c>
      <c r="C45" t="s">
        <v>99</v>
      </c>
      <c r="D45" t="s">
        <v>122</v>
      </c>
      <c r="E45" t="s">
        <v>398</v>
      </c>
      <c r="F45" t="s">
        <v>355</v>
      </c>
      <c r="G45" t="s">
        <v>1962</v>
      </c>
      <c r="H45" t="s">
        <v>204</v>
      </c>
      <c r="I45" t="s">
        <v>408</v>
      </c>
      <c r="J45" s="65">
        <v>0.99</v>
      </c>
      <c r="K45" t="s">
        <v>101</v>
      </c>
      <c r="L45" s="66">
        <v>4.1000000000000002E-2</v>
      </c>
      <c r="M45" s="66">
        <v>1.9400000000000001E-2</v>
      </c>
      <c r="N45" s="65">
        <v>1450967.85</v>
      </c>
      <c r="O45" s="65">
        <v>124.05</v>
      </c>
      <c r="P45" s="65">
        <v>0</v>
      </c>
      <c r="Q45" s="65">
        <v>1799.9256179250001</v>
      </c>
      <c r="R45" s="66">
        <v>1.9E-3</v>
      </c>
      <c r="S45" s="66">
        <v>2.8E-3</v>
      </c>
      <c r="T45" s="66">
        <v>8.0000000000000004E-4</v>
      </c>
    </row>
    <row r="46" spans="1:20">
      <c r="A46" t="s">
        <v>448</v>
      </c>
      <c r="B46" t="s">
        <v>449</v>
      </c>
      <c r="C46" t="s">
        <v>99</v>
      </c>
      <c r="D46" t="s">
        <v>122</v>
      </c>
      <c r="E46" t="s">
        <v>398</v>
      </c>
      <c r="F46" t="s">
        <v>355</v>
      </c>
      <c r="G46" t="s">
        <v>1962</v>
      </c>
      <c r="H46" t="s">
        <v>204</v>
      </c>
      <c r="I46" t="s">
        <v>282</v>
      </c>
      <c r="J46" s="65">
        <v>2.0499999999999998</v>
      </c>
      <c r="K46" t="s">
        <v>101</v>
      </c>
      <c r="L46" s="66">
        <v>4.2000000000000003E-2</v>
      </c>
      <c r="M46" s="66">
        <v>1.8499999999999999E-2</v>
      </c>
      <c r="N46" s="65">
        <v>4027116</v>
      </c>
      <c r="O46" s="65">
        <v>110.7</v>
      </c>
      <c r="P46" s="65">
        <v>0</v>
      </c>
      <c r="Q46" s="65">
        <v>4458.0174120000001</v>
      </c>
      <c r="R46" s="66">
        <v>4.0000000000000001E-3</v>
      </c>
      <c r="S46" s="66">
        <v>6.8999999999999999E-3</v>
      </c>
      <c r="T46" s="66">
        <v>2.0999999999999999E-3</v>
      </c>
    </row>
    <row r="47" spans="1:20">
      <c r="A47" t="s">
        <v>450</v>
      </c>
      <c r="B47" t="s">
        <v>451</v>
      </c>
      <c r="C47" t="s">
        <v>99</v>
      </c>
      <c r="D47" t="s">
        <v>122</v>
      </c>
      <c r="E47" t="s">
        <v>398</v>
      </c>
      <c r="F47" t="s">
        <v>355</v>
      </c>
      <c r="G47" t="s">
        <v>1962</v>
      </c>
      <c r="H47" t="s">
        <v>204</v>
      </c>
      <c r="I47" t="s">
        <v>411</v>
      </c>
      <c r="J47" s="65">
        <v>1.63</v>
      </c>
      <c r="K47" t="s">
        <v>101</v>
      </c>
      <c r="L47" s="66">
        <v>0.04</v>
      </c>
      <c r="M47" s="66">
        <v>2.1399999999999999E-2</v>
      </c>
      <c r="N47" s="65">
        <v>3818147.25</v>
      </c>
      <c r="O47" s="65">
        <v>110.7</v>
      </c>
      <c r="P47" s="65">
        <v>0</v>
      </c>
      <c r="Q47" s="65">
        <v>4226.6890057500004</v>
      </c>
      <c r="R47" s="66">
        <v>1.8E-3</v>
      </c>
      <c r="S47" s="66">
        <v>6.4999999999999997E-3</v>
      </c>
      <c r="T47" s="66">
        <v>2E-3</v>
      </c>
    </row>
    <row r="48" spans="1:20">
      <c r="A48" t="s">
        <v>452</v>
      </c>
      <c r="B48" t="s">
        <v>453</v>
      </c>
      <c r="C48" t="s">
        <v>99</v>
      </c>
      <c r="D48" t="s">
        <v>122</v>
      </c>
      <c r="E48" t="s">
        <v>454</v>
      </c>
      <c r="F48" t="s">
        <v>126</v>
      </c>
      <c r="G48" t="s">
        <v>1962</v>
      </c>
      <c r="H48" t="s">
        <v>204</v>
      </c>
      <c r="I48" t="s">
        <v>455</v>
      </c>
      <c r="J48" s="65">
        <v>0.5</v>
      </c>
      <c r="K48" t="s">
        <v>101</v>
      </c>
      <c r="L48" s="66">
        <v>5.8999999999999999E-3</v>
      </c>
      <c r="M48" s="66">
        <v>1.9900000000000001E-2</v>
      </c>
      <c r="N48" s="65">
        <v>845489.07</v>
      </c>
      <c r="O48" s="65">
        <v>101.01</v>
      </c>
      <c r="P48" s="65">
        <v>0</v>
      </c>
      <c r="Q48" s="65">
        <v>854.02850960700005</v>
      </c>
      <c r="R48" s="66">
        <v>1.6899999999999998E-2</v>
      </c>
      <c r="S48" s="66">
        <v>1.2999999999999999E-3</v>
      </c>
      <c r="T48" s="66">
        <v>4.0000000000000002E-4</v>
      </c>
    </row>
    <row r="49" spans="1:20">
      <c r="A49" t="s">
        <v>456</v>
      </c>
      <c r="B49" t="s">
        <v>457</v>
      </c>
      <c r="C49" t="s">
        <v>99</v>
      </c>
      <c r="D49" t="s">
        <v>122</v>
      </c>
      <c r="E49" t="s">
        <v>458</v>
      </c>
      <c r="F49" t="s">
        <v>423</v>
      </c>
      <c r="G49" t="s">
        <v>1964</v>
      </c>
      <c r="H49" t="s">
        <v>204</v>
      </c>
      <c r="I49" t="s">
        <v>459</v>
      </c>
      <c r="J49" s="65">
        <v>0.75</v>
      </c>
      <c r="K49" t="s">
        <v>101</v>
      </c>
      <c r="L49" s="66">
        <v>4.9000000000000002E-2</v>
      </c>
      <c r="M49" s="66">
        <v>2.07E-2</v>
      </c>
      <c r="N49" s="65">
        <v>194500.08</v>
      </c>
      <c r="O49" s="65">
        <v>112</v>
      </c>
      <c r="P49" s="65">
        <v>0</v>
      </c>
      <c r="Q49" s="65">
        <v>217.8400896</v>
      </c>
      <c r="R49" s="66">
        <v>2E-3</v>
      </c>
      <c r="S49" s="66">
        <v>2.9999999999999997E-4</v>
      </c>
      <c r="T49" s="66">
        <v>1E-4</v>
      </c>
    </row>
    <row r="50" spans="1:20">
      <c r="A50" t="s">
        <v>460</v>
      </c>
      <c r="B50" t="s">
        <v>461</v>
      </c>
      <c r="C50" t="s">
        <v>99</v>
      </c>
      <c r="D50" t="s">
        <v>122</v>
      </c>
      <c r="E50" t="s">
        <v>462</v>
      </c>
      <c r="F50" t="s">
        <v>423</v>
      </c>
      <c r="G50" t="s">
        <v>1964</v>
      </c>
      <c r="H50" t="s">
        <v>204</v>
      </c>
      <c r="I50" t="s">
        <v>463</v>
      </c>
      <c r="J50" s="65">
        <v>1.58</v>
      </c>
      <c r="K50" t="s">
        <v>101</v>
      </c>
      <c r="L50" s="66">
        <v>0.03</v>
      </c>
      <c r="M50" s="66">
        <v>2.1999999999999999E-2</v>
      </c>
      <c r="N50" s="65">
        <v>213825.79</v>
      </c>
      <c r="O50" s="65">
        <v>103</v>
      </c>
      <c r="P50" s="65">
        <v>0</v>
      </c>
      <c r="Q50" s="65">
        <v>220.2405637</v>
      </c>
      <c r="R50" s="66">
        <v>5.9999999999999995E-4</v>
      </c>
      <c r="S50" s="66">
        <v>2.9999999999999997E-4</v>
      </c>
      <c r="T50" s="66">
        <v>1E-4</v>
      </c>
    </row>
    <row r="51" spans="1:20">
      <c r="A51" t="s">
        <v>464</v>
      </c>
      <c r="B51" t="s">
        <v>465</v>
      </c>
      <c r="C51" t="s">
        <v>99</v>
      </c>
      <c r="D51" t="s">
        <v>122</v>
      </c>
      <c r="E51" t="s">
        <v>466</v>
      </c>
      <c r="F51" t="s">
        <v>423</v>
      </c>
      <c r="G51" t="s">
        <v>1964</v>
      </c>
      <c r="H51" t="s">
        <v>204</v>
      </c>
      <c r="I51" t="s">
        <v>253</v>
      </c>
      <c r="J51" s="65">
        <v>7.06</v>
      </c>
      <c r="K51" t="s">
        <v>101</v>
      </c>
      <c r="L51" s="66">
        <v>7.7999999999999996E-3</v>
      </c>
      <c r="M51" s="66">
        <v>2.1899999999999999E-2</v>
      </c>
      <c r="N51" s="65">
        <v>68000.77</v>
      </c>
      <c r="O51" s="65">
        <v>89.92</v>
      </c>
      <c r="P51" s="65">
        <v>0</v>
      </c>
      <c r="Q51" s="65">
        <v>61.146292383999999</v>
      </c>
      <c r="R51" s="66">
        <v>1E-4</v>
      </c>
      <c r="S51" s="66">
        <v>1E-4</v>
      </c>
      <c r="T51" s="66">
        <v>0</v>
      </c>
    </row>
    <row r="52" spans="1:20">
      <c r="A52" t="s">
        <v>467</v>
      </c>
      <c r="B52" t="s">
        <v>468</v>
      </c>
      <c r="C52" t="s">
        <v>99</v>
      </c>
      <c r="D52" t="s">
        <v>122</v>
      </c>
      <c r="E52" t="s">
        <v>466</v>
      </c>
      <c r="F52" t="s">
        <v>423</v>
      </c>
      <c r="G52" t="s">
        <v>1964</v>
      </c>
      <c r="H52" t="s">
        <v>204</v>
      </c>
      <c r="I52" t="s">
        <v>264</v>
      </c>
      <c r="J52" s="65">
        <v>5.01</v>
      </c>
      <c r="K52" t="s">
        <v>101</v>
      </c>
      <c r="L52" s="66">
        <v>2E-3</v>
      </c>
      <c r="M52" s="66">
        <v>1.67E-2</v>
      </c>
      <c r="N52" s="65">
        <v>5446743</v>
      </c>
      <c r="O52" s="65">
        <v>92.15</v>
      </c>
      <c r="P52" s="65">
        <v>0</v>
      </c>
      <c r="Q52" s="65">
        <v>5019.1736744999998</v>
      </c>
      <c r="R52" s="66">
        <v>1.4500000000000001E-2</v>
      </c>
      <c r="S52" s="66">
        <v>7.7000000000000002E-3</v>
      </c>
      <c r="T52" s="66">
        <v>2.3999999999999998E-3</v>
      </c>
    </row>
    <row r="53" spans="1:20">
      <c r="A53" t="s">
        <v>469</v>
      </c>
      <c r="B53" t="s">
        <v>470</v>
      </c>
      <c r="C53" t="s">
        <v>99</v>
      </c>
      <c r="D53" t="s">
        <v>122</v>
      </c>
      <c r="E53" t="s">
        <v>471</v>
      </c>
      <c r="F53" t="s">
        <v>472</v>
      </c>
      <c r="G53" t="s">
        <v>1964</v>
      </c>
      <c r="H53" t="s">
        <v>204</v>
      </c>
      <c r="I53" t="s">
        <v>473</v>
      </c>
      <c r="J53" s="65">
        <v>1.24</v>
      </c>
      <c r="K53" t="s">
        <v>101</v>
      </c>
      <c r="L53" s="66">
        <v>4.65E-2</v>
      </c>
      <c r="M53" s="66">
        <v>1.6299999999999999E-2</v>
      </c>
      <c r="N53" s="65">
        <v>403675.3</v>
      </c>
      <c r="O53" s="65">
        <v>126.68</v>
      </c>
      <c r="P53" s="65">
        <v>0</v>
      </c>
      <c r="Q53" s="65">
        <v>511.37587004</v>
      </c>
      <c r="R53" s="66">
        <v>8.0000000000000002E-3</v>
      </c>
      <c r="S53" s="66">
        <v>8.0000000000000004E-4</v>
      </c>
      <c r="T53" s="66">
        <v>2.0000000000000001E-4</v>
      </c>
    </row>
    <row r="54" spans="1:20">
      <c r="A54" t="s">
        <v>474</v>
      </c>
      <c r="B54" t="s">
        <v>475</v>
      </c>
      <c r="C54" t="s">
        <v>99</v>
      </c>
      <c r="D54" t="s">
        <v>122</v>
      </c>
      <c r="E54" t="s">
        <v>476</v>
      </c>
      <c r="F54" t="s">
        <v>477</v>
      </c>
      <c r="G54" t="s">
        <v>1965</v>
      </c>
      <c r="H54" t="s">
        <v>149</v>
      </c>
      <c r="I54" t="s">
        <v>356</v>
      </c>
      <c r="J54" s="65">
        <v>4.9000000000000004</v>
      </c>
      <c r="K54" t="s">
        <v>101</v>
      </c>
      <c r="L54" s="66">
        <v>4.4999999999999998E-2</v>
      </c>
      <c r="M54" s="66">
        <v>1.3899999999999999E-2</v>
      </c>
      <c r="N54" s="65">
        <v>3810622</v>
      </c>
      <c r="O54" s="65">
        <v>118.3</v>
      </c>
      <c r="P54" s="65">
        <v>0</v>
      </c>
      <c r="Q54" s="65">
        <v>4507.9658259999997</v>
      </c>
      <c r="R54" s="66">
        <v>1.2999999999999999E-3</v>
      </c>
      <c r="S54" s="66">
        <v>6.8999999999999999E-3</v>
      </c>
      <c r="T54" s="66">
        <v>2.0999999999999999E-3</v>
      </c>
    </row>
    <row r="55" spans="1:20">
      <c r="A55" t="s">
        <v>478</v>
      </c>
      <c r="B55" t="s">
        <v>479</v>
      </c>
      <c r="C55" t="s">
        <v>99</v>
      </c>
      <c r="D55" t="s">
        <v>122</v>
      </c>
      <c r="E55" t="s">
        <v>476</v>
      </c>
      <c r="F55" t="s">
        <v>477</v>
      </c>
      <c r="G55" t="s">
        <v>1965</v>
      </c>
      <c r="H55" t="s">
        <v>149</v>
      </c>
      <c r="I55" t="s">
        <v>480</v>
      </c>
      <c r="J55" s="65">
        <v>9.58</v>
      </c>
      <c r="K55" t="s">
        <v>101</v>
      </c>
      <c r="L55" s="66">
        <v>2.3900000000000001E-2</v>
      </c>
      <c r="M55" s="66">
        <v>1.5900000000000001E-2</v>
      </c>
      <c r="N55" s="65">
        <v>6615637</v>
      </c>
      <c r="O55" s="65">
        <v>108</v>
      </c>
      <c r="P55" s="65">
        <v>0</v>
      </c>
      <c r="Q55" s="65">
        <v>7144.88796</v>
      </c>
      <c r="R55" s="66">
        <v>5.3E-3</v>
      </c>
      <c r="S55" s="66">
        <v>1.0999999999999999E-2</v>
      </c>
      <c r="T55" s="66">
        <v>3.3999999999999998E-3</v>
      </c>
    </row>
    <row r="56" spans="1:20">
      <c r="A56" t="s">
        <v>481</v>
      </c>
      <c r="B56" t="s">
        <v>482</v>
      </c>
      <c r="C56" t="s">
        <v>99</v>
      </c>
      <c r="D56" t="s">
        <v>122</v>
      </c>
      <c r="E56" t="s">
        <v>476</v>
      </c>
      <c r="F56" t="s">
        <v>477</v>
      </c>
      <c r="G56" t="s">
        <v>1965</v>
      </c>
      <c r="H56" t="s">
        <v>149</v>
      </c>
      <c r="I56" t="s">
        <v>264</v>
      </c>
      <c r="J56" s="65">
        <v>7.02</v>
      </c>
      <c r="K56" t="s">
        <v>101</v>
      </c>
      <c r="L56" s="66">
        <v>3.85E-2</v>
      </c>
      <c r="M56" s="66">
        <v>1.29E-2</v>
      </c>
      <c r="N56" s="65">
        <v>2462184.54</v>
      </c>
      <c r="O56" s="65">
        <v>120</v>
      </c>
      <c r="P56" s="65">
        <v>74.121989999999997</v>
      </c>
      <c r="Q56" s="65">
        <v>3028.743438</v>
      </c>
      <c r="R56" s="66">
        <v>8.9999999999999998E-4</v>
      </c>
      <c r="S56" s="66">
        <v>4.7000000000000002E-3</v>
      </c>
      <c r="T56" s="66">
        <v>1.4E-3</v>
      </c>
    </row>
    <row r="57" spans="1:20">
      <c r="A57" t="s">
        <v>483</v>
      </c>
      <c r="B57" t="s">
        <v>484</v>
      </c>
      <c r="C57" t="s">
        <v>99</v>
      </c>
      <c r="D57" t="s">
        <v>122</v>
      </c>
      <c r="E57" t="s">
        <v>485</v>
      </c>
      <c r="F57" t="s">
        <v>423</v>
      </c>
      <c r="G57" t="s">
        <v>1964</v>
      </c>
      <c r="H57" t="s">
        <v>204</v>
      </c>
      <c r="I57" t="s">
        <v>486</v>
      </c>
      <c r="J57" s="65">
        <v>5.19</v>
      </c>
      <c r="K57" t="s">
        <v>101</v>
      </c>
      <c r="L57" s="66">
        <v>1.5800000000000002E-2</v>
      </c>
      <c r="M57" s="66">
        <v>1.7500000000000002E-2</v>
      </c>
      <c r="N57" s="65">
        <v>577316.11</v>
      </c>
      <c r="O57" s="65">
        <v>100.87</v>
      </c>
      <c r="P57" s="65">
        <v>0</v>
      </c>
      <c r="Q57" s="65">
        <v>582.33876015700002</v>
      </c>
      <c r="R57" s="66">
        <v>1.2999999999999999E-3</v>
      </c>
      <c r="S57" s="66">
        <v>8.9999999999999998E-4</v>
      </c>
      <c r="T57" s="66">
        <v>2.9999999999999997E-4</v>
      </c>
    </row>
    <row r="58" spans="1:20">
      <c r="A58" t="s">
        <v>487</v>
      </c>
      <c r="B58" t="s">
        <v>488</v>
      </c>
      <c r="C58" t="s">
        <v>99</v>
      </c>
      <c r="D58" t="s">
        <v>122</v>
      </c>
      <c r="E58" t="s">
        <v>485</v>
      </c>
      <c r="F58" t="s">
        <v>423</v>
      </c>
      <c r="G58" t="s">
        <v>1964</v>
      </c>
      <c r="H58" t="s">
        <v>204</v>
      </c>
      <c r="I58" t="s">
        <v>286</v>
      </c>
      <c r="J58" s="65">
        <v>8.06</v>
      </c>
      <c r="K58" t="s">
        <v>101</v>
      </c>
      <c r="L58" s="66">
        <v>8.3999999999999995E-3</v>
      </c>
      <c r="M58" s="66">
        <v>2.1600000000000001E-2</v>
      </c>
      <c r="N58" s="65">
        <v>186430</v>
      </c>
      <c r="O58" s="65">
        <v>89.75</v>
      </c>
      <c r="P58" s="65">
        <v>0</v>
      </c>
      <c r="Q58" s="65">
        <v>167.32092499999999</v>
      </c>
      <c r="R58" s="66">
        <v>6.9999999999999999E-4</v>
      </c>
      <c r="S58" s="66">
        <v>2.9999999999999997E-4</v>
      </c>
      <c r="T58" s="66">
        <v>1E-4</v>
      </c>
    </row>
    <row r="59" spans="1:20">
      <c r="A59" t="s">
        <v>489</v>
      </c>
      <c r="B59" t="s">
        <v>490</v>
      </c>
      <c r="C59" t="s">
        <v>99</v>
      </c>
      <c r="D59" t="s">
        <v>122</v>
      </c>
      <c r="E59" t="s">
        <v>372</v>
      </c>
      <c r="F59" t="s">
        <v>355</v>
      </c>
      <c r="G59" t="s">
        <v>1964</v>
      </c>
      <c r="H59" t="s">
        <v>204</v>
      </c>
      <c r="I59" t="s">
        <v>491</v>
      </c>
      <c r="J59" s="65">
        <v>0.36</v>
      </c>
      <c r="K59" t="s">
        <v>101</v>
      </c>
      <c r="L59" s="66">
        <v>0.05</v>
      </c>
      <c r="M59" s="66">
        <v>8.1000000000000003E-2</v>
      </c>
      <c r="N59" s="65">
        <v>6603103.6799999997</v>
      </c>
      <c r="O59" s="65">
        <v>109.96</v>
      </c>
      <c r="P59" s="65">
        <v>0</v>
      </c>
      <c r="Q59" s="65">
        <v>7260.7728065279998</v>
      </c>
      <c r="R59" s="66">
        <v>6.6E-3</v>
      </c>
      <c r="S59" s="66">
        <v>1.12E-2</v>
      </c>
      <c r="T59" s="66">
        <v>3.3999999999999998E-3</v>
      </c>
    </row>
    <row r="60" spans="1:20">
      <c r="A60" t="s">
        <v>492</v>
      </c>
      <c r="B60" t="s">
        <v>493</v>
      </c>
      <c r="C60" t="s">
        <v>99</v>
      </c>
      <c r="D60" t="s">
        <v>122</v>
      </c>
      <c r="E60" t="s">
        <v>494</v>
      </c>
      <c r="F60" t="s">
        <v>423</v>
      </c>
      <c r="G60" t="s">
        <v>1964</v>
      </c>
      <c r="H60" t="s">
        <v>204</v>
      </c>
      <c r="I60" t="s">
        <v>495</v>
      </c>
      <c r="J60" s="65">
        <v>5.62</v>
      </c>
      <c r="K60" t="s">
        <v>101</v>
      </c>
      <c r="L60" s="66">
        <v>2.5999999999999999E-2</v>
      </c>
      <c r="M60" s="66">
        <v>2.0799999999999999E-2</v>
      </c>
      <c r="N60" s="65">
        <v>3848204.77</v>
      </c>
      <c r="O60" s="65">
        <v>103.99</v>
      </c>
      <c r="P60" s="65">
        <v>0</v>
      </c>
      <c r="Q60" s="65">
        <v>4001.7481403229999</v>
      </c>
      <c r="R60" s="66">
        <v>1.0500000000000001E-2</v>
      </c>
      <c r="S60" s="66">
        <v>6.1999999999999998E-3</v>
      </c>
      <c r="T60" s="66">
        <v>1.9E-3</v>
      </c>
    </row>
    <row r="61" spans="1:20">
      <c r="A61" t="s">
        <v>496</v>
      </c>
      <c r="B61" t="s">
        <v>497</v>
      </c>
      <c r="C61" t="s">
        <v>99</v>
      </c>
      <c r="D61" t="s">
        <v>122</v>
      </c>
      <c r="E61" t="s">
        <v>498</v>
      </c>
      <c r="F61" t="s">
        <v>423</v>
      </c>
      <c r="G61" t="s">
        <v>1964</v>
      </c>
      <c r="H61" t="s">
        <v>204</v>
      </c>
      <c r="I61" t="s">
        <v>402</v>
      </c>
      <c r="J61" s="65">
        <v>5.29</v>
      </c>
      <c r="K61" t="s">
        <v>101</v>
      </c>
      <c r="L61" s="66">
        <v>2.1499999999999998E-2</v>
      </c>
      <c r="M61" s="66">
        <v>2.4199999999999999E-2</v>
      </c>
      <c r="N61" s="65">
        <v>921296.43</v>
      </c>
      <c r="O61" s="65">
        <v>101.5</v>
      </c>
      <c r="P61" s="65">
        <v>0</v>
      </c>
      <c r="Q61" s="65">
        <v>935.11587644999997</v>
      </c>
      <c r="R61" s="66">
        <v>6.9999999999999999E-4</v>
      </c>
      <c r="S61" s="66">
        <v>1.4E-3</v>
      </c>
      <c r="T61" s="66">
        <v>4.0000000000000002E-4</v>
      </c>
    </row>
    <row r="62" spans="1:20">
      <c r="A62" t="s">
        <v>499</v>
      </c>
      <c r="B62" t="s">
        <v>500</v>
      </c>
      <c r="C62" t="s">
        <v>99</v>
      </c>
      <c r="D62" t="s">
        <v>122</v>
      </c>
      <c r="E62" t="s">
        <v>498</v>
      </c>
      <c r="F62" t="s">
        <v>423</v>
      </c>
      <c r="G62" t="s">
        <v>1964</v>
      </c>
      <c r="H62" t="s">
        <v>204</v>
      </c>
      <c r="I62" t="s">
        <v>264</v>
      </c>
      <c r="J62" s="65">
        <v>5.91</v>
      </c>
      <c r="K62" t="s">
        <v>101</v>
      </c>
      <c r="L62" s="66">
        <v>2.35E-2</v>
      </c>
      <c r="M62" s="66">
        <v>2.6700000000000002E-2</v>
      </c>
      <c r="N62" s="65">
        <v>1890619.76</v>
      </c>
      <c r="O62" s="65">
        <v>100.7</v>
      </c>
      <c r="P62" s="65">
        <v>43.340350000000001</v>
      </c>
      <c r="Q62" s="65">
        <v>1947.19444832</v>
      </c>
      <c r="R62" s="66">
        <v>2.3999999999999998E-3</v>
      </c>
      <c r="S62" s="66">
        <v>3.0000000000000001E-3</v>
      </c>
      <c r="T62" s="66">
        <v>8.9999999999999998E-4</v>
      </c>
    </row>
    <row r="63" spans="1:20">
      <c r="A63" t="s">
        <v>501</v>
      </c>
      <c r="B63" t="s">
        <v>502</v>
      </c>
      <c r="C63" t="s">
        <v>99</v>
      </c>
      <c r="D63" t="s">
        <v>122</v>
      </c>
      <c r="E63" t="s">
        <v>498</v>
      </c>
      <c r="F63" t="s">
        <v>423</v>
      </c>
      <c r="G63" t="s">
        <v>1964</v>
      </c>
      <c r="H63" t="s">
        <v>204</v>
      </c>
      <c r="I63" t="s">
        <v>503</v>
      </c>
      <c r="J63" s="65">
        <v>0.28000000000000003</v>
      </c>
      <c r="K63" t="s">
        <v>101</v>
      </c>
      <c r="L63" s="66">
        <v>5.0999999999999997E-2</v>
      </c>
      <c r="M63" s="66">
        <v>4.8300000000000003E-2</v>
      </c>
      <c r="N63" s="65">
        <v>140666.1</v>
      </c>
      <c r="O63" s="65">
        <v>112.64</v>
      </c>
      <c r="P63" s="65">
        <v>0</v>
      </c>
      <c r="Q63" s="65">
        <v>158.44629504</v>
      </c>
      <c r="R63" s="66">
        <v>2.9999999999999997E-4</v>
      </c>
      <c r="S63" s="66">
        <v>2.0000000000000001E-4</v>
      </c>
      <c r="T63" s="66">
        <v>1E-4</v>
      </c>
    </row>
    <row r="64" spans="1:20">
      <c r="A64" t="s">
        <v>504</v>
      </c>
      <c r="B64" t="s">
        <v>505</v>
      </c>
      <c r="C64" t="s">
        <v>99</v>
      </c>
      <c r="D64" t="s">
        <v>122</v>
      </c>
      <c r="E64" t="s">
        <v>498</v>
      </c>
      <c r="F64" t="s">
        <v>423</v>
      </c>
      <c r="G64" t="s">
        <v>1964</v>
      </c>
      <c r="H64" t="s">
        <v>204</v>
      </c>
      <c r="I64" t="s">
        <v>506</v>
      </c>
      <c r="J64" s="65">
        <v>4.75</v>
      </c>
      <c r="K64" t="s">
        <v>101</v>
      </c>
      <c r="L64" s="66">
        <v>1.7600000000000001E-2</v>
      </c>
      <c r="M64" s="66">
        <v>2.2100000000000002E-2</v>
      </c>
      <c r="N64" s="65">
        <v>1851058.02</v>
      </c>
      <c r="O64" s="65">
        <v>100</v>
      </c>
      <c r="P64" s="65">
        <v>0</v>
      </c>
      <c r="Q64" s="65">
        <v>1851.0580199999999</v>
      </c>
      <c r="R64" s="66">
        <v>1.4E-3</v>
      </c>
      <c r="S64" s="66">
        <v>2.8E-3</v>
      </c>
      <c r="T64" s="66">
        <v>8.9999999999999998E-4</v>
      </c>
    </row>
    <row r="65" spans="1:20">
      <c r="A65" t="s">
        <v>507</v>
      </c>
      <c r="B65" t="s">
        <v>508</v>
      </c>
      <c r="C65" t="s">
        <v>99</v>
      </c>
      <c r="D65" t="s">
        <v>122</v>
      </c>
      <c r="E65" t="s">
        <v>498</v>
      </c>
      <c r="F65" t="s">
        <v>423</v>
      </c>
      <c r="G65" t="s">
        <v>1964</v>
      </c>
      <c r="H65" t="s">
        <v>204</v>
      </c>
      <c r="I65" t="s">
        <v>509</v>
      </c>
      <c r="J65" s="65">
        <v>1.68</v>
      </c>
      <c r="K65" t="s">
        <v>101</v>
      </c>
      <c r="L65" s="66">
        <v>2.5499999999999998E-2</v>
      </c>
      <c r="M65" s="66">
        <v>3.1099999999999999E-2</v>
      </c>
      <c r="N65" s="65">
        <v>2694938.34</v>
      </c>
      <c r="O65" s="65">
        <v>101</v>
      </c>
      <c r="P65" s="65">
        <v>0</v>
      </c>
      <c r="Q65" s="65">
        <v>2721.8877234000001</v>
      </c>
      <c r="R65" s="66">
        <v>2.3999999999999998E-3</v>
      </c>
      <c r="S65" s="66">
        <v>4.1999999999999997E-3</v>
      </c>
      <c r="T65" s="66">
        <v>1.2999999999999999E-3</v>
      </c>
    </row>
    <row r="66" spans="1:20">
      <c r="A66" t="s">
        <v>510</v>
      </c>
      <c r="B66" t="s">
        <v>511</v>
      </c>
      <c r="C66" t="s">
        <v>99</v>
      </c>
      <c r="D66" t="s">
        <v>122</v>
      </c>
      <c r="E66" t="s">
        <v>498</v>
      </c>
      <c r="F66" t="s">
        <v>423</v>
      </c>
      <c r="G66" t="s">
        <v>1964</v>
      </c>
      <c r="H66" t="s">
        <v>204</v>
      </c>
      <c r="I66" t="s">
        <v>273</v>
      </c>
      <c r="J66" s="65">
        <v>7.35</v>
      </c>
      <c r="K66" t="s">
        <v>101</v>
      </c>
      <c r="L66" s="66">
        <v>6.4999999999999997E-3</v>
      </c>
      <c r="M66" s="66">
        <v>1.83E-2</v>
      </c>
      <c r="N66" s="65">
        <v>4478000</v>
      </c>
      <c r="O66" s="65">
        <v>91.71</v>
      </c>
      <c r="P66" s="65">
        <v>0</v>
      </c>
      <c r="Q66" s="65">
        <v>4106.7737999999999</v>
      </c>
      <c r="R66" s="66">
        <v>1.12E-2</v>
      </c>
      <c r="S66" s="66">
        <v>6.3E-3</v>
      </c>
      <c r="T66" s="66">
        <v>1.9E-3</v>
      </c>
    </row>
    <row r="67" spans="1:20">
      <c r="A67" t="s">
        <v>512</v>
      </c>
      <c r="B67" t="s">
        <v>513</v>
      </c>
      <c r="C67" t="s">
        <v>99</v>
      </c>
      <c r="D67" t="s">
        <v>122</v>
      </c>
      <c r="E67" t="s">
        <v>398</v>
      </c>
      <c r="F67" t="s">
        <v>355</v>
      </c>
      <c r="G67" t="s">
        <v>1964</v>
      </c>
      <c r="H67" t="s">
        <v>204</v>
      </c>
      <c r="I67" t="s">
        <v>282</v>
      </c>
      <c r="J67" s="65">
        <v>0.25</v>
      </c>
      <c r="K67" t="s">
        <v>101</v>
      </c>
      <c r="L67" s="66">
        <v>6.5000000000000002E-2</v>
      </c>
      <c r="M67" s="66">
        <v>0.16350000000000001</v>
      </c>
      <c r="N67" s="65">
        <v>3345928</v>
      </c>
      <c r="O67" s="65">
        <v>110.66</v>
      </c>
      <c r="P67" s="65">
        <v>60.505659999999999</v>
      </c>
      <c r="Q67" s="65">
        <v>3763.1095848</v>
      </c>
      <c r="R67" s="66">
        <v>2.0999999999999999E-3</v>
      </c>
      <c r="S67" s="66">
        <v>5.7999999999999996E-3</v>
      </c>
      <c r="T67" s="66">
        <v>1.8E-3</v>
      </c>
    </row>
    <row r="68" spans="1:20">
      <c r="A68" t="s">
        <v>514</v>
      </c>
      <c r="B68" t="s">
        <v>515</v>
      </c>
      <c r="C68" t="s">
        <v>99</v>
      </c>
      <c r="D68" t="s">
        <v>122</v>
      </c>
      <c r="E68" t="s">
        <v>516</v>
      </c>
      <c r="F68" t="s">
        <v>423</v>
      </c>
      <c r="G68" t="s">
        <v>1964</v>
      </c>
      <c r="H68" t="s">
        <v>204</v>
      </c>
      <c r="I68" t="s">
        <v>286</v>
      </c>
      <c r="J68" s="65">
        <v>7.03</v>
      </c>
      <c r="K68" t="s">
        <v>101</v>
      </c>
      <c r="L68" s="66">
        <v>3.5000000000000003E-2</v>
      </c>
      <c r="M68" s="66">
        <v>1.66E-2</v>
      </c>
      <c r="N68" s="65">
        <v>4048137.81</v>
      </c>
      <c r="O68" s="65">
        <v>115.54</v>
      </c>
      <c r="P68" s="65">
        <v>0</v>
      </c>
      <c r="Q68" s="65">
        <v>4677.2184256740002</v>
      </c>
      <c r="R68" s="66">
        <v>9.1999999999999998E-3</v>
      </c>
      <c r="S68" s="66">
        <v>7.1999999999999998E-3</v>
      </c>
      <c r="T68" s="66">
        <v>2.2000000000000001E-3</v>
      </c>
    </row>
    <row r="69" spans="1:20">
      <c r="A69" t="s">
        <v>517</v>
      </c>
      <c r="B69" t="s">
        <v>518</v>
      </c>
      <c r="C69" t="s">
        <v>99</v>
      </c>
      <c r="D69" t="s">
        <v>122</v>
      </c>
      <c r="E69" t="s">
        <v>516</v>
      </c>
      <c r="F69" t="s">
        <v>423</v>
      </c>
      <c r="G69" t="s">
        <v>1964</v>
      </c>
      <c r="H69" t="s">
        <v>204</v>
      </c>
      <c r="I69" t="s">
        <v>519</v>
      </c>
      <c r="J69" s="65">
        <v>5.62</v>
      </c>
      <c r="K69" t="s">
        <v>101</v>
      </c>
      <c r="L69" s="66">
        <v>0.04</v>
      </c>
      <c r="M69" s="66">
        <v>1.2699999999999999E-2</v>
      </c>
      <c r="N69" s="65">
        <v>1842734.04</v>
      </c>
      <c r="O69" s="65">
        <v>117.1</v>
      </c>
      <c r="P69" s="65">
        <v>0</v>
      </c>
      <c r="Q69" s="65">
        <v>2157.8415608400001</v>
      </c>
      <c r="R69" s="66">
        <v>1.8E-3</v>
      </c>
      <c r="S69" s="66">
        <v>3.3E-3</v>
      </c>
      <c r="T69" s="66">
        <v>1E-3</v>
      </c>
    </row>
    <row r="70" spans="1:20">
      <c r="A70" t="s">
        <v>520</v>
      </c>
      <c r="B70" t="s">
        <v>521</v>
      </c>
      <c r="C70" t="s">
        <v>99</v>
      </c>
      <c r="D70" t="s">
        <v>122</v>
      </c>
      <c r="E70" t="s">
        <v>516</v>
      </c>
      <c r="F70" t="s">
        <v>423</v>
      </c>
      <c r="G70" t="s">
        <v>1964</v>
      </c>
      <c r="H70" t="s">
        <v>204</v>
      </c>
      <c r="I70" t="s">
        <v>522</v>
      </c>
      <c r="J70" s="65">
        <v>0.68</v>
      </c>
      <c r="K70" t="s">
        <v>101</v>
      </c>
      <c r="L70" s="66">
        <v>3.9E-2</v>
      </c>
      <c r="M70" s="66">
        <v>3.27E-2</v>
      </c>
      <c r="N70" s="65">
        <v>1127120.01</v>
      </c>
      <c r="O70" s="65">
        <v>108.3</v>
      </c>
      <c r="P70" s="65">
        <v>0</v>
      </c>
      <c r="Q70" s="65">
        <v>1220.67097083</v>
      </c>
      <c r="R70" s="66">
        <v>2.2100000000000002E-2</v>
      </c>
      <c r="S70" s="66">
        <v>1.9E-3</v>
      </c>
      <c r="T70" s="66">
        <v>5.9999999999999995E-4</v>
      </c>
    </row>
    <row r="71" spans="1:20">
      <c r="A71" t="s">
        <v>523</v>
      </c>
      <c r="B71" t="s">
        <v>524</v>
      </c>
      <c r="C71" t="s">
        <v>99</v>
      </c>
      <c r="D71" t="s">
        <v>122</v>
      </c>
      <c r="E71" t="s">
        <v>525</v>
      </c>
      <c r="F71" t="s">
        <v>355</v>
      </c>
      <c r="G71" t="s">
        <v>1966</v>
      </c>
      <c r="H71" t="s">
        <v>149</v>
      </c>
      <c r="I71" t="s">
        <v>526</v>
      </c>
      <c r="J71" s="65">
        <v>2.87</v>
      </c>
      <c r="K71" t="s">
        <v>101</v>
      </c>
      <c r="L71" s="66">
        <v>9.4999999999999998E-3</v>
      </c>
      <c r="M71" s="66">
        <v>1.52E-2</v>
      </c>
      <c r="N71" s="65">
        <v>7428314.71</v>
      </c>
      <c r="O71" s="65">
        <v>99.35</v>
      </c>
      <c r="P71" s="65">
        <v>0</v>
      </c>
      <c r="Q71" s="65">
        <v>7380.0306643849999</v>
      </c>
      <c r="R71" s="66">
        <v>1.41E-2</v>
      </c>
      <c r="S71" s="66">
        <v>1.1299999999999999E-2</v>
      </c>
      <c r="T71" s="66">
        <v>3.5000000000000001E-3</v>
      </c>
    </row>
    <row r="72" spans="1:20">
      <c r="A72" t="s">
        <v>527</v>
      </c>
      <c r="B72" t="s">
        <v>528</v>
      </c>
      <c r="C72" t="s">
        <v>99</v>
      </c>
      <c r="D72" t="s">
        <v>122</v>
      </c>
      <c r="E72" t="s">
        <v>525</v>
      </c>
      <c r="F72" t="s">
        <v>355</v>
      </c>
      <c r="G72" t="s">
        <v>1966</v>
      </c>
      <c r="H72" t="s">
        <v>149</v>
      </c>
      <c r="I72" t="s">
        <v>529</v>
      </c>
      <c r="J72" s="65">
        <v>3.95</v>
      </c>
      <c r="K72" t="s">
        <v>101</v>
      </c>
      <c r="L72" s="66">
        <v>0.01</v>
      </c>
      <c r="M72" s="66">
        <v>1.03E-2</v>
      </c>
      <c r="N72" s="65">
        <v>3700000</v>
      </c>
      <c r="O72" s="65">
        <v>99.87</v>
      </c>
      <c r="P72" s="65">
        <v>37.036929999999998</v>
      </c>
      <c r="Q72" s="65">
        <v>3732.2269299999998</v>
      </c>
      <c r="R72" s="66">
        <v>9.1999999999999998E-3</v>
      </c>
      <c r="S72" s="66">
        <v>5.7000000000000002E-3</v>
      </c>
      <c r="T72" s="66">
        <v>1.8E-3</v>
      </c>
    </row>
    <row r="73" spans="1:20">
      <c r="A73" t="s">
        <v>530</v>
      </c>
      <c r="B73" t="s">
        <v>531</v>
      </c>
      <c r="C73" t="s">
        <v>99</v>
      </c>
      <c r="D73" t="s">
        <v>122</v>
      </c>
      <c r="E73" t="s">
        <v>525</v>
      </c>
      <c r="F73" t="s">
        <v>355</v>
      </c>
      <c r="G73" t="s">
        <v>1966</v>
      </c>
      <c r="H73" t="s">
        <v>149</v>
      </c>
      <c r="I73" t="s">
        <v>532</v>
      </c>
      <c r="J73" s="65">
        <v>6.58</v>
      </c>
      <c r="K73" t="s">
        <v>101</v>
      </c>
      <c r="L73" s="66">
        <v>5.0000000000000001E-3</v>
      </c>
      <c r="M73" s="66">
        <v>1.09E-2</v>
      </c>
      <c r="N73" s="65">
        <v>5960642</v>
      </c>
      <c r="O73" s="65">
        <v>95.5</v>
      </c>
      <c r="P73" s="65">
        <v>0</v>
      </c>
      <c r="Q73" s="65">
        <v>5692.4131100000004</v>
      </c>
      <c r="R73" s="66">
        <v>7.7999999999999996E-3</v>
      </c>
      <c r="S73" s="66">
        <v>8.8000000000000005E-3</v>
      </c>
      <c r="T73" s="66">
        <v>2.7000000000000001E-3</v>
      </c>
    </row>
    <row r="74" spans="1:20">
      <c r="A74" t="s">
        <v>533</v>
      </c>
      <c r="B74" t="s">
        <v>534</v>
      </c>
      <c r="C74" t="s">
        <v>99</v>
      </c>
      <c r="D74" t="s">
        <v>122</v>
      </c>
      <c r="E74" t="s">
        <v>525</v>
      </c>
      <c r="F74" t="s">
        <v>355</v>
      </c>
      <c r="G74" t="s">
        <v>1966</v>
      </c>
      <c r="H74" t="s">
        <v>149</v>
      </c>
      <c r="I74" t="s">
        <v>491</v>
      </c>
      <c r="J74" s="65">
        <v>2.4500000000000002</v>
      </c>
      <c r="K74" t="s">
        <v>101</v>
      </c>
      <c r="L74" s="66">
        <v>2.8E-3</v>
      </c>
      <c r="M74" s="66">
        <v>1.03E-2</v>
      </c>
      <c r="N74" s="65">
        <v>1877380</v>
      </c>
      <c r="O74" s="65">
        <v>98.35</v>
      </c>
      <c r="P74" s="65">
        <v>0</v>
      </c>
      <c r="Q74" s="65">
        <v>1846.4032299999999</v>
      </c>
      <c r="R74" s="66">
        <v>4.4000000000000003E-3</v>
      </c>
      <c r="S74" s="66">
        <v>2.8E-3</v>
      </c>
      <c r="T74" s="66">
        <v>8.9999999999999998E-4</v>
      </c>
    </row>
    <row r="75" spans="1:20">
      <c r="A75" t="s">
        <v>535</v>
      </c>
      <c r="B75" t="s">
        <v>536</v>
      </c>
      <c r="C75" t="s">
        <v>99</v>
      </c>
      <c r="D75" t="s">
        <v>122</v>
      </c>
      <c r="E75" t="s">
        <v>537</v>
      </c>
      <c r="F75" t="s">
        <v>423</v>
      </c>
      <c r="G75" t="s">
        <v>1967</v>
      </c>
      <c r="H75" t="s">
        <v>204</v>
      </c>
      <c r="I75" t="s">
        <v>411</v>
      </c>
      <c r="J75" s="65">
        <v>1.86</v>
      </c>
      <c r="K75" t="s">
        <v>101</v>
      </c>
      <c r="L75" s="66">
        <v>4.4499999999999998E-2</v>
      </c>
      <c r="M75" s="66">
        <v>2.75E-2</v>
      </c>
      <c r="N75" s="65">
        <v>55143</v>
      </c>
      <c r="O75" s="65">
        <v>107</v>
      </c>
      <c r="P75" s="65">
        <v>0</v>
      </c>
      <c r="Q75" s="65">
        <v>59.003010000000003</v>
      </c>
      <c r="R75" s="66">
        <v>1E-4</v>
      </c>
      <c r="S75" s="66">
        <v>1E-4</v>
      </c>
      <c r="T75" s="66">
        <v>0</v>
      </c>
    </row>
    <row r="76" spans="1:20">
      <c r="A76" t="s">
        <v>538</v>
      </c>
      <c r="B76" t="s">
        <v>539</v>
      </c>
      <c r="C76" t="s">
        <v>99</v>
      </c>
      <c r="D76" t="s">
        <v>122</v>
      </c>
      <c r="E76" t="s">
        <v>540</v>
      </c>
      <c r="F76" t="s">
        <v>131</v>
      </c>
      <c r="G76" t="s">
        <v>1967</v>
      </c>
      <c r="H76" t="s">
        <v>204</v>
      </c>
      <c r="I76" t="s">
        <v>541</v>
      </c>
      <c r="J76" s="65">
        <v>1.61</v>
      </c>
      <c r="K76" t="s">
        <v>101</v>
      </c>
      <c r="L76" s="66">
        <v>3.6999999999999998E-2</v>
      </c>
      <c r="M76" s="66">
        <v>2.4500000000000001E-2</v>
      </c>
      <c r="N76" s="65">
        <v>2363693.4</v>
      </c>
      <c r="O76" s="65">
        <v>107.15</v>
      </c>
      <c r="P76" s="65">
        <v>0</v>
      </c>
      <c r="Q76" s="65">
        <v>2532.6974780999999</v>
      </c>
      <c r="R76" s="66">
        <v>1.6000000000000001E-3</v>
      </c>
      <c r="S76" s="66">
        <v>3.8999999999999998E-3</v>
      </c>
      <c r="T76" s="66">
        <v>1.1999999999999999E-3</v>
      </c>
    </row>
    <row r="77" spans="1:20">
      <c r="A77" t="s">
        <v>542</v>
      </c>
      <c r="B77" t="s">
        <v>543</v>
      </c>
      <c r="C77" t="s">
        <v>99</v>
      </c>
      <c r="D77" t="s">
        <v>122</v>
      </c>
      <c r="E77" t="s">
        <v>544</v>
      </c>
      <c r="F77" t="s">
        <v>122</v>
      </c>
      <c r="G77" t="s">
        <v>1967</v>
      </c>
      <c r="H77" t="s">
        <v>204</v>
      </c>
      <c r="I77" t="s">
        <v>545</v>
      </c>
      <c r="J77" s="65">
        <v>0.05</v>
      </c>
      <c r="K77" t="s">
        <v>101</v>
      </c>
      <c r="L77" s="66">
        <v>4.8000000000000001E-2</v>
      </c>
      <c r="M77" s="66">
        <v>0.1646</v>
      </c>
      <c r="N77" s="65">
        <v>2070039.44</v>
      </c>
      <c r="O77" s="65">
        <v>105.86</v>
      </c>
      <c r="P77" s="65">
        <v>0</v>
      </c>
      <c r="Q77" s="65">
        <v>2191.3437511840002</v>
      </c>
      <c r="R77" s="66">
        <v>3.61E-2</v>
      </c>
      <c r="S77" s="66">
        <v>3.3999999999999998E-3</v>
      </c>
      <c r="T77" s="66">
        <v>1E-3</v>
      </c>
    </row>
    <row r="78" spans="1:20">
      <c r="A78" t="s">
        <v>546</v>
      </c>
      <c r="B78" t="s">
        <v>547</v>
      </c>
      <c r="C78" t="s">
        <v>99</v>
      </c>
      <c r="D78" t="s">
        <v>122</v>
      </c>
      <c r="E78" t="s">
        <v>548</v>
      </c>
      <c r="F78" t="s">
        <v>122</v>
      </c>
      <c r="G78" t="s">
        <v>1967</v>
      </c>
      <c r="H78" t="s">
        <v>204</v>
      </c>
      <c r="I78" t="s">
        <v>395</v>
      </c>
      <c r="J78" s="65">
        <v>5.4</v>
      </c>
      <c r="K78" t="s">
        <v>101</v>
      </c>
      <c r="L78" s="66">
        <v>2.7799999999999998E-2</v>
      </c>
      <c r="M78" s="66">
        <v>3.39E-2</v>
      </c>
      <c r="N78" s="65">
        <v>906703</v>
      </c>
      <c r="O78" s="65">
        <v>97.5</v>
      </c>
      <c r="P78" s="65">
        <v>0</v>
      </c>
      <c r="Q78" s="65">
        <v>884.03542500000003</v>
      </c>
      <c r="R78" s="66">
        <v>5.0000000000000001E-4</v>
      </c>
      <c r="S78" s="66">
        <v>1.4E-3</v>
      </c>
      <c r="T78" s="66">
        <v>4.0000000000000002E-4</v>
      </c>
    </row>
    <row r="79" spans="1:20">
      <c r="A79" t="s">
        <v>549</v>
      </c>
      <c r="B79" t="s">
        <v>550</v>
      </c>
      <c r="C79" t="s">
        <v>99</v>
      </c>
      <c r="D79" t="s">
        <v>122</v>
      </c>
      <c r="E79" t="s">
        <v>548</v>
      </c>
      <c r="F79" t="s">
        <v>122</v>
      </c>
      <c r="G79" t="s">
        <v>1967</v>
      </c>
      <c r="H79" t="s">
        <v>204</v>
      </c>
      <c r="I79" t="s">
        <v>551</v>
      </c>
      <c r="J79" s="65">
        <v>6.46</v>
      </c>
      <c r="K79" t="s">
        <v>101</v>
      </c>
      <c r="L79" s="66">
        <v>1.29E-2</v>
      </c>
      <c r="M79" s="66">
        <v>3.5900000000000001E-2</v>
      </c>
      <c r="N79" s="65">
        <v>5214158</v>
      </c>
      <c r="O79" s="65">
        <v>85.8</v>
      </c>
      <c r="P79" s="65">
        <v>0</v>
      </c>
      <c r="Q79" s="65">
        <v>4473.7475640000002</v>
      </c>
      <c r="R79" s="66">
        <v>8.6999999999999994E-3</v>
      </c>
      <c r="S79" s="66">
        <v>6.8999999999999999E-3</v>
      </c>
      <c r="T79" s="66">
        <v>2.0999999999999999E-3</v>
      </c>
    </row>
    <row r="80" spans="1:20">
      <c r="A80" t="s">
        <v>552</v>
      </c>
      <c r="B80" t="s">
        <v>553</v>
      </c>
      <c r="C80" t="s">
        <v>99</v>
      </c>
      <c r="D80" t="s">
        <v>122</v>
      </c>
      <c r="E80" t="s">
        <v>416</v>
      </c>
      <c r="F80" t="s">
        <v>355</v>
      </c>
      <c r="G80" t="s">
        <v>1967</v>
      </c>
      <c r="H80" t="s">
        <v>204</v>
      </c>
      <c r="I80" t="s">
        <v>554</v>
      </c>
      <c r="J80" s="65">
        <v>0.05</v>
      </c>
      <c r="K80" t="s">
        <v>101</v>
      </c>
      <c r="L80" s="66">
        <v>6.4000000000000001E-2</v>
      </c>
      <c r="M80" s="66">
        <v>0.17599999999999999</v>
      </c>
      <c r="N80" s="65">
        <v>1714065</v>
      </c>
      <c r="O80" s="65">
        <v>114.18</v>
      </c>
      <c r="P80" s="65">
        <v>0</v>
      </c>
      <c r="Q80" s="65">
        <v>1957.1194170000001</v>
      </c>
      <c r="R80" s="66">
        <v>1.4E-3</v>
      </c>
      <c r="S80" s="66">
        <v>3.0000000000000001E-3</v>
      </c>
      <c r="T80" s="66">
        <v>8.9999999999999998E-4</v>
      </c>
    </row>
    <row r="81" spans="1:20">
      <c r="A81" t="s">
        <v>555</v>
      </c>
      <c r="B81" t="s">
        <v>556</v>
      </c>
      <c r="C81" t="s">
        <v>99</v>
      </c>
      <c r="D81" t="s">
        <v>122</v>
      </c>
      <c r="E81" t="s">
        <v>557</v>
      </c>
      <c r="F81" t="s">
        <v>472</v>
      </c>
      <c r="G81" t="s">
        <v>1967</v>
      </c>
      <c r="H81" t="s">
        <v>204</v>
      </c>
      <c r="I81" t="s">
        <v>363</v>
      </c>
      <c r="J81" s="65">
        <v>2.41</v>
      </c>
      <c r="K81" t="s">
        <v>101</v>
      </c>
      <c r="L81" s="66">
        <v>2.5499999999999998E-2</v>
      </c>
      <c r="M81" s="66">
        <v>2.3800000000000002E-2</v>
      </c>
      <c r="N81" s="65">
        <v>1504048.86</v>
      </c>
      <c r="O81" s="65">
        <v>102.2</v>
      </c>
      <c r="P81" s="65">
        <v>0</v>
      </c>
      <c r="Q81" s="65">
        <v>1537.1379349199999</v>
      </c>
      <c r="R81" s="66">
        <v>4.3E-3</v>
      </c>
      <c r="S81" s="66">
        <v>2.3999999999999998E-3</v>
      </c>
      <c r="T81" s="66">
        <v>6.9999999999999999E-4</v>
      </c>
    </row>
    <row r="82" spans="1:20">
      <c r="A82" t="s">
        <v>558</v>
      </c>
      <c r="B82" t="s">
        <v>559</v>
      </c>
      <c r="C82" t="s">
        <v>99</v>
      </c>
      <c r="D82" t="s">
        <v>122</v>
      </c>
      <c r="E82" t="s">
        <v>471</v>
      </c>
      <c r="F82" t="s">
        <v>472</v>
      </c>
      <c r="G82" t="s">
        <v>1967</v>
      </c>
      <c r="H82" t="s">
        <v>204</v>
      </c>
      <c r="I82" t="s">
        <v>434</v>
      </c>
      <c r="J82" s="65">
        <v>0.17</v>
      </c>
      <c r="K82" t="s">
        <v>101</v>
      </c>
      <c r="L82" s="66">
        <v>3.9E-2</v>
      </c>
      <c r="M82" s="66">
        <v>0.20150000000000001</v>
      </c>
      <c r="N82" s="65">
        <v>1396610</v>
      </c>
      <c r="O82" s="65">
        <v>107.2</v>
      </c>
      <c r="P82" s="65">
        <v>0</v>
      </c>
      <c r="Q82" s="65">
        <v>1497.1659199999999</v>
      </c>
      <c r="R82" s="66">
        <v>7.0000000000000001E-3</v>
      </c>
      <c r="S82" s="66">
        <v>2.3E-3</v>
      </c>
      <c r="T82" s="66">
        <v>6.9999999999999999E-4</v>
      </c>
    </row>
    <row r="83" spans="1:20">
      <c r="A83" t="s">
        <v>560</v>
      </c>
      <c r="B83" t="s">
        <v>561</v>
      </c>
      <c r="C83" t="s">
        <v>99</v>
      </c>
      <c r="D83" t="s">
        <v>122</v>
      </c>
      <c r="E83" t="s">
        <v>562</v>
      </c>
      <c r="F83" t="s">
        <v>355</v>
      </c>
      <c r="G83" t="s">
        <v>1967</v>
      </c>
      <c r="H83" t="s">
        <v>204</v>
      </c>
      <c r="I83" t="s">
        <v>276</v>
      </c>
      <c r="J83" s="65">
        <v>5.21</v>
      </c>
      <c r="K83" t="s">
        <v>101</v>
      </c>
      <c r="L83" s="66">
        <v>2E-3</v>
      </c>
      <c r="M83" s="66">
        <v>1.5900000000000001E-2</v>
      </c>
      <c r="N83" s="65">
        <v>2422344</v>
      </c>
      <c r="O83" s="65">
        <v>92.64</v>
      </c>
      <c r="P83" s="65">
        <v>0</v>
      </c>
      <c r="Q83" s="65">
        <v>2244.0594815999998</v>
      </c>
      <c r="R83" s="66">
        <v>6.1000000000000004E-3</v>
      </c>
      <c r="S83" s="66">
        <v>3.5000000000000001E-3</v>
      </c>
      <c r="T83" s="66">
        <v>1.1000000000000001E-3</v>
      </c>
    </row>
    <row r="84" spans="1:20">
      <c r="A84" t="s">
        <v>563</v>
      </c>
      <c r="B84" t="s">
        <v>564</v>
      </c>
      <c r="C84" t="s">
        <v>99</v>
      </c>
      <c r="D84" t="s">
        <v>122</v>
      </c>
      <c r="E84" t="s">
        <v>562</v>
      </c>
      <c r="F84" t="s">
        <v>355</v>
      </c>
      <c r="G84" t="s">
        <v>1967</v>
      </c>
      <c r="H84" t="s">
        <v>204</v>
      </c>
      <c r="I84" t="s">
        <v>565</v>
      </c>
      <c r="J84" s="65">
        <v>3.12</v>
      </c>
      <c r="K84" t="s">
        <v>101</v>
      </c>
      <c r="L84" s="66">
        <v>6.7999999999999996E-3</v>
      </c>
      <c r="M84" s="66">
        <v>1.18E-2</v>
      </c>
      <c r="N84" s="65">
        <v>3558391</v>
      </c>
      <c r="O84" s="65">
        <v>99.7</v>
      </c>
      <c r="P84" s="65">
        <v>0</v>
      </c>
      <c r="Q84" s="65">
        <v>3547.715827</v>
      </c>
      <c r="R84" s="66">
        <v>6.7999999999999996E-3</v>
      </c>
      <c r="S84" s="66">
        <v>5.4999999999999997E-3</v>
      </c>
      <c r="T84" s="66">
        <v>1.6999999999999999E-3</v>
      </c>
    </row>
    <row r="85" spans="1:20">
      <c r="A85" t="s">
        <v>566</v>
      </c>
      <c r="B85" t="s">
        <v>567</v>
      </c>
      <c r="C85" t="s">
        <v>99</v>
      </c>
      <c r="D85" t="s">
        <v>122</v>
      </c>
      <c r="E85" t="s">
        <v>562</v>
      </c>
      <c r="F85" t="s">
        <v>355</v>
      </c>
      <c r="G85" t="s">
        <v>1967</v>
      </c>
      <c r="H85" t="s">
        <v>204</v>
      </c>
      <c r="I85" t="s">
        <v>568</v>
      </c>
      <c r="J85" s="65">
        <v>1.25</v>
      </c>
      <c r="K85" t="s">
        <v>101</v>
      </c>
      <c r="L85" s="66">
        <v>0.02</v>
      </c>
      <c r="M85" s="66">
        <v>1.6199999999999999E-2</v>
      </c>
      <c r="N85" s="65">
        <v>1786458.5</v>
      </c>
      <c r="O85" s="65">
        <v>102.87</v>
      </c>
      <c r="P85" s="65">
        <v>0</v>
      </c>
      <c r="Q85" s="65">
        <v>1837.7298589500001</v>
      </c>
      <c r="R85" s="66">
        <v>6.3E-3</v>
      </c>
      <c r="S85" s="66">
        <v>2.8E-3</v>
      </c>
      <c r="T85" s="66">
        <v>8.9999999999999998E-4</v>
      </c>
    </row>
    <row r="86" spans="1:20">
      <c r="A86" t="s">
        <v>569</v>
      </c>
      <c r="B86" t="s">
        <v>570</v>
      </c>
      <c r="C86" t="s">
        <v>99</v>
      </c>
      <c r="D86" t="s">
        <v>122</v>
      </c>
      <c r="E86" t="s">
        <v>571</v>
      </c>
      <c r="F86" t="s">
        <v>355</v>
      </c>
      <c r="G86" t="s">
        <v>1967</v>
      </c>
      <c r="H86" t="s">
        <v>204</v>
      </c>
      <c r="I86" t="s">
        <v>572</v>
      </c>
      <c r="J86" s="65">
        <v>1.7</v>
      </c>
      <c r="K86" t="s">
        <v>101</v>
      </c>
      <c r="L86" s="66">
        <v>4.4999999999999998E-2</v>
      </c>
      <c r="M86" s="66">
        <v>0</v>
      </c>
      <c r="N86" s="65">
        <v>0</v>
      </c>
      <c r="O86" s="65">
        <v>0</v>
      </c>
      <c r="P86" s="65">
        <v>6.0174200000000004</v>
      </c>
      <c r="Q86" s="65">
        <v>6.0174200000000004</v>
      </c>
      <c r="R86" s="66">
        <v>0</v>
      </c>
      <c r="S86" s="66">
        <v>0</v>
      </c>
      <c r="T86" s="66">
        <v>0</v>
      </c>
    </row>
    <row r="87" spans="1:20">
      <c r="A87" t="s">
        <v>573</v>
      </c>
      <c r="B87" t="s">
        <v>574</v>
      </c>
      <c r="C87" t="s">
        <v>99</v>
      </c>
      <c r="D87" t="s">
        <v>122</v>
      </c>
      <c r="E87" t="s">
        <v>498</v>
      </c>
      <c r="F87" t="s">
        <v>423</v>
      </c>
      <c r="G87" t="s">
        <v>1967</v>
      </c>
      <c r="H87" t="s">
        <v>204</v>
      </c>
      <c r="I87" t="s">
        <v>575</v>
      </c>
      <c r="J87" s="65">
        <v>1.95</v>
      </c>
      <c r="K87" t="s">
        <v>101</v>
      </c>
      <c r="L87" s="66">
        <v>4.9000000000000002E-2</v>
      </c>
      <c r="M87" s="66">
        <v>3.4299999999999997E-2</v>
      </c>
      <c r="N87" s="65">
        <v>1110205.45</v>
      </c>
      <c r="O87" s="65">
        <v>106</v>
      </c>
      <c r="P87" s="65">
        <v>28.063130000000001</v>
      </c>
      <c r="Q87" s="65">
        <v>1204.880907</v>
      </c>
      <c r="R87" s="66">
        <v>2.0999999999999999E-3</v>
      </c>
      <c r="S87" s="66">
        <v>1.9E-3</v>
      </c>
      <c r="T87" s="66">
        <v>5.9999999999999995E-4</v>
      </c>
    </row>
    <row r="88" spans="1:20">
      <c r="A88" t="s">
        <v>576</v>
      </c>
      <c r="B88" t="s">
        <v>577</v>
      </c>
      <c r="C88" t="s">
        <v>99</v>
      </c>
      <c r="D88" t="s">
        <v>122</v>
      </c>
      <c r="E88" t="s">
        <v>498</v>
      </c>
      <c r="F88" t="s">
        <v>423</v>
      </c>
      <c r="G88" t="s">
        <v>1967</v>
      </c>
      <c r="H88" t="s">
        <v>204</v>
      </c>
      <c r="I88" t="s">
        <v>366</v>
      </c>
      <c r="J88" s="65">
        <v>1.59</v>
      </c>
      <c r="K88" t="s">
        <v>101</v>
      </c>
      <c r="L88" s="66">
        <v>5.8500000000000003E-2</v>
      </c>
      <c r="M88" s="66">
        <v>2.93E-2</v>
      </c>
      <c r="N88" s="65">
        <v>826551.14</v>
      </c>
      <c r="O88" s="65">
        <v>115.65</v>
      </c>
      <c r="P88" s="65">
        <v>0</v>
      </c>
      <c r="Q88" s="65">
        <v>955.90639340999996</v>
      </c>
      <c r="R88" s="66">
        <v>1E-3</v>
      </c>
      <c r="S88" s="66">
        <v>1.5E-3</v>
      </c>
      <c r="T88" s="66">
        <v>5.0000000000000001E-4</v>
      </c>
    </row>
    <row r="89" spans="1:20">
      <c r="A89" t="s">
        <v>578</v>
      </c>
      <c r="B89" t="s">
        <v>579</v>
      </c>
      <c r="C89" t="s">
        <v>99</v>
      </c>
      <c r="D89" t="s">
        <v>122</v>
      </c>
      <c r="E89" t="s">
        <v>580</v>
      </c>
      <c r="F89" t="s">
        <v>472</v>
      </c>
      <c r="G89" t="s">
        <v>1966</v>
      </c>
      <c r="H89" t="s">
        <v>149</v>
      </c>
      <c r="I89" t="s">
        <v>581</v>
      </c>
      <c r="J89" s="65">
        <v>1.23</v>
      </c>
      <c r="K89" t="s">
        <v>101</v>
      </c>
      <c r="L89" s="66">
        <v>4.0500000000000001E-2</v>
      </c>
      <c r="M89" s="66">
        <v>2.0000000000000001E-4</v>
      </c>
      <c r="N89" s="65">
        <v>363963.03</v>
      </c>
      <c r="O89" s="65">
        <v>130.35</v>
      </c>
      <c r="P89" s="65">
        <v>0</v>
      </c>
      <c r="Q89" s="65">
        <v>474.42580960499998</v>
      </c>
      <c r="R89" s="66">
        <v>3.3E-3</v>
      </c>
      <c r="S89" s="66">
        <v>6.9999999999999999E-4</v>
      </c>
      <c r="T89" s="66">
        <v>2.0000000000000001E-4</v>
      </c>
    </row>
    <row r="90" spans="1:20">
      <c r="A90" t="s">
        <v>582</v>
      </c>
      <c r="B90" t="s">
        <v>583</v>
      </c>
      <c r="C90" t="s">
        <v>99</v>
      </c>
      <c r="D90" t="s">
        <v>122</v>
      </c>
      <c r="E90" t="s">
        <v>584</v>
      </c>
      <c r="F90" t="s">
        <v>423</v>
      </c>
      <c r="G90" t="s">
        <v>1966</v>
      </c>
      <c r="H90" t="s">
        <v>149</v>
      </c>
      <c r="I90" t="s">
        <v>585</v>
      </c>
      <c r="J90" s="65">
        <v>2.99</v>
      </c>
      <c r="K90" t="s">
        <v>101</v>
      </c>
      <c r="L90" s="66">
        <v>2.75E-2</v>
      </c>
      <c r="M90" s="66">
        <v>1.37E-2</v>
      </c>
      <c r="N90" s="65">
        <v>1129045.21</v>
      </c>
      <c r="O90" s="65">
        <v>104.75</v>
      </c>
      <c r="P90" s="65">
        <v>0</v>
      </c>
      <c r="Q90" s="65">
        <v>1182.674857475</v>
      </c>
      <c r="R90" s="66">
        <v>2.5999999999999999E-3</v>
      </c>
      <c r="S90" s="66">
        <v>1.8E-3</v>
      </c>
      <c r="T90" s="66">
        <v>5.9999999999999995E-4</v>
      </c>
    </row>
    <row r="91" spans="1:20">
      <c r="A91" t="s">
        <v>586</v>
      </c>
      <c r="B91" t="s">
        <v>587</v>
      </c>
      <c r="C91" t="s">
        <v>99</v>
      </c>
      <c r="D91" t="s">
        <v>122</v>
      </c>
      <c r="E91" t="s">
        <v>584</v>
      </c>
      <c r="F91" t="s">
        <v>423</v>
      </c>
      <c r="G91" t="s">
        <v>1966</v>
      </c>
      <c r="H91" t="s">
        <v>149</v>
      </c>
      <c r="I91" t="s">
        <v>588</v>
      </c>
      <c r="J91" s="65">
        <v>0.77</v>
      </c>
      <c r="K91" t="s">
        <v>101</v>
      </c>
      <c r="L91" s="66">
        <v>2.75E-2</v>
      </c>
      <c r="M91" s="66">
        <v>2.6100000000000002E-2</v>
      </c>
      <c r="N91" s="65">
        <v>979560.91</v>
      </c>
      <c r="O91" s="65">
        <v>101.99</v>
      </c>
      <c r="P91" s="65">
        <v>0</v>
      </c>
      <c r="Q91" s="65">
        <v>999.05417210899998</v>
      </c>
      <c r="R91" s="66">
        <v>5.4000000000000003E-3</v>
      </c>
      <c r="S91" s="66">
        <v>1.5E-3</v>
      </c>
      <c r="T91" s="66">
        <v>5.0000000000000001E-4</v>
      </c>
    </row>
    <row r="92" spans="1:20">
      <c r="A92" t="s">
        <v>589</v>
      </c>
      <c r="B92" t="s">
        <v>590</v>
      </c>
      <c r="C92" t="s">
        <v>99</v>
      </c>
      <c r="D92" t="s">
        <v>122</v>
      </c>
      <c r="E92" t="s">
        <v>584</v>
      </c>
      <c r="F92" t="s">
        <v>423</v>
      </c>
      <c r="G92" t="s">
        <v>1966</v>
      </c>
      <c r="H92" t="s">
        <v>149</v>
      </c>
      <c r="I92" t="s">
        <v>286</v>
      </c>
      <c r="J92" s="65">
        <v>6.97</v>
      </c>
      <c r="K92" t="s">
        <v>101</v>
      </c>
      <c r="L92" s="66">
        <v>1.9599999999999999E-2</v>
      </c>
      <c r="M92" s="66">
        <v>1.9300000000000001E-2</v>
      </c>
      <c r="N92" s="65">
        <v>9644677.9399999995</v>
      </c>
      <c r="O92" s="65">
        <v>101.9</v>
      </c>
      <c r="P92" s="65">
        <v>0</v>
      </c>
      <c r="Q92" s="65">
        <v>9827.9268208600006</v>
      </c>
      <c r="R92" s="66">
        <v>9.7999999999999997E-3</v>
      </c>
      <c r="S92" s="66">
        <v>1.5100000000000001E-2</v>
      </c>
      <c r="T92" s="66">
        <v>4.5999999999999999E-3</v>
      </c>
    </row>
    <row r="93" spans="1:20">
      <c r="A93" t="s">
        <v>591</v>
      </c>
      <c r="B93" t="s">
        <v>592</v>
      </c>
      <c r="C93" t="s">
        <v>99</v>
      </c>
      <c r="D93" t="s">
        <v>122</v>
      </c>
      <c r="E93" t="s">
        <v>593</v>
      </c>
      <c r="F93" t="s">
        <v>477</v>
      </c>
      <c r="G93" t="s">
        <v>1967</v>
      </c>
      <c r="H93" t="s">
        <v>204</v>
      </c>
      <c r="I93" t="s">
        <v>445</v>
      </c>
      <c r="J93" s="65">
        <v>5.38</v>
      </c>
      <c r="K93" t="s">
        <v>101</v>
      </c>
      <c r="L93" s="66">
        <v>1.23E-2</v>
      </c>
      <c r="M93" s="66">
        <v>2.0899999999999998E-2</v>
      </c>
      <c r="N93" s="65">
        <v>2995439</v>
      </c>
      <c r="O93" s="65">
        <v>96.55</v>
      </c>
      <c r="P93" s="65">
        <v>0</v>
      </c>
      <c r="Q93" s="65">
        <v>2892.0963545</v>
      </c>
      <c r="R93" s="66">
        <v>1.6999999999999999E-3</v>
      </c>
      <c r="S93" s="66">
        <v>4.4000000000000003E-3</v>
      </c>
      <c r="T93" s="66">
        <v>1.4E-3</v>
      </c>
    </row>
    <row r="94" spans="1:20">
      <c r="A94" t="s">
        <v>594</v>
      </c>
      <c r="B94" t="s">
        <v>595</v>
      </c>
      <c r="C94" t="s">
        <v>99</v>
      </c>
      <c r="D94" t="s">
        <v>122</v>
      </c>
      <c r="E94" t="s">
        <v>596</v>
      </c>
      <c r="F94" t="s">
        <v>423</v>
      </c>
      <c r="G94" t="s">
        <v>1967</v>
      </c>
      <c r="H94" t="s">
        <v>204</v>
      </c>
      <c r="I94" t="s">
        <v>286</v>
      </c>
      <c r="J94" s="65">
        <v>5.82</v>
      </c>
      <c r="K94" t="s">
        <v>101</v>
      </c>
      <c r="L94" s="66">
        <v>1.4200000000000001E-2</v>
      </c>
      <c r="M94" s="66">
        <v>2.2100000000000002E-2</v>
      </c>
      <c r="N94" s="65">
        <v>2506801</v>
      </c>
      <c r="O94" s="65">
        <v>95.75</v>
      </c>
      <c r="P94" s="65">
        <v>0</v>
      </c>
      <c r="Q94" s="65">
        <v>2400.2619574999999</v>
      </c>
      <c r="R94" s="66">
        <v>5.3E-3</v>
      </c>
      <c r="S94" s="66">
        <v>3.7000000000000002E-3</v>
      </c>
      <c r="T94" s="66">
        <v>1.1000000000000001E-3</v>
      </c>
    </row>
    <row r="95" spans="1:20">
      <c r="A95" t="s">
        <v>597</v>
      </c>
      <c r="B95" t="s">
        <v>598</v>
      </c>
      <c r="C95" t="s">
        <v>99</v>
      </c>
      <c r="D95" t="s">
        <v>122</v>
      </c>
      <c r="E95" t="s">
        <v>599</v>
      </c>
      <c r="F95" t="s">
        <v>126</v>
      </c>
      <c r="G95" t="s">
        <v>1967</v>
      </c>
      <c r="H95" t="s">
        <v>204</v>
      </c>
      <c r="I95" t="s">
        <v>600</v>
      </c>
      <c r="J95" s="65">
        <v>1.61</v>
      </c>
      <c r="K95" t="s">
        <v>101</v>
      </c>
      <c r="L95" s="66">
        <v>2.1499999999999998E-2</v>
      </c>
      <c r="M95" s="66">
        <v>4.5400000000000003E-2</v>
      </c>
      <c r="N95" s="65">
        <v>154801.74</v>
      </c>
      <c r="O95" s="65">
        <v>96.96</v>
      </c>
      <c r="P95" s="65">
        <v>13.897069999999999</v>
      </c>
      <c r="Q95" s="65">
        <v>163.99283710399999</v>
      </c>
      <c r="R95" s="66">
        <v>2.0000000000000001E-4</v>
      </c>
      <c r="S95" s="66">
        <v>2.9999999999999997E-4</v>
      </c>
      <c r="T95" s="66">
        <v>1E-4</v>
      </c>
    </row>
    <row r="96" spans="1:20">
      <c r="A96" t="s">
        <v>601</v>
      </c>
      <c r="B96" t="s">
        <v>602</v>
      </c>
      <c r="C96" t="s">
        <v>99</v>
      </c>
      <c r="D96" t="s">
        <v>122</v>
      </c>
      <c r="E96" t="s">
        <v>599</v>
      </c>
      <c r="F96" t="s">
        <v>126</v>
      </c>
      <c r="G96" t="s">
        <v>1967</v>
      </c>
      <c r="H96" t="s">
        <v>204</v>
      </c>
      <c r="I96" t="s">
        <v>603</v>
      </c>
      <c r="J96" s="65">
        <v>3.03</v>
      </c>
      <c r="K96" t="s">
        <v>101</v>
      </c>
      <c r="L96" s="66">
        <v>1.7999999999999999E-2</v>
      </c>
      <c r="M96" s="66">
        <v>4.36E-2</v>
      </c>
      <c r="N96" s="65">
        <v>1269357.3500000001</v>
      </c>
      <c r="O96" s="65">
        <v>93.3</v>
      </c>
      <c r="P96" s="65">
        <v>0</v>
      </c>
      <c r="Q96" s="65">
        <v>1184.31040755</v>
      </c>
      <c r="R96" s="66">
        <v>1.8E-3</v>
      </c>
      <c r="S96" s="66">
        <v>1.8E-3</v>
      </c>
      <c r="T96" s="66">
        <v>5.9999999999999995E-4</v>
      </c>
    </row>
    <row r="97" spans="1:20">
      <c r="A97" t="s">
        <v>604</v>
      </c>
      <c r="B97" t="s">
        <v>605</v>
      </c>
      <c r="C97" t="s">
        <v>99</v>
      </c>
      <c r="D97" t="s">
        <v>122</v>
      </c>
      <c r="E97" t="s">
        <v>525</v>
      </c>
      <c r="F97" t="s">
        <v>355</v>
      </c>
      <c r="G97" t="s">
        <v>1968</v>
      </c>
      <c r="H97" t="s">
        <v>149</v>
      </c>
      <c r="I97" t="s">
        <v>486</v>
      </c>
      <c r="J97" s="65">
        <v>0.74</v>
      </c>
      <c r="K97" t="s">
        <v>101</v>
      </c>
      <c r="L97" s="66">
        <v>4.1500000000000002E-2</v>
      </c>
      <c r="M97" s="66">
        <v>4.8599999999999997E-2</v>
      </c>
      <c r="N97" s="65">
        <v>1589929.86</v>
      </c>
      <c r="O97" s="65">
        <v>106.4</v>
      </c>
      <c r="P97" s="65">
        <v>0</v>
      </c>
      <c r="Q97" s="65">
        <v>1691.6853710400001</v>
      </c>
      <c r="R97" s="66">
        <v>7.9000000000000008E-3</v>
      </c>
      <c r="S97" s="66">
        <v>2.5999999999999999E-3</v>
      </c>
      <c r="T97" s="66">
        <v>8.0000000000000004E-4</v>
      </c>
    </row>
    <row r="98" spans="1:20">
      <c r="A98" t="s">
        <v>606</v>
      </c>
      <c r="B98" t="s">
        <v>607</v>
      </c>
      <c r="C98" t="s">
        <v>99</v>
      </c>
      <c r="D98" t="s">
        <v>122</v>
      </c>
      <c r="E98" t="s">
        <v>608</v>
      </c>
      <c r="F98" t="s">
        <v>126</v>
      </c>
      <c r="G98" t="s">
        <v>1969</v>
      </c>
      <c r="H98" t="s">
        <v>204</v>
      </c>
      <c r="I98" t="s">
        <v>609</v>
      </c>
      <c r="J98" s="65">
        <v>2.23</v>
      </c>
      <c r="K98" t="s">
        <v>101</v>
      </c>
      <c r="L98" s="66">
        <v>3.15E-2</v>
      </c>
      <c r="M98" s="66">
        <v>0.1797</v>
      </c>
      <c r="N98" s="65">
        <v>2796763.2</v>
      </c>
      <c r="O98" s="65">
        <v>73.3</v>
      </c>
      <c r="P98" s="65">
        <v>0</v>
      </c>
      <c r="Q98" s="65">
        <v>2050.0274255999998</v>
      </c>
      <c r="R98" s="66">
        <v>7.4000000000000003E-3</v>
      </c>
      <c r="S98" s="66">
        <v>3.2000000000000002E-3</v>
      </c>
      <c r="T98" s="66">
        <v>1E-3</v>
      </c>
    </row>
    <row r="99" spans="1:20">
      <c r="A99" t="s">
        <v>610</v>
      </c>
      <c r="B99" t="s">
        <v>611</v>
      </c>
      <c r="C99" t="s">
        <v>99</v>
      </c>
      <c r="D99" t="s">
        <v>122</v>
      </c>
      <c r="E99" t="s">
        <v>612</v>
      </c>
      <c r="F99" t="s">
        <v>423</v>
      </c>
      <c r="G99" t="s">
        <v>1969</v>
      </c>
      <c r="H99" t="s">
        <v>204</v>
      </c>
      <c r="I99" t="s">
        <v>588</v>
      </c>
      <c r="J99" s="65">
        <v>6.07</v>
      </c>
      <c r="K99" t="s">
        <v>101</v>
      </c>
      <c r="L99" s="66">
        <v>1.9400000000000001E-2</v>
      </c>
      <c r="M99" s="66">
        <v>2.2499999999999999E-2</v>
      </c>
      <c r="N99" s="65">
        <v>3320738</v>
      </c>
      <c r="O99" s="65">
        <v>99</v>
      </c>
      <c r="P99" s="65">
        <v>0</v>
      </c>
      <c r="Q99" s="65">
        <v>3287.53062</v>
      </c>
      <c r="R99" s="66">
        <v>1.2800000000000001E-2</v>
      </c>
      <c r="S99" s="66">
        <v>5.1000000000000004E-3</v>
      </c>
      <c r="T99" s="66">
        <v>1.5E-3</v>
      </c>
    </row>
    <row r="100" spans="1:20">
      <c r="A100" t="s">
        <v>613</v>
      </c>
      <c r="B100" t="s">
        <v>614</v>
      </c>
      <c r="C100" t="s">
        <v>99</v>
      </c>
      <c r="D100" t="s">
        <v>122</v>
      </c>
      <c r="E100" t="s">
        <v>615</v>
      </c>
      <c r="F100" t="s">
        <v>616</v>
      </c>
      <c r="G100" t="s">
        <v>1969</v>
      </c>
      <c r="H100" t="s">
        <v>204</v>
      </c>
      <c r="I100" t="s">
        <v>486</v>
      </c>
      <c r="J100" s="65">
        <v>1.63</v>
      </c>
      <c r="K100" t="s">
        <v>101</v>
      </c>
      <c r="L100" s="66">
        <v>2.6499999999999999E-2</v>
      </c>
      <c r="M100" s="66">
        <v>8.8300000000000003E-2</v>
      </c>
      <c r="N100" s="65">
        <v>2130876.48</v>
      </c>
      <c r="O100" s="65">
        <v>91.4</v>
      </c>
      <c r="P100" s="65">
        <v>0</v>
      </c>
      <c r="Q100" s="65">
        <v>1947.62110272</v>
      </c>
      <c r="R100" s="66">
        <v>4.1000000000000003E-3</v>
      </c>
      <c r="S100" s="66">
        <v>3.0000000000000001E-3</v>
      </c>
      <c r="T100" s="66">
        <v>8.9999999999999998E-4</v>
      </c>
    </row>
    <row r="101" spans="1:20">
      <c r="A101" t="s">
        <v>617</v>
      </c>
      <c r="B101" t="s">
        <v>618</v>
      </c>
      <c r="C101" t="s">
        <v>99</v>
      </c>
      <c r="D101" t="s">
        <v>122</v>
      </c>
      <c r="E101" t="s">
        <v>615</v>
      </c>
      <c r="F101" t="s">
        <v>616</v>
      </c>
      <c r="G101" t="s">
        <v>1969</v>
      </c>
      <c r="H101" t="s">
        <v>204</v>
      </c>
      <c r="I101" t="s">
        <v>619</v>
      </c>
      <c r="J101" s="65">
        <v>3.45</v>
      </c>
      <c r="K101" t="s">
        <v>101</v>
      </c>
      <c r="L101" s="66">
        <v>1.0500000000000001E-2</v>
      </c>
      <c r="M101" s="66">
        <v>5.2999999999999999E-2</v>
      </c>
      <c r="N101" s="65">
        <v>4356441.07</v>
      </c>
      <c r="O101" s="65">
        <v>86</v>
      </c>
      <c r="P101" s="65">
        <v>0</v>
      </c>
      <c r="Q101" s="65">
        <v>3746.5393202</v>
      </c>
      <c r="R101" s="66">
        <v>1.8599999999999998E-2</v>
      </c>
      <c r="S101" s="66">
        <v>5.7999999999999996E-3</v>
      </c>
      <c r="T101" s="66">
        <v>1.8E-3</v>
      </c>
    </row>
    <row r="102" spans="1:20">
      <c r="A102" t="s">
        <v>620</v>
      </c>
      <c r="B102" t="s">
        <v>621</v>
      </c>
      <c r="C102" t="s">
        <v>99</v>
      </c>
      <c r="D102" t="s">
        <v>122</v>
      </c>
      <c r="E102" t="s">
        <v>622</v>
      </c>
      <c r="F102" t="s">
        <v>423</v>
      </c>
      <c r="G102" t="s">
        <v>1969</v>
      </c>
      <c r="H102" t="s">
        <v>204</v>
      </c>
      <c r="I102" t="s">
        <v>623</v>
      </c>
      <c r="J102" s="65">
        <v>4.04</v>
      </c>
      <c r="K102" t="s">
        <v>101</v>
      </c>
      <c r="L102" s="66">
        <v>2.3E-2</v>
      </c>
      <c r="M102" s="66">
        <v>1.55E-2</v>
      </c>
      <c r="N102" s="65">
        <v>2282283.7999999998</v>
      </c>
      <c r="O102" s="65">
        <v>105</v>
      </c>
      <c r="P102" s="65">
        <v>0</v>
      </c>
      <c r="Q102" s="65">
        <v>2396.3979899999999</v>
      </c>
      <c r="R102" s="66">
        <v>2.2700000000000001E-2</v>
      </c>
      <c r="S102" s="66">
        <v>3.7000000000000002E-3</v>
      </c>
      <c r="T102" s="66">
        <v>1.1000000000000001E-3</v>
      </c>
    </row>
    <row r="103" spans="1:20">
      <c r="A103" t="s">
        <v>624</v>
      </c>
      <c r="B103" t="s">
        <v>625</v>
      </c>
      <c r="C103" t="s">
        <v>99</v>
      </c>
      <c r="D103" t="s">
        <v>122</v>
      </c>
      <c r="E103" t="s">
        <v>494</v>
      </c>
      <c r="F103" t="s">
        <v>423</v>
      </c>
      <c r="G103" t="s">
        <v>1968</v>
      </c>
      <c r="H103" t="s">
        <v>149</v>
      </c>
      <c r="I103" t="s">
        <v>626</v>
      </c>
      <c r="J103" s="65">
        <v>5.0599999999999996</v>
      </c>
      <c r="K103" t="s">
        <v>101</v>
      </c>
      <c r="L103" s="66">
        <v>2.4E-2</v>
      </c>
      <c r="M103" s="66">
        <v>1.8700000000000001E-2</v>
      </c>
      <c r="N103" s="65">
        <v>1773136.24</v>
      </c>
      <c r="O103" s="65">
        <v>103.3</v>
      </c>
      <c r="P103" s="65">
        <v>0</v>
      </c>
      <c r="Q103" s="65">
        <v>1831.64973592</v>
      </c>
      <c r="R103" s="66">
        <v>3.5999999999999999E-3</v>
      </c>
      <c r="S103" s="66">
        <v>2.8E-3</v>
      </c>
      <c r="T103" s="66">
        <v>8.9999999999999998E-4</v>
      </c>
    </row>
    <row r="104" spans="1:20">
      <c r="A104" t="s">
        <v>627</v>
      </c>
      <c r="B104" t="s">
        <v>628</v>
      </c>
      <c r="C104" t="s">
        <v>99</v>
      </c>
      <c r="D104" t="s">
        <v>122</v>
      </c>
      <c r="E104" t="s">
        <v>629</v>
      </c>
      <c r="F104" t="s">
        <v>122</v>
      </c>
      <c r="G104" t="s">
        <v>1969</v>
      </c>
      <c r="H104" t="s">
        <v>204</v>
      </c>
      <c r="I104" t="s">
        <v>630</v>
      </c>
      <c r="J104" s="65">
        <v>0.25</v>
      </c>
      <c r="K104" t="s">
        <v>101</v>
      </c>
      <c r="L104" s="66">
        <v>4.7E-2</v>
      </c>
      <c r="M104" s="66">
        <v>4.2200000000000001E-2</v>
      </c>
      <c r="N104" s="65">
        <v>2590492</v>
      </c>
      <c r="O104" s="65">
        <v>110.89</v>
      </c>
      <c r="P104" s="65">
        <v>0</v>
      </c>
      <c r="Q104" s="65">
        <v>2872.5965787999999</v>
      </c>
      <c r="R104" s="66">
        <v>1.9099999999999999E-2</v>
      </c>
      <c r="S104" s="66">
        <v>4.4000000000000003E-3</v>
      </c>
      <c r="T104" s="66">
        <v>1.4E-3</v>
      </c>
    </row>
    <row r="105" spans="1:20">
      <c r="A105" t="s">
        <v>631</v>
      </c>
      <c r="B105" t="s">
        <v>632</v>
      </c>
      <c r="C105" t="s">
        <v>99</v>
      </c>
      <c r="D105" t="s">
        <v>122</v>
      </c>
      <c r="E105" t="s">
        <v>596</v>
      </c>
      <c r="F105" t="s">
        <v>423</v>
      </c>
      <c r="G105" t="s">
        <v>1969</v>
      </c>
      <c r="H105" t="s">
        <v>204</v>
      </c>
      <c r="I105" t="s">
        <v>633</v>
      </c>
      <c r="J105" s="65">
        <v>0.25</v>
      </c>
      <c r="K105" t="s">
        <v>101</v>
      </c>
      <c r="L105" s="66">
        <v>4.4999999999999998E-2</v>
      </c>
      <c r="M105" s="66">
        <v>8.5500000000000007E-2</v>
      </c>
      <c r="N105" s="65">
        <v>2820784.25</v>
      </c>
      <c r="O105" s="65">
        <v>108.21</v>
      </c>
      <c r="P105" s="65">
        <v>0</v>
      </c>
      <c r="Q105" s="65">
        <v>3052.3706369249999</v>
      </c>
      <c r="R105" s="66">
        <v>1.6199999999999999E-2</v>
      </c>
      <c r="S105" s="66">
        <v>4.7000000000000002E-3</v>
      </c>
      <c r="T105" s="66">
        <v>1.4E-3</v>
      </c>
    </row>
    <row r="106" spans="1:20">
      <c r="A106" t="s">
        <v>634</v>
      </c>
      <c r="B106" t="s">
        <v>635</v>
      </c>
      <c r="C106" t="s">
        <v>99</v>
      </c>
      <c r="D106" t="s">
        <v>122</v>
      </c>
      <c r="E106" t="s">
        <v>525</v>
      </c>
      <c r="F106" t="s">
        <v>355</v>
      </c>
      <c r="G106" t="s">
        <v>1970</v>
      </c>
      <c r="H106" t="s">
        <v>149</v>
      </c>
      <c r="I106" t="s">
        <v>359</v>
      </c>
      <c r="J106" s="65">
        <v>0.44</v>
      </c>
      <c r="K106" t="s">
        <v>101</v>
      </c>
      <c r="L106" s="66">
        <v>5.2999999999999999E-2</v>
      </c>
      <c r="M106" s="66">
        <v>5.6899999999999999E-2</v>
      </c>
      <c r="N106" s="65">
        <v>1007293</v>
      </c>
      <c r="O106" s="65">
        <v>109.33</v>
      </c>
      <c r="P106" s="65">
        <v>0</v>
      </c>
      <c r="Q106" s="65">
        <v>1101.2734369</v>
      </c>
      <c r="R106" s="66">
        <v>3.8999999999999998E-3</v>
      </c>
      <c r="S106" s="66">
        <v>1.6999999999999999E-3</v>
      </c>
      <c r="T106" s="66">
        <v>5.0000000000000001E-4</v>
      </c>
    </row>
    <row r="107" spans="1:20">
      <c r="A107" t="s">
        <v>636</v>
      </c>
      <c r="B107" t="s">
        <v>637</v>
      </c>
      <c r="C107" t="s">
        <v>99</v>
      </c>
      <c r="D107" t="s">
        <v>122</v>
      </c>
      <c r="E107" t="s">
        <v>638</v>
      </c>
      <c r="F107" t="s">
        <v>472</v>
      </c>
      <c r="G107" t="s">
        <v>1970</v>
      </c>
      <c r="H107" t="s">
        <v>149</v>
      </c>
      <c r="I107" t="s">
        <v>526</v>
      </c>
      <c r="J107" s="65">
        <v>0.7</v>
      </c>
      <c r="K107" t="s">
        <v>101</v>
      </c>
      <c r="L107" s="66">
        <v>4.2999999999999997E-2</v>
      </c>
      <c r="M107" s="66">
        <v>2.7799999999999998E-2</v>
      </c>
      <c r="N107" s="65">
        <v>2258356</v>
      </c>
      <c r="O107" s="65">
        <v>104</v>
      </c>
      <c r="P107" s="65">
        <v>0</v>
      </c>
      <c r="Q107" s="65">
        <v>2348.6902399999999</v>
      </c>
      <c r="R107" s="66">
        <v>1.8800000000000001E-2</v>
      </c>
      <c r="S107" s="66">
        <v>3.5999999999999999E-3</v>
      </c>
      <c r="T107" s="66">
        <v>1.1000000000000001E-3</v>
      </c>
    </row>
    <row r="108" spans="1:20">
      <c r="A108" t="s">
        <v>639</v>
      </c>
      <c r="B108" t="s">
        <v>640</v>
      </c>
      <c r="C108" t="s">
        <v>99</v>
      </c>
      <c r="D108" t="s">
        <v>122</v>
      </c>
      <c r="E108" t="s">
        <v>641</v>
      </c>
      <c r="F108" t="s">
        <v>122</v>
      </c>
      <c r="G108" t="s">
        <v>1970</v>
      </c>
      <c r="H108" t="s">
        <v>149</v>
      </c>
      <c r="I108" t="s">
        <v>642</v>
      </c>
      <c r="J108" s="65">
        <v>0.33</v>
      </c>
      <c r="K108" t="s">
        <v>101</v>
      </c>
      <c r="L108" s="66">
        <v>4.8000000000000001E-2</v>
      </c>
      <c r="M108" s="66">
        <v>-4.4000000000000003E-3</v>
      </c>
      <c r="N108" s="65">
        <v>1443068.71</v>
      </c>
      <c r="O108" s="65">
        <v>105</v>
      </c>
      <c r="P108" s="65">
        <v>0</v>
      </c>
      <c r="Q108" s="65">
        <v>1515.2221454999999</v>
      </c>
      <c r="R108" s="66">
        <v>1.35E-2</v>
      </c>
      <c r="S108" s="66">
        <v>2.3E-3</v>
      </c>
      <c r="T108" s="66">
        <v>6.9999999999999999E-4</v>
      </c>
    </row>
    <row r="109" spans="1:20">
      <c r="A109" t="s">
        <v>643</v>
      </c>
      <c r="B109" t="s">
        <v>644</v>
      </c>
      <c r="C109" t="s">
        <v>99</v>
      </c>
      <c r="D109" t="s">
        <v>122</v>
      </c>
      <c r="E109" t="s">
        <v>645</v>
      </c>
      <c r="F109" t="s">
        <v>423</v>
      </c>
      <c r="G109" t="s">
        <v>1971</v>
      </c>
      <c r="H109" t="s">
        <v>204</v>
      </c>
      <c r="I109" t="s">
        <v>646</v>
      </c>
      <c r="J109" s="65">
        <v>0.74</v>
      </c>
      <c r="K109" t="s">
        <v>101</v>
      </c>
      <c r="L109" s="66">
        <v>5.5E-2</v>
      </c>
      <c r="M109" s="66">
        <v>6.4299999999999996E-2</v>
      </c>
      <c r="N109" s="65">
        <v>565990.46</v>
      </c>
      <c r="O109" s="65">
        <v>105.03</v>
      </c>
      <c r="P109" s="65">
        <v>0</v>
      </c>
      <c r="Q109" s="65">
        <v>594.45978013800004</v>
      </c>
      <c r="R109" s="66">
        <v>5.0900000000000001E-2</v>
      </c>
      <c r="S109" s="66">
        <v>8.9999999999999998E-4</v>
      </c>
      <c r="T109" s="66">
        <v>2.9999999999999997E-4</v>
      </c>
    </row>
    <row r="110" spans="1:20">
      <c r="A110" t="s">
        <v>647</v>
      </c>
      <c r="B110" t="s">
        <v>648</v>
      </c>
      <c r="C110" t="s">
        <v>99</v>
      </c>
      <c r="D110" t="s">
        <v>122</v>
      </c>
      <c r="E110" t="s">
        <v>645</v>
      </c>
      <c r="F110" t="s">
        <v>423</v>
      </c>
      <c r="G110" t="s">
        <v>1971</v>
      </c>
      <c r="H110" t="s">
        <v>204</v>
      </c>
      <c r="I110" t="s">
        <v>649</v>
      </c>
      <c r="J110" s="65">
        <v>0.17</v>
      </c>
      <c r="K110" t="s">
        <v>101</v>
      </c>
      <c r="L110" s="66">
        <v>4.8500000000000001E-2</v>
      </c>
      <c r="M110" s="66">
        <v>4.8399999999999999E-2</v>
      </c>
      <c r="N110" s="65">
        <v>2043003.09</v>
      </c>
      <c r="O110" s="65">
        <v>123.21</v>
      </c>
      <c r="P110" s="65">
        <v>0</v>
      </c>
      <c r="Q110" s="65">
        <v>2517.1841071889999</v>
      </c>
      <c r="R110" s="66">
        <v>0.03</v>
      </c>
      <c r="S110" s="66">
        <v>3.8999999999999998E-3</v>
      </c>
      <c r="T110" s="66">
        <v>1.1999999999999999E-3</v>
      </c>
    </row>
    <row r="111" spans="1:20">
      <c r="A111" t="s">
        <v>650</v>
      </c>
      <c r="B111" t="s">
        <v>651</v>
      </c>
      <c r="C111" t="s">
        <v>99</v>
      </c>
      <c r="D111" t="s">
        <v>122</v>
      </c>
      <c r="E111" t="s">
        <v>612</v>
      </c>
      <c r="F111" t="s">
        <v>423</v>
      </c>
      <c r="G111" t="s">
        <v>1971</v>
      </c>
      <c r="H111" t="s">
        <v>204</v>
      </c>
      <c r="I111" t="s">
        <v>522</v>
      </c>
      <c r="J111" s="65">
        <v>0.74</v>
      </c>
      <c r="K111" t="s">
        <v>101</v>
      </c>
      <c r="L111" s="66">
        <v>4.2500000000000003E-2</v>
      </c>
      <c r="M111" s="66">
        <v>3.8600000000000002E-2</v>
      </c>
      <c r="N111" s="65">
        <v>831274.55</v>
      </c>
      <c r="O111" s="65">
        <v>109.17</v>
      </c>
      <c r="P111" s="65">
        <v>0</v>
      </c>
      <c r="Q111" s="65">
        <v>907.50242623500003</v>
      </c>
      <c r="R111" s="66">
        <v>1.0800000000000001E-2</v>
      </c>
      <c r="S111" s="66">
        <v>1.4E-3</v>
      </c>
      <c r="T111" s="66">
        <v>4.0000000000000002E-4</v>
      </c>
    </row>
    <row r="112" spans="1:20">
      <c r="A112" t="s">
        <v>652</v>
      </c>
      <c r="B112" t="s">
        <v>653</v>
      </c>
      <c r="C112" t="s">
        <v>99</v>
      </c>
      <c r="D112" t="s">
        <v>122</v>
      </c>
      <c r="E112" t="s">
        <v>612</v>
      </c>
      <c r="F112" t="s">
        <v>423</v>
      </c>
      <c r="G112" t="s">
        <v>1971</v>
      </c>
      <c r="H112" t="s">
        <v>204</v>
      </c>
      <c r="I112" t="s">
        <v>654</v>
      </c>
      <c r="J112" s="65">
        <v>1.37</v>
      </c>
      <c r="K112" t="s">
        <v>101</v>
      </c>
      <c r="L112" s="66">
        <v>4.5999999999999999E-2</v>
      </c>
      <c r="M112" s="66">
        <v>2.6100000000000002E-2</v>
      </c>
      <c r="N112" s="65">
        <v>2914690.99</v>
      </c>
      <c r="O112" s="65">
        <v>105.76</v>
      </c>
      <c r="P112" s="65">
        <v>0</v>
      </c>
      <c r="Q112" s="65">
        <v>3082.5771910240001</v>
      </c>
      <c r="R112" s="66">
        <v>1.24E-2</v>
      </c>
      <c r="S112" s="66">
        <v>4.7000000000000002E-3</v>
      </c>
      <c r="T112" s="66">
        <v>1.5E-3</v>
      </c>
    </row>
    <row r="113" spans="1:20">
      <c r="A113" t="s">
        <v>655</v>
      </c>
      <c r="B113" t="s">
        <v>656</v>
      </c>
      <c r="C113" t="s">
        <v>99</v>
      </c>
      <c r="D113" t="s">
        <v>122</v>
      </c>
      <c r="E113" t="s">
        <v>657</v>
      </c>
      <c r="F113" t="s">
        <v>111</v>
      </c>
      <c r="G113" t="s">
        <v>1971</v>
      </c>
      <c r="H113" t="s">
        <v>204</v>
      </c>
      <c r="I113" t="s">
        <v>658</v>
      </c>
      <c r="J113" s="65">
        <v>0.94</v>
      </c>
      <c r="K113" t="s">
        <v>101</v>
      </c>
      <c r="L113" s="66">
        <v>4.9500000000000002E-2</v>
      </c>
      <c r="M113" s="66">
        <v>2.4400000000000002E-2</v>
      </c>
      <c r="N113" s="65">
        <v>622636.63</v>
      </c>
      <c r="O113" s="65">
        <v>124.25</v>
      </c>
      <c r="P113" s="65">
        <v>0</v>
      </c>
      <c r="Q113" s="65">
        <v>773.62601277500005</v>
      </c>
      <c r="R113" s="66">
        <v>1.2999999999999999E-3</v>
      </c>
      <c r="S113" s="66">
        <v>1.1999999999999999E-3</v>
      </c>
      <c r="T113" s="66">
        <v>4.0000000000000002E-4</v>
      </c>
    </row>
    <row r="114" spans="1:20">
      <c r="A114" t="s">
        <v>659</v>
      </c>
      <c r="B114" t="s">
        <v>660</v>
      </c>
      <c r="C114" t="s">
        <v>99</v>
      </c>
      <c r="D114" t="s">
        <v>122</v>
      </c>
      <c r="E114" t="s">
        <v>562</v>
      </c>
      <c r="F114" t="s">
        <v>355</v>
      </c>
      <c r="G114" t="s">
        <v>1971</v>
      </c>
      <c r="H114" t="s">
        <v>204</v>
      </c>
      <c r="I114" t="s">
        <v>253</v>
      </c>
      <c r="J114" s="65">
        <v>0.74</v>
      </c>
      <c r="K114" t="s">
        <v>101</v>
      </c>
      <c r="L114" s="66">
        <v>2.4E-2</v>
      </c>
      <c r="M114" s="66">
        <v>3.6600000000000001E-2</v>
      </c>
      <c r="N114" s="65">
        <v>2197063.37</v>
      </c>
      <c r="O114" s="65">
        <v>101.6</v>
      </c>
      <c r="P114" s="65">
        <v>0</v>
      </c>
      <c r="Q114" s="65">
        <v>2232.2163839200002</v>
      </c>
      <c r="R114" s="66">
        <v>2.52E-2</v>
      </c>
      <c r="S114" s="66">
        <v>3.3999999999999998E-3</v>
      </c>
      <c r="T114" s="66">
        <v>1.1000000000000001E-3</v>
      </c>
    </row>
    <row r="115" spans="1:20">
      <c r="A115" t="s">
        <v>661</v>
      </c>
      <c r="B115" t="s">
        <v>662</v>
      </c>
      <c r="C115" t="s">
        <v>99</v>
      </c>
      <c r="D115" t="s">
        <v>122</v>
      </c>
      <c r="E115" t="s">
        <v>663</v>
      </c>
      <c r="F115" t="s">
        <v>423</v>
      </c>
      <c r="G115" t="s">
        <v>1971</v>
      </c>
      <c r="H115" t="s">
        <v>204</v>
      </c>
      <c r="I115" t="s">
        <v>664</v>
      </c>
      <c r="J115" s="65">
        <v>3.27</v>
      </c>
      <c r="K115" t="s">
        <v>101</v>
      </c>
      <c r="L115" s="66">
        <v>4.3400000000000001E-2</v>
      </c>
      <c r="M115" s="66">
        <v>0</v>
      </c>
      <c r="N115" s="65">
        <v>0</v>
      </c>
      <c r="O115" s="65">
        <v>0</v>
      </c>
      <c r="P115" s="65">
        <v>12.37284</v>
      </c>
      <c r="Q115" s="65">
        <v>12.37284</v>
      </c>
      <c r="R115" s="66">
        <v>0</v>
      </c>
      <c r="S115" s="66">
        <v>0</v>
      </c>
      <c r="T115" s="66">
        <v>0</v>
      </c>
    </row>
    <row r="116" spans="1:20">
      <c r="A116" t="s">
        <v>665</v>
      </c>
      <c r="B116" t="s">
        <v>666</v>
      </c>
      <c r="C116" t="s">
        <v>99</v>
      </c>
      <c r="D116" t="s">
        <v>122</v>
      </c>
      <c r="E116" t="s">
        <v>663</v>
      </c>
      <c r="F116" t="s">
        <v>423</v>
      </c>
      <c r="G116" t="s">
        <v>1971</v>
      </c>
      <c r="H116" t="s">
        <v>204</v>
      </c>
      <c r="I116" t="s">
        <v>667</v>
      </c>
      <c r="J116" s="65">
        <v>1.2</v>
      </c>
      <c r="K116" t="s">
        <v>101</v>
      </c>
      <c r="L116" s="66">
        <v>5.5E-2</v>
      </c>
      <c r="M116" s="66">
        <v>3.7699999999999997E-2</v>
      </c>
      <c r="N116" s="65">
        <v>1241449.0900000001</v>
      </c>
      <c r="O116" s="65">
        <v>106.97</v>
      </c>
      <c r="P116" s="65">
        <v>0</v>
      </c>
      <c r="Q116" s="65">
        <v>1327.978091573</v>
      </c>
      <c r="R116" s="66">
        <v>1.7299999999999999E-2</v>
      </c>
      <c r="S116" s="66">
        <v>2E-3</v>
      </c>
      <c r="T116" s="66">
        <v>5.9999999999999995E-4</v>
      </c>
    </row>
    <row r="117" spans="1:20">
      <c r="A117" t="s">
        <v>668</v>
      </c>
      <c r="B117" t="s">
        <v>669</v>
      </c>
      <c r="C117" t="s">
        <v>99</v>
      </c>
      <c r="D117" t="s">
        <v>122</v>
      </c>
      <c r="E117" t="s">
        <v>670</v>
      </c>
      <c r="F117" t="s">
        <v>122</v>
      </c>
      <c r="G117" t="s">
        <v>1972</v>
      </c>
      <c r="H117" t="s">
        <v>149</v>
      </c>
      <c r="I117" t="s">
        <v>671</v>
      </c>
      <c r="J117" s="65">
        <v>5.01</v>
      </c>
      <c r="K117" t="s">
        <v>101</v>
      </c>
      <c r="L117" s="66">
        <v>2.8500000000000001E-2</v>
      </c>
      <c r="M117" s="66">
        <v>3.6900000000000002E-2</v>
      </c>
      <c r="N117" s="65">
        <v>1127556</v>
      </c>
      <c r="O117" s="65">
        <v>97.58</v>
      </c>
      <c r="P117" s="65">
        <v>0</v>
      </c>
      <c r="Q117" s="65">
        <v>1100.2691448</v>
      </c>
      <c r="R117" s="66">
        <v>1.6999999999999999E-3</v>
      </c>
      <c r="S117" s="66">
        <v>1.6999999999999999E-3</v>
      </c>
      <c r="T117" s="66">
        <v>5.0000000000000001E-4</v>
      </c>
    </row>
    <row r="118" spans="1:20">
      <c r="A118" t="s">
        <v>672</v>
      </c>
      <c r="B118" t="s">
        <v>673</v>
      </c>
      <c r="C118" t="s">
        <v>99</v>
      </c>
      <c r="D118" t="s">
        <v>122</v>
      </c>
      <c r="E118" t="s">
        <v>674</v>
      </c>
      <c r="F118" t="s">
        <v>122</v>
      </c>
      <c r="G118" t="s">
        <v>1972</v>
      </c>
      <c r="H118" t="s">
        <v>149</v>
      </c>
      <c r="I118" t="s">
        <v>675</v>
      </c>
      <c r="J118" s="65">
        <v>2.04</v>
      </c>
      <c r="K118" t="s">
        <v>101</v>
      </c>
      <c r="L118" s="66">
        <v>3.9E-2</v>
      </c>
      <c r="M118" s="66">
        <v>3.6200000000000003E-2</v>
      </c>
      <c r="N118" s="65">
        <v>1802666.77</v>
      </c>
      <c r="O118" s="65">
        <v>101.32</v>
      </c>
      <c r="P118" s="65">
        <v>0</v>
      </c>
      <c r="Q118" s="65">
        <v>1826.461971364</v>
      </c>
      <c r="R118" s="66">
        <v>4.7000000000000002E-3</v>
      </c>
      <c r="S118" s="66">
        <v>2.8E-3</v>
      </c>
      <c r="T118" s="66">
        <v>8.9999999999999998E-4</v>
      </c>
    </row>
    <row r="119" spans="1:20">
      <c r="A119" t="s">
        <v>676</v>
      </c>
      <c r="B119" t="s">
        <v>677</v>
      </c>
      <c r="C119" t="s">
        <v>99</v>
      </c>
      <c r="D119" t="s">
        <v>122</v>
      </c>
      <c r="E119" t="s">
        <v>678</v>
      </c>
      <c r="F119" t="s">
        <v>122</v>
      </c>
      <c r="G119" t="s">
        <v>1972</v>
      </c>
      <c r="H119" t="s">
        <v>149</v>
      </c>
      <c r="I119" t="s">
        <v>646</v>
      </c>
      <c r="J119" s="65">
        <v>4.72</v>
      </c>
      <c r="K119" t="s">
        <v>101</v>
      </c>
      <c r="L119" s="66">
        <v>2.5700000000000001E-2</v>
      </c>
      <c r="M119" s="66">
        <v>3.9800000000000002E-2</v>
      </c>
      <c r="N119" s="65">
        <v>3047504</v>
      </c>
      <c r="O119" s="65">
        <v>95.84</v>
      </c>
      <c r="P119" s="65">
        <v>0</v>
      </c>
      <c r="Q119" s="65">
        <v>2920.7278335999999</v>
      </c>
      <c r="R119" s="66">
        <v>2.8E-3</v>
      </c>
      <c r="S119" s="66">
        <v>4.4999999999999997E-3</v>
      </c>
      <c r="T119" s="66">
        <v>1.4E-3</v>
      </c>
    </row>
    <row r="120" spans="1:20">
      <c r="A120" t="s">
        <v>679</v>
      </c>
      <c r="B120" t="s">
        <v>680</v>
      </c>
      <c r="C120" t="s">
        <v>99</v>
      </c>
      <c r="D120" t="s">
        <v>122</v>
      </c>
      <c r="E120" t="s">
        <v>678</v>
      </c>
      <c r="F120" t="s">
        <v>122</v>
      </c>
      <c r="G120" t="s">
        <v>1972</v>
      </c>
      <c r="H120" t="s">
        <v>149</v>
      </c>
      <c r="I120" t="s">
        <v>286</v>
      </c>
      <c r="J120" s="65">
        <v>0.76</v>
      </c>
      <c r="K120" t="s">
        <v>101</v>
      </c>
      <c r="L120" s="66">
        <v>4.8000000000000001E-2</v>
      </c>
      <c r="M120" s="66">
        <v>4.2999999999999997E-2</v>
      </c>
      <c r="N120" s="65">
        <v>911808.45</v>
      </c>
      <c r="O120" s="65">
        <v>101.61</v>
      </c>
      <c r="P120" s="65">
        <v>0</v>
      </c>
      <c r="Q120" s="65">
        <v>926.48856604499997</v>
      </c>
      <c r="R120" s="66">
        <v>1.17E-2</v>
      </c>
      <c r="S120" s="66">
        <v>1.4E-3</v>
      </c>
      <c r="T120" s="66">
        <v>4.0000000000000002E-4</v>
      </c>
    </row>
    <row r="121" spans="1:20">
      <c r="A121" t="s">
        <v>681</v>
      </c>
      <c r="B121" t="s">
        <v>682</v>
      </c>
      <c r="C121" t="s">
        <v>99</v>
      </c>
      <c r="D121" t="s">
        <v>122</v>
      </c>
      <c r="E121" t="s">
        <v>683</v>
      </c>
      <c r="F121" t="s">
        <v>477</v>
      </c>
      <c r="G121" t="s">
        <v>1973</v>
      </c>
      <c r="H121" t="s">
        <v>204</v>
      </c>
      <c r="I121" t="s">
        <v>684</v>
      </c>
      <c r="J121" s="65">
        <v>0.25</v>
      </c>
      <c r="K121" t="s">
        <v>101</v>
      </c>
      <c r="L121" s="66">
        <v>4.8000000000000001E-2</v>
      </c>
      <c r="M121" s="66">
        <v>1.5E-3</v>
      </c>
      <c r="N121" s="65">
        <v>636481.31000000006</v>
      </c>
      <c r="O121" s="65">
        <v>120.9</v>
      </c>
      <c r="P121" s="65">
        <v>0</v>
      </c>
      <c r="Q121" s="65">
        <v>769.50590379000005</v>
      </c>
      <c r="R121" s="66">
        <v>6.1999999999999998E-3</v>
      </c>
      <c r="S121" s="66">
        <v>1.1999999999999999E-3</v>
      </c>
      <c r="T121" s="66">
        <v>4.0000000000000002E-4</v>
      </c>
    </row>
    <row r="122" spans="1:20">
      <c r="A122" t="s">
        <v>685</v>
      </c>
      <c r="B122" t="s">
        <v>686</v>
      </c>
      <c r="C122" t="s">
        <v>99</v>
      </c>
      <c r="D122" t="s">
        <v>122</v>
      </c>
      <c r="E122" t="s">
        <v>687</v>
      </c>
      <c r="F122" t="s">
        <v>122</v>
      </c>
      <c r="G122" t="s">
        <v>1973</v>
      </c>
      <c r="H122" t="s">
        <v>204</v>
      </c>
      <c r="I122" t="s">
        <v>545</v>
      </c>
      <c r="J122" s="65">
        <v>0.39</v>
      </c>
      <c r="K122" t="s">
        <v>101</v>
      </c>
      <c r="L122" s="66">
        <v>5.3999999999999999E-2</v>
      </c>
      <c r="M122" s="66">
        <v>0.13950000000000001</v>
      </c>
      <c r="N122" s="65">
        <v>787325.09</v>
      </c>
      <c r="O122" s="65">
        <v>99</v>
      </c>
      <c r="P122" s="65">
        <v>0</v>
      </c>
      <c r="Q122" s="65">
        <v>779.45183910000003</v>
      </c>
      <c r="R122" s="66">
        <v>2.1899999999999999E-2</v>
      </c>
      <c r="S122" s="66">
        <v>1.1999999999999999E-3</v>
      </c>
      <c r="T122" s="66">
        <v>4.0000000000000002E-4</v>
      </c>
    </row>
    <row r="123" spans="1:20">
      <c r="A123" t="s">
        <v>688</v>
      </c>
      <c r="B123" t="s">
        <v>689</v>
      </c>
      <c r="C123" t="s">
        <v>99</v>
      </c>
      <c r="D123" t="s">
        <v>122</v>
      </c>
      <c r="E123" t="s">
        <v>690</v>
      </c>
      <c r="F123" t="s">
        <v>122</v>
      </c>
      <c r="G123" t="s">
        <v>1974</v>
      </c>
      <c r="H123" t="s">
        <v>204</v>
      </c>
      <c r="I123" t="s">
        <v>565</v>
      </c>
      <c r="J123" s="65">
        <v>0.57999999999999996</v>
      </c>
      <c r="K123" t="s">
        <v>101</v>
      </c>
      <c r="L123" s="66">
        <v>4.4999999999999998E-2</v>
      </c>
      <c r="M123" s="66">
        <v>8.6199999999999999E-2</v>
      </c>
      <c r="N123" s="65">
        <v>1606142.88</v>
      </c>
      <c r="O123" s="65">
        <v>106</v>
      </c>
      <c r="P123" s="65">
        <v>0</v>
      </c>
      <c r="Q123" s="65">
        <v>1702.5114527999999</v>
      </c>
      <c r="R123" s="66">
        <v>2.6499999999999999E-2</v>
      </c>
      <c r="S123" s="66">
        <v>2.5999999999999999E-3</v>
      </c>
      <c r="T123" s="66">
        <v>8.0000000000000004E-4</v>
      </c>
    </row>
    <row r="124" spans="1:20">
      <c r="A124" t="s">
        <v>691</v>
      </c>
      <c r="B124" t="s">
        <v>692</v>
      </c>
      <c r="C124" t="s">
        <v>99</v>
      </c>
      <c r="D124" t="s">
        <v>122</v>
      </c>
      <c r="E124" t="s">
        <v>693</v>
      </c>
      <c r="F124" t="s">
        <v>694</v>
      </c>
      <c r="G124" t="s">
        <v>1975</v>
      </c>
      <c r="H124" t="s">
        <v>149</v>
      </c>
      <c r="I124" t="s">
        <v>695</v>
      </c>
      <c r="J124" s="65">
        <v>0.82</v>
      </c>
      <c r="K124" t="s">
        <v>101</v>
      </c>
      <c r="L124" s="66">
        <v>4.65E-2</v>
      </c>
      <c r="M124" s="66">
        <v>3.1006999999999998</v>
      </c>
      <c r="N124" s="65">
        <v>1762105.5</v>
      </c>
      <c r="O124" s="65">
        <v>23.18</v>
      </c>
      <c r="P124" s="65">
        <v>0</v>
      </c>
      <c r="Q124" s="65">
        <v>408.45605490000003</v>
      </c>
      <c r="R124" s="66">
        <v>4.1999999999999997E-3</v>
      </c>
      <c r="S124" s="66">
        <v>5.9999999999999995E-4</v>
      </c>
      <c r="T124" s="66">
        <v>2.0000000000000001E-4</v>
      </c>
    </row>
    <row r="125" spans="1:20">
      <c r="A125" t="s">
        <v>696</v>
      </c>
      <c r="B125" t="s">
        <v>697</v>
      </c>
      <c r="C125" t="s">
        <v>99</v>
      </c>
      <c r="D125" t="s">
        <v>122</v>
      </c>
      <c r="E125" t="s">
        <v>693</v>
      </c>
      <c r="F125" t="s">
        <v>694</v>
      </c>
      <c r="G125" t="s">
        <v>1975</v>
      </c>
      <c r="H125" t="s">
        <v>149</v>
      </c>
      <c r="I125" t="s">
        <v>386</v>
      </c>
      <c r="J125" s="65">
        <v>0.47</v>
      </c>
      <c r="K125" t="s">
        <v>101</v>
      </c>
      <c r="L125" s="66">
        <v>4.4999999999999998E-2</v>
      </c>
      <c r="M125" s="66">
        <v>7.8635999999999999</v>
      </c>
      <c r="N125" s="65">
        <v>350650.54</v>
      </c>
      <c r="O125" s="65">
        <v>28.03</v>
      </c>
      <c r="P125" s="65">
        <v>0</v>
      </c>
      <c r="Q125" s="65">
        <v>98.287346361999994</v>
      </c>
      <c r="R125" s="66">
        <v>1.4E-3</v>
      </c>
      <c r="S125" s="66">
        <v>2.0000000000000001E-4</v>
      </c>
      <c r="T125" s="66">
        <v>0</v>
      </c>
    </row>
    <row r="126" spans="1:20">
      <c r="A126" t="s">
        <v>698</v>
      </c>
      <c r="B126" t="s">
        <v>699</v>
      </c>
      <c r="C126" t="s">
        <v>99</v>
      </c>
      <c r="D126" t="s">
        <v>122</v>
      </c>
      <c r="E126" t="s">
        <v>693</v>
      </c>
      <c r="F126" t="s">
        <v>694</v>
      </c>
      <c r="G126" t="s">
        <v>1975</v>
      </c>
      <c r="H126" t="s">
        <v>149</v>
      </c>
      <c r="I126" t="s">
        <v>700</v>
      </c>
      <c r="J126" s="65">
        <v>0.72</v>
      </c>
      <c r="K126" t="s">
        <v>101</v>
      </c>
      <c r="L126" s="66">
        <v>4.5999999999999999E-2</v>
      </c>
      <c r="M126" s="66">
        <v>5.3902999999999999</v>
      </c>
      <c r="N126" s="65">
        <v>38147.5</v>
      </c>
      <c r="O126" s="65">
        <v>26.43</v>
      </c>
      <c r="P126" s="65">
        <v>0</v>
      </c>
      <c r="Q126" s="65">
        <v>10.08238425</v>
      </c>
      <c r="R126" s="66">
        <v>1E-4</v>
      </c>
      <c r="S126" s="66">
        <v>0</v>
      </c>
      <c r="T126" s="66">
        <v>0</v>
      </c>
    </row>
    <row r="127" spans="1:20">
      <c r="A127" t="s">
        <v>701</v>
      </c>
      <c r="B127" t="s">
        <v>702</v>
      </c>
      <c r="C127" t="s">
        <v>99</v>
      </c>
      <c r="D127" t="s">
        <v>122</v>
      </c>
      <c r="E127" t="s">
        <v>703</v>
      </c>
      <c r="F127" t="s">
        <v>423</v>
      </c>
      <c r="G127" t="s">
        <v>217</v>
      </c>
      <c r="H127" t="s">
        <v>704</v>
      </c>
      <c r="I127" t="s">
        <v>705</v>
      </c>
      <c r="J127" s="65">
        <v>3.63</v>
      </c>
      <c r="K127" t="s">
        <v>101</v>
      </c>
      <c r="L127" s="66">
        <v>1.9E-2</v>
      </c>
      <c r="M127" s="66">
        <v>3.32E-2</v>
      </c>
      <c r="N127" s="65">
        <v>966290</v>
      </c>
      <c r="O127" s="65">
        <v>96.45</v>
      </c>
      <c r="P127" s="65">
        <v>0</v>
      </c>
      <c r="Q127" s="65">
        <v>931.98670500000003</v>
      </c>
      <c r="R127" s="66">
        <v>4.4999999999999997E-3</v>
      </c>
      <c r="S127" s="66">
        <v>1.4E-3</v>
      </c>
      <c r="T127" s="66">
        <v>4.0000000000000002E-4</v>
      </c>
    </row>
    <row r="128" spans="1:20">
      <c r="A128" t="s">
        <v>706</v>
      </c>
      <c r="B128" t="s">
        <v>707</v>
      </c>
      <c r="C128" t="s">
        <v>99</v>
      </c>
      <c r="D128" t="s">
        <v>122</v>
      </c>
      <c r="E128" t="s">
        <v>708</v>
      </c>
      <c r="F128" t="s">
        <v>131</v>
      </c>
      <c r="G128" t="s">
        <v>217</v>
      </c>
      <c r="H128" t="s">
        <v>704</v>
      </c>
      <c r="I128" t="s">
        <v>709</v>
      </c>
      <c r="J128" s="65">
        <v>0.66</v>
      </c>
      <c r="K128" t="s">
        <v>101</v>
      </c>
      <c r="L128" s="66">
        <v>0.06</v>
      </c>
      <c r="M128" s="66">
        <v>3.1192000000000002</v>
      </c>
      <c r="N128" s="65">
        <v>3475342.87</v>
      </c>
      <c r="O128" s="65">
        <v>30</v>
      </c>
      <c r="P128" s="65">
        <v>0</v>
      </c>
      <c r="Q128" s="65">
        <v>1042.6028610000001</v>
      </c>
      <c r="R128" s="66">
        <v>5.1000000000000004E-3</v>
      </c>
      <c r="S128" s="66">
        <v>1.6000000000000001E-3</v>
      </c>
      <c r="T128" s="66">
        <v>5.0000000000000001E-4</v>
      </c>
    </row>
    <row r="129" spans="1:20">
      <c r="A129" t="s">
        <v>710</v>
      </c>
      <c r="B129" t="s">
        <v>711</v>
      </c>
      <c r="C129" t="s">
        <v>99</v>
      </c>
      <c r="D129" t="s">
        <v>122</v>
      </c>
      <c r="E129" t="s">
        <v>712</v>
      </c>
      <c r="F129" t="s">
        <v>423</v>
      </c>
      <c r="G129" t="s">
        <v>217</v>
      </c>
      <c r="H129" t="s">
        <v>704</v>
      </c>
      <c r="I129" t="s">
        <v>713</v>
      </c>
      <c r="J129" s="65">
        <v>2.2200000000000002</v>
      </c>
      <c r="K129" t="s">
        <v>101</v>
      </c>
      <c r="L129" s="66">
        <v>0.01</v>
      </c>
      <c r="M129" s="66">
        <v>1.6199999999999999E-2</v>
      </c>
      <c r="N129" s="65">
        <v>6014969</v>
      </c>
      <c r="O129" s="65">
        <v>97.7</v>
      </c>
      <c r="P129" s="65">
        <v>0</v>
      </c>
      <c r="Q129" s="65">
        <v>5876.6247130000002</v>
      </c>
      <c r="R129" s="66">
        <v>1.6E-2</v>
      </c>
      <c r="S129" s="66">
        <v>8.9999999999999993E-3</v>
      </c>
      <c r="T129" s="66">
        <v>2.8E-3</v>
      </c>
    </row>
    <row r="130" spans="1:20">
      <c r="A130" t="s">
        <v>714</v>
      </c>
      <c r="B130" t="s">
        <v>715</v>
      </c>
      <c r="C130" t="s">
        <v>99</v>
      </c>
      <c r="D130" t="s">
        <v>122</v>
      </c>
      <c r="E130" t="s">
        <v>716</v>
      </c>
      <c r="F130" t="s">
        <v>423</v>
      </c>
      <c r="G130" t="s">
        <v>217</v>
      </c>
      <c r="H130" t="s">
        <v>704</v>
      </c>
      <c r="I130" t="s">
        <v>356</v>
      </c>
      <c r="J130" s="65">
        <v>2.56</v>
      </c>
      <c r="K130" t="s">
        <v>101</v>
      </c>
      <c r="L130" s="66">
        <v>2.1000000000000001E-2</v>
      </c>
      <c r="M130" s="66">
        <v>3.0300000000000001E-2</v>
      </c>
      <c r="N130" s="65">
        <v>1533621.29</v>
      </c>
      <c r="O130" s="65">
        <v>100.23</v>
      </c>
      <c r="P130" s="65">
        <v>69.97269</v>
      </c>
      <c r="Q130" s="65">
        <v>1607.121308967</v>
      </c>
      <c r="R130" s="66">
        <v>6.1999999999999998E-3</v>
      </c>
      <c r="S130" s="66">
        <v>2.5000000000000001E-3</v>
      </c>
      <c r="T130" s="66">
        <v>8.0000000000000004E-4</v>
      </c>
    </row>
    <row r="131" spans="1:20">
      <c r="A131" t="s">
        <v>717</v>
      </c>
      <c r="B131" t="s">
        <v>718</v>
      </c>
      <c r="C131" t="s">
        <v>99</v>
      </c>
      <c r="D131" t="s">
        <v>122</v>
      </c>
      <c r="E131" t="s">
        <v>716</v>
      </c>
      <c r="F131" t="s">
        <v>423</v>
      </c>
      <c r="G131" t="s">
        <v>217</v>
      </c>
      <c r="H131" t="s">
        <v>704</v>
      </c>
      <c r="I131" t="s">
        <v>551</v>
      </c>
      <c r="J131" s="65">
        <v>6.07</v>
      </c>
      <c r="K131" t="s">
        <v>101</v>
      </c>
      <c r="L131" s="66">
        <v>2.75E-2</v>
      </c>
      <c r="M131" s="66">
        <v>2.4199999999999999E-2</v>
      </c>
      <c r="N131" s="65">
        <v>4091000</v>
      </c>
      <c r="O131" s="65">
        <v>102.24</v>
      </c>
      <c r="P131" s="65">
        <v>0</v>
      </c>
      <c r="Q131" s="65">
        <v>4182.6383999999998</v>
      </c>
      <c r="R131" s="66">
        <v>1.03E-2</v>
      </c>
      <c r="S131" s="66">
        <v>6.4000000000000003E-3</v>
      </c>
      <c r="T131" s="66">
        <v>2E-3</v>
      </c>
    </row>
    <row r="132" spans="1:20">
      <c r="A132" t="s">
        <v>719</v>
      </c>
      <c r="B132" t="s">
        <v>720</v>
      </c>
      <c r="C132" t="s">
        <v>99</v>
      </c>
      <c r="D132" t="s">
        <v>122</v>
      </c>
      <c r="E132" t="s">
        <v>721</v>
      </c>
      <c r="F132" t="s">
        <v>111</v>
      </c>
      <c r="G132" t="s">
        <v>217</v>
      </c>
      <c r="H132" t="s">
        <v>704</v>
      </c>
      <c r="I132" t="s">
        <v>684</v>
      </c>
      <c r="J132" s="65">
        <v>4.87</v>
      </c>
      <c r="K132" t="s">
        <v>101</v>
      </c>
      <c r="L132" s="66">
        <v>3.6999999999999998E-2</v>
      </c>
      <c r="M132" s="66">
        <v>6.08E-2</v>
      </c>
      <c r="N132" s="65">
        <v>2489501</v>
      </c>
      <c r="O132" s="65">
        <v>90.38</v>
      </c>
      <c r="P132" s="65">
        <v>0</v>
      </c>
      <c r="Q132" s="65">
        <v>2250.0110037999998</v>
      </c>
      <c r="R132" s="66">
        <v>2.3999999999999998E-3</v>
      </c>
      <c r="S132" s="66">
        <v>3.5000000000000001E-3</v>
      </c>
      <c r="T132" s="66">
        <v>1.1000000000000001E-3</v>
      </c>
    </row>
    <row r="133" spans="1:20">
      <c r="A133" s="67" t="s">
        <v>254</v>
      </c>
      <c r="B133" s="14"/>
      <c r="C133" s="14"/>
      <c r="D133" s="14"/>
      <c r="E133" s="14"/>
      <c r="J133" s="69">
        <v>3.18</v>
      </c>
      <c r="M133" s="68">
        <v>8.6699999999999999E-2</v>
      </c>
      <c r="N133" s="69">
        <v>279471476.22000003</v>
      </c>
      <c r="P133" s="69">
        <v>3027.2546299999999</v>
      </c>
      <c r="Q133" s="69">
        <v>256754.65080505935</v>
      </c>
      <c r="S133" s="68">
        <v>0.39479999999999998</v>
      </c>
      <c r="T133" s="68">
        <v>0.121</v>
      </c>
    </row>
    <row r="134" spans="1:20">
      <c r="A134" t="s">
        <v>722</v>
      </c>
      <c r="B134" t="s">
        <v>723</v>
      </c>
      <c r="C134" t="s">
        <v>99</v>
      </c>
      <c r="D134" t="s">
        <v>122</v>
      </c>
      <c r="E134" t="s">
        <v>346</v>
      </c>
      <c r="F134" t="s">
        <v>347</v>
      </c>
      <c r="G134" t="s">
        <v>1961</v>
      </c>
      <c r="H134" t="s">
        <v>204</v>
      </c>
      <c r="I134" t="s">
        <v>522</v>
      </c>
      <c r="J134" s="65">
        <v>5.41</v>
      </c>
      <c r="K134" t="s">
        <v>101</v>
      </c>
      <c r="L134" s="66">
        <v>2E-3</v>
      </c>
      <c r="M134" s="66">
        <v>2.3E-3</v>
      </c>
      <c r="N134" s="65">
        <v>13450000</v>
      </c>
      <c r="O134" s="65">
        <v>99.99</v>
      </c>
      <c r="P134" s="65">
        <v>0</v>
      </c>
      <c r="Q134" s="65">
        <v>13448.655000000001</v>
      </c>
      <c r="R134" s="66">
        <v>7.1999999999999998E-3</v>
      </c>
      <c r="S134" s="66">
        <v>2.07E-2</v>
      </c>
      <c r="T134" s="66">
        <v>6.3E-3</v>
      </c>
    </row>
    <row r="135" spans="1:20">
      <c r="A135" t="s">
        <v>724</v>
      </c>
      <c r="B135" t="s">
        <v>725</v>
      </c>
      <c r="C135" t="s">
        <v>99</v>
      </c>
      <c r="D135" t="s">
        <v>122</v>
      </c>
      <c r="E135" t="s">
        <v>354</v>
      </c>
      <c r="F135" t="s">
        <v>355</v>
      </c>
      <c r="G135" t="s">
        <v>1961</v>
      </c>
      <c r="H135" t="s">
        <v>204</v>
      </c>
      <c r="I135" t="s">
        <v>239</v>
      </c>
      <c r="J135" s="65">
        <v>0.79</v>
      </c>
      <c r="K135" t="s">
        <v>101</v>
      </c>
      <c r="L135" s="66">
        <v>1.95E-2</v>
      </c>
      <c r="M135" s="66">
        <v>8.5000000000000006E-3</v>
      </c>
      <c r="N135" s="65">
        <v>1238072.68</v>
      </c>
      <c r="O135" s="65">
        <v>101.27</v>
      </c>
      <c r="P135" s="65">
        <v>0</v>
      </c>
      <c r="Q135" s="65">
        <v>1253.796203036</v>
      </c>
      <c r="R135" s="66">
        <v>5.4000000000000003E-3</v>
      </c>
      <c r="S135" s="66">
        <v>1.9E-3</v>
      </c>
      <c r="T135" s="66">
        <v>5.9999999999999995E-4</v>
      </c>
    </row>
    <row r="136" spans="1:20">
      <c r="A136" t="s">
        <v>726</v>
      </c>
      <c r="B136" t="s">
        <v>727</v>
      </c>
      <c r="C136" t="s">
        <v>99</v>
      </c>
      <c r="D136" t="s">
        <v>122</v>
      </c>
      <c r="E136" t="s">
        <v>416</v>
      </c>
      <c r="F136" t="s">
        <v>355</v>
      </c>
      <c r="G136" t="s">
        <v>1961</v>
      </c>
      <c r="H136" t="s">
        <v>204</v>
      </c>
      <c r="I136" t="s">
        <v>233</v>
      </c>
      <c r="J136" s="65">
        <v>2.62</v>
      </c>
      <c r="K136" t="s">
        <v>101</v>
      </c>
      <c r="L136" s="66">
        <v>1.8700000000000001E-2</v>
      </c>
      <c r="M136" s="66">
        <v>1.2500000000000001E-2</v>
      </c>
      <c r="N136" s="65">
        <v>3928514.86</v>
      </c>
      <c r="O136" s="65">
        <v>102.2</v>
      </c>
      <c r="P136" s="65">
        <v>0</v>
      </c>
      <c r="Q136" s="65">
        <v>4014.94218692</v>
      </c>
      <c r="R136" s="66">
        <v>2.8E-3</v>
      </c>
      <c r="S136" s="66">
        <v>6.1999999999999998E-3</v>
      </c>
      <c r="T136" s="66">
        <v>1.9E-3</v>
      </c>
    </row>
    <row r="137" spans="1:20">
      <c r="A137" t="s">
        <v>728</v>
      </c>
      <c r="B137" t="s">
        <v>729</v>
      </c>
      <c r="C137" t="s">
        <v>99</v>
      </c>
      <c r="D137" t="s">
        <v>122</v>
      </c>
      <c r="E137" t="s">
        <v>416</v>
      </c>
      <c r="F137" t="s">
        <v>355</v>
      </c>
      <c r="G137" t="s">
        <v>1961</v>
      </c>
      <c r="H137" t="s">
        <v>204</v>
      </c>
      <c r="I137" t="s">
        <v>233</v>
      </c>
      <c r="J137" s="65">
        <v>5.3</v>
      </c>
      <c r="K137" t="s">
        <v>101</v>
      </c>
      <c r="L137" s="66">
        <v>2.6800000000000001E-2</v>
      </c>
      <c r="M137" s="66">
        <v>1.6E-2</v>
      </c>
      <c r="N137" s="65">
        <v>8150828.9500000002</v>
      </c>
      <c r="O137" s="65">
        <v>106.6</v>
      </c>
      <c r="P137" s="65">
        <v>0</v>
      </c>
      <c r="Q137" s="65">
        <v>8688.7836607000008</v>
      </c>
      <c r="R137" s="66">
        <v>3.3999999999999998E-3</v>
      </c>
      <c r="S137" s="66">
        <v>1.34E-2</v>
      </c>
      <c r="T137" s="66">
        <v>4.1000000000000003E-3</v>
      </c>
    </row>
    <row r="138" spans="1:20">
      <c r="A138" t="s">
        <v>730</v>
      </c>
      <c r="B138" t="s">
        <v>731</v>
      </c>
      <c r="C138" t="s">
        <v>99</v>
      </c>
      <c r="D138" t="s">
        <v>122</v>
      </c>
      <c r="E138" t="s">
        <v>362</v>
      </c>
      <c r="F138" t="s">
        <v>355</v>
      </c>
      <c r="G138" t="s">
        <v>1961</v>
      </c>
      <c r="H138" t="s">
        <v>204</v>
      </c>
      <c r="I138" t="s">
        <v>732</v>
      </c>
      <c r="J138" s="65">
        <v>0</v>
      </c>
      <c r="K138" t="s">
        <v>101</v>
      </c>
      <c r="L138" s="66">
        <v>1.0500000000000001E-2</v>
      </c>
      <c r="M138" s="66">
        <v>0</v>
      </c>
      <c r="N138" s="65">
        <v>1637445</v>
      </c>
      <c r="O138" s="65">
        <v>100.22</v>
      </c>
      <c r="P138" s="65">
        <v>0</v>
      </c>
      <c r="Q138" s="65">
        <v>1641.0473790000001</v>
      </c>
      <c r="R138" s="66">
        <v>5.4999999999999997E-3</v>
      </c>
      <c r="S138" s="66">
        <v>2.5000000000000001E-3</v>
      </c>
      <c r="T138" s="66">
        <v>8.0000000000000004E-4</v>
      </c>
    </row>
    <row r="139" spans="1:20">
      <c r="A139" t="s">
        <v>733</v>
      </c>
      <c r="B139" t="s">
        <v>734</v>
      </c>
      <c r="C139" t="s">
        <v>99</v>
      </c>
      <c r="D139" t="s">
        <v>122</v>
      </c>
      <c r="E139" t="s">
        <v>735</v>
      </c>
      <c r="F139" t="s">
        <v>347</v>
      </c>
      <c r="G139" t="s">
        <v>1961</v>
      </c>
      <c r="H139" t="s">
        <v>149</v>
      </c>
      <c r="I139" t="s">
        <v>445</v>
      </c>
      <c r="J139" s="65">
        <v>4.3499999999999996</v>
      </c>
      <c r="K139" t="s">
        <v>101</v>
      </c>
      <c r="L139" s="66">
        <v>3.3999999999999998E-3</v>
      </c>
      <c r="M139" s="66">
        <v>4.7000000000000002E-3</v>
      </c>
      <c r="N139" s="65">
        <v>10800000</v>
      </c>
      <c r="O139" s="65">
        <v>99.66</v>
      </c>
      <c r="P139" s="65">
        <v>0</v>
      </c>
      <c r="Q139" s="65">
        <v>10763.28</v>
      </c>
      <c r="R139" s="66">
        <v>7.3000000000000001E-3</v>
      </c>
      <c r="S139" s="66">
        <v>1.66E-2</v>
      </c>
      <c r="T139" s="66">
        <v>5.1000000000000004E-3</v>
      </c>
    </row>
    <row r="140" spans="1:20">
      <c r="A140" t="s">
        <v>736</v>
      </c>
      <c r="B140" t="s">
        <v>737</v>
      </c>
      <c r="C140" t="s">
        <v>99</v>
      </c>
      <c r="D140" t="s">
        <v>122</v>
      </c>
      <c r="E140" t="s">
        <v>372</v>
      </c>
      <c r="F140" t="s">
        <v>355</v>
      </c>
      <c r="G140" t="s">
        <v>1961</v>
      </c>
      <c r="H140" t="s">
        <v>204</v>
      </c>
      <c r="I140" t="s">
        <v>738</v>
      </c>
      <c r="J140" s="65">
        <v>3.8</v>
      </c>
      <c r="K140" t="s">
        <v>101</v>
      </c>
      <c r="L140" s="66">
        <v>2.0199999999999999E-2</v>
      </c>
      <c r="M140" s="66">
        <v>1.3899999999999999E-2</v>
      </c>
      <c r="N140" s="65">
        <v>1350000</v>
      </c>
      <c r="O140" s="65">
        <v>102.55</v>
      </c>
      <c r="P140" s="65">
        <v>0</v>
      </c>
      <c r="Q140" s="65">
        <v>1384.425</v>
      </c>
      <c r="R140" s="66">
        <v>8.0000000000000004E-4</v>
      </c>
      <c r="S140" s="66">
        <v>2.0999999999999999E-3</v>
      </c>
      <c r="T140" s="66">
        <v>6.9999999999999999E-4</v>
      </c>
    </row>
    <row r="141" spans="1:20">
      <c r="A141" t="s">
        <v>739</v>
      </c>
      <c r="B141" t="s">
        <v>740</v>
      </c>
      <c r="C141" t="s">
        <v>99</v>
      </c>
      <c r="D141" t="s">
        <v>122</v>
      </c>
      <c r="E141" t="s">
        <v>375</v>
      </c>
      <c r="F141" t="s">
        <v>355</v>
      </c>
      <c r="G141" t="s">
        <v>1961</v>
      </c>
      <c r="H141" t="s">
        <v>204</v>
      </c>
      <c r="I141" t="s">
        <v>741</v>
      </c>
      <c r="J141" s="65">
        <v>4.79</v>
      </c>
      <c r="K141" t="s">
        <v>101</v>
      </c>
      <c r="L141" s="66">
        <v>2.98E-2</v>
      </c>
      <c r="M141" s="66">
        <v>1.67E-2</v>
      </c>
      <c r="N141" s="65">
        <v>543741</v>
      </c>
      <c r="O141" s="65">
        <v>108.89</v>
      </c>
      <c r="P141" s="65">
        <v>0</v>
      </c>
      <c r="Q141" s="65">
        <v>592.07957490000001</v>
      </c>
      <c r="R141" s="66">
        <v>2.0000000000000001E-4</v>
      </c>
      <c r="S141" s="66">
        <v>8.9999999999999998E-4</v>
      </c>
      <c r="T141" s="66">
        <v>2.9999999999999997E-4</v>
      </c>
    </row>
    <row r="142" spans="1:20">
      <c r="A142" t="s">
        <v>742</v>
      </c>
      <c r="B142" t="s">
        <v>743</v>
      </c>
      <c r="C142" t="s">
        <v>99</v>
      </c>
      <c r="D142" t="s">
        <v>122</v>
      </c>
      <c r="E142" t="s">
        <v>375</v>
      </c>
      <c r="F142" t="s">
        <v>355</v>
      </c>
      <c r="G142" t="s">
        <v>1961</v>
      </c>
      <c r="H142" t="s">
        <v>204</v>
      </c>
      <c r="I142" t="s">
        <v>744</v>
      </c>
      <c r="J142" s="65">
        <v>0.17</v>
      </c>
      <c r="K142" t="s">
        <v>101</v>
      </c>
      <c r="L142" s="66">
        <v>2.7400000000000001E-2</v>
      </c>
      <c r="M142" s="66">
        <v>4.0000000000000001E-3</v>
      </c>
      <c r="N142" s="65">
        <v>1460954</v>
      </c>
      <c r="O142" s="65">
        <v>102.67</v>
      </c>
      <c r="P142" s="65">
        <v>0</v>
      </c>
      <c r="Q142" s="65">
        <v>1499.9614718</v>
      </c>
      <c r="R142" s="66">
        <v>6.9999999999999999E-4</v>
      </c>
      <c r="S142" s="66">
        <v>2.3E-3</v>
      </c>
      <c r="T142" s="66">
        <v>6.9999999999999999E-4</v>
      </c>
    </row>
    <row r="143" spans="1:20">
      <c r="A143" t="s">
        <v>745</v>
      </c>
      <c r="B143" t="s">
        <v>746</v>
      </c>
      <c r="C143" t="s">
        <v>99</v>
      </c>
      <c r="D143" t="s">
        <v>122</v>
      </c>
      <c r="E143" t="s">
        <v>375</v>
      </c>
      <c r="F143" t="s">
        <v>355</v>
      </c>
      <c r="G143" t="s">
        <v>1961</v>
      </c>
      <c r="H143" t="s">
        <v>204</v>
      </c>
      <c r="I143" t="s">
        <v>395</v>
      </c>
      <c r="J143" s="65">
        <v>2.12</v>
      </c>
      <c r="K143" t="s">
        <v>101</v>
      </c>
      <c r="L143" s="66">
        <v>2.47E-2</v>
      </c>
      <c r="M143" s="66">
        <v>1.44E-2</v>
      </c>
      <c r="N143" s="65">
        <v>4876349</v>
      </c>
      <c r="O143" s="65">
        <v>104.21</v>
      </c>
      <c r="P143" s="65">
        <v>0</v>
      </c>
      <c r="Q143" s="65">
        <v>5081.6432929000002</v>
      </c>
      <c r="R143" s="66">
        <v>1.5E-3</v>
      </c>
      <c r="S143" s="66">
        <v>7.7999999999999996E-3</v>
      </c>
      <c r="T143" s="66">
        <v>2.3999999999999998E-3</v>
      </c>
    </row>
    <row r="144" spans="1:20">
      <c r="A144" t="s">
        <v>747</v>
      </c>
      <c r="B144" t="s">
        <v>748</v>
      </c>
      <c r="C144" t="s">
        <v>99</v>
      </c>
      <c r="D144" t="s">
        <v>122</v>
      </c>
      <c r="E144" t="s">
        <v>749</v>
      </c>
      <c r="F144" t="s">
        <v>355</v>
      </c>
      <c r="G144" t="s">
        <v>1961</v>
      </c>
      <c r="H144" t="s">
        <v>204</v>
      </c>
      <c r="I144" t="s">
        <v>359</v>
      </c>
      <c r="J144" s="65">
        <v>1.98</v>
      </c>
      <c r="K144" t="s">
        <v>101</v>
      </c>
      <c r="L144" s="66">
        <v>2.07E-2</v>
      </c>
      <c r="M144" s="66">
        <v>1.3100000000000001E-2</v>
      </c>
      <c r="N144" s="65">
        <v>462264</v>
      </c>
      <c r="O144" s="65">
        <v>101.5</v>
      </c>
      <c r="P144" s="65">
        <v>0</v>
      </c>
      <c r="Q144" s="65">
        <v>469.19796000000002</v>
      </c>
      <c r="R144" s="66">
        <v>1.8E-3</v>
      </c>
      <c r="S144" s="66">
        <v>6.9999999999999999E-4</v>
      </c>
      <c r="T144" s="66">
        <v>2.0000000000000001E-4</v>
      </c>
    </row>
    <row r="145" spans="1:20">
      <c r="A145" t="s">
        <v>750</v>
      </c>
      <c r="B145" t="s">
        <v>751</v>
      </c>
      <c r="C145" t="s">
        <v>99</v>
      </c>
      <c r="D145" t="s">
        <v>122</v>
      </c>
      <c r="E145" t="s">
        <v>752</v>
      </c>
      <c r="F145" t="s">
        <v>753</v>
      </c>
      <c r="G145" t="s">
        <v>1963</v>
      </c>
      <c r="H145" t="s">
        <v>149</v>
      </c>
      <c r="I145" t="s">
        <v>741</v>
      </c>
      <c r="J145" s="65">
        <v>0.25</v>
      </c>
      <c r="K145" t="s">
        <v>101</v>
      </c>
      <c r="L145" s="66">
        <v>4.8399999999999999E-2</v>
      </c>
      <c r="M145" s="66">
        <v>7.9000000000000008E-3</v>
      </c>
      <c r="N145" s="65">
        <v>111367.5</v>
      </c>
      <c r="O145" s="65">
        <v>102.22</v>
      </c>
      <c r="P145" s="65">
        <v>0</v>
      </c>
      <c r="Q145" s="65">
        <v>113.83985850000001</v>
      </c>
      <c r="R145" s="66">
        <v>5.0000000000000001E-4</v>
      </c>
      <c r="S145" s="66">
        <v>2.0000000000000001E-4</v>
      </c>
      <c r="T145" s="66">
        <v>1E-4</v>
      </c>
    </row>
    <row r="146" spans="1:20">
      <c r="A146" t="s">
        <v>754</v>
      </c>
      <c r="B146" t="s">
        <v>755</v>
      </c>
      <c r="C146" t="s">
        <v>99</v>
      </c>
      <c r="D146" t="s">
        <v>122</v>
      </c>
      <c r="E146" t="s">
        <v>430</v>
      </c>
      <c r="F146" t="s">
        <v>423</v>
      </c>
      <c r="G146" t="s">
        <v>1963</v>
      </c>
      <c r="H146" t="s">
        <v>149</v>
      </c>
      <c r="I146" t="s">
        <v>756</v>
      </c>
      <c r="J146" s="65">
        <v>3.16</v>
      </c>
      <c r="K146" t="s">
        <v>101</v>
      </c>
      <c r="L146" s="66">
        <v>1.6299999999999999E-2</v>
      </c>
      <c r="M146" s="66">
        <v>1.3599999999999999E-2</v>
      </c>
      <c r="N146" s="65">
        <v>2383569</v>
      </c>
      <c r="O146" s="65">
        <v>101.27</v>
      </c>
      <c r="P146" s="65">
        <v>0</v>
      </c>
      <c r="Q146" s="65">
        <v>2413.8403263</v>
      </c>
      <c r="R146" s="66">
        <v>2.8999999999999998E-3</v>
      </c>
      <c r="S146" s="66">
        <v>3.7000000000000002E-3</v>
      </c>
      <c r="T146" s="66">
        <v>1.1000000000000001E-3</v>
      </c>
    </row>
    <row r="147" spans="1:20">
      <c r="A147" t="s">
        <v>757</v>
      </c>
      <c r="B147" t="s">
        <v>758</v>
      </c>
      <c r="C147" t="s">
        <v>99</v>
      </c>
      <c r="D147" t="s">
        <v>122</v>
      </c>
      <c r="E147" t="s">
        <v>759</v>
      </c>
      <c r="F147" t="s">
        <v>122</v>
      </c>
      <c r="G147" t="s">
        <v>1963</v>
      </c>
      <c r="H147" t="s">
        <v>149</v>
      </c>
      <c r="I147" t="s">
        <v>239</v>
      </c>
      <c r="J147" s="65">
        <v>5.12</v>
      </c>
      <c r="K147" t="s">
        <v>101</v>
      </c>
      <c r="L147" s="66">
        <v>2.75E-2</v>
      </c>
      <c r="M147" s="66">
        <v>2.18E-2</v>
      </c>
      <c r="N147" s="65">
        <v>1083003.6499999999</v>
      </c>
      <c r="O147" s="65">
        <v>103.67</v>
      </c>
      <c r="P147" s="65">
        <v>0</v>
      </c>
      <c r="Q147" s="65">
        <v>1122.7498839550001</v>
      </c>
      <c r="R147" s="66">
        <v>1.03E-2</v>
      </c>
      <c r="S147" s="66">
        <v>1.6999999999999999E-3</v>
      </c>
      <c r="T147" s="66">
        <v>5.0000000000000001E-4</v>
      </c>
    </row>
    <row r="148" spans="1:20">
      <c r="A148" t="s">
        <v>760</v>
      </c>
      <c r="B148" t="s">
        <v>761</v>
      </c>
      <c r="C148" t="s">
        <v>99</v>
      </c>
      <c r="D148" t="s">
        <v>122</v>
      </c>
      <c r="E148" t="s">
        <v>398</v>
      </c>
      <c r="F148" t="s">
        <v>355</v>
      </c>
      <c r="G148" t="s">
        <v>1962</v>
      </c>
      <c r="H148" t="s">
        <v>204</v>
      </c>
      <c r="I148" t="s">
        <v>630</v>
      </c>
      <c r="J148" s="65">
        <v>2.0099999999999998</v>
      </c>
      <c r="K148" t="s">
        <v>101</v>
      </c>
      <c r="L148" s="66">
        <v>6.5000000000000002E-2</v>
      </c>
      <c r="M148" s="66">
        <v>1.5900000000000001E-2</v>
      </c>
      <c r="N148" s="65">
        <v>417852</v>
      </c>
      <c r="O148" s="65">
        <v>115.76</v>
      </c>
      <c r="P148" s="65">
        <v>0</v>
      </c>
      <c r="Q148" s="65">
        <v>483.70547520000002</v>
      </c>
      <c r="R148" s="66">
        <v>1.8E-3</v>
      </c>
      <c r="S148" s="66">
        <v>6.9999999999999999E-4</v>
      </c>
      <c r="T148" s="66">
        <v>2.0000000000000001E-4</v>
      </c>
    </row>
    <row r="149" spans="1:20">
      <c r="A149" t="s">
        <v>762</v>
      </c>
      <c r="B149" t="s">
        <v>763</v>
      </c>
      <c r="C149" t="s">
        <v>99</v>
      </c>
      <c r="D149" t="s">
        <v>122</v>
      </c>
      <c r="E149" t="s">
        <v>398</v>
      </c>
      <c r="F149" t="s">
        <v>355</v>
      </c>
      <c r="G149" t="s">
        <v>1962</v>
      </c>
      <c r="H149" t="s">
        <v>204</v>
      </c>
      <c r="I149" t="s">
        <v>764</v>
      </c>
      <c r="J149" s="65">
        <v>0.99</v>
      </c>
      <c r="K149" t="s">
        <v>101</v>
      </c>
      <c r="L149" s="66">
        <v>6.0999999999999999E-2</v>
      </c>
      <c r="M149" s="66">
        <v>6.7999999999999996E-3</v>
      </c>
      <c r="N149" s="65">
        <v>1747606.63</v>
      </c>
      <c r="O149" s="65">
        <v>105.39</v>
      </c>
      <c r="P149" s="65">
        <v>0</v>
      </c>
      <c r="Q149" s="65">
        <v>1841.8026273569999</v>
      </c>
      <c r="R149" s="66">
        <v>5.1000000000000004E-3</v>
      </c>
      <c r="S149" s="66">
        <v>2.8E-3</v>
      </c>
      <c r="T149" s="66">
        <v>8.9999999999999998E-4</v>
      </c>
    </row>
    <row r="150" spans="1:20">
      <c r="A150" t="s">
        <v>765</v>
      </c>
      <c r="B150" t="s">
        <v>766</v>
      </c>
      <c r="C150" t="s">
        <v>99</v>
      </c>
      <c r="D150" t="s">
        <v>122</v>
      </c>
      <c r="E150" t="s">
        <v>454</v>
      </c>
      <c r="F150" t="s">
        <v>126</v>
      </c>
      <c r="G150" t="s">
        <v>1962</v>
      </c>
      <c r="H150" t="s">
        <v>204</v>
      </c>
      <c r="I150" t="s">
        <v>376</v>
      </c>
      <c r="J150" s="65">
        <v>0.5</v>
      </c>
      <c r="K150" t="s">
        <v>101</v>
      </c>
      <c r="L150" s="66">
        <v>1.24E-2</v>
      </c>
      <c r="M150" s="66">
        <v>4.0000000000000001E-3</v>
      </c>
      <c r="N150" s="65">
        <v>372039.91</v>
      </c>
      <c r="O150" s="65">
        <v>100.42</v>
      </c>
      <c r="P150" s="65">
        <v>0</v>
      </c>
      <c r="Q150" s="65">
        <v>373.60247762199998</v>
      </c>
      <c r="R150" s="66">
        <v>5.1000000000000004E-3</v>
      </c>
      <c r="S150" s="66">
        <v>5.9999999999999995E-4</v>
      </c>
      <c r="T150" s="66">
        <v>2.0000000000000001E-4</v>
      </c>
    </row>
    <row r="151" spans="1:20">
      <c r="A151" t="s">
        <v>767</v>
      </c>
      <c r="B151" t="s">
        <v>768</v>
      </c>
      <c r="C151" t="s">
        <v>99</v>
      </c>
      <c r="D151" t="s">
        <v>122</v>
      </c>
      <c r="E151" t="s">
        <v>769</v>
      </c>
      <c r="F151" t="s">
        <v>770</v>
      </c>
      <c r="G151" t="s">
        <v>1962</v>
      </c>
      <c r="H151" t="s">
        <v>204</v>
      </c>
      <c r="I151" t="s">
        <v>771</v>
      </c>
      <c r="J151" s="65">
        <v>4.6500000000000004</v>
      </c>
      <c r="K151" t="s">
        <v>101</v>
      </c>
      <c r="L151" s="66">
        <v>2.6100000000000002E-2</v>
      </c>
      <c r="M151" s="66">
        <v>1.4500000000000001E-2</v>
      </c>
      <c r="N151" s="65">
        <v>4793172</v>
      </c>
      <c r="O151" s="65">
        <v>106.18</v>
      </c>
      <c r="P151" s="65">
        <v>0</v>
      </c>
      <c r="Q151" s="65">
        <v>5089.3900296000002</v>
      </c>
      <c r="R151" s="66">
        <v>7.9000000000000008E-3</v>
      </c>
      <c r="S151" s="66">
        <v>7.7999999999999996E-3</v>
      </c>
      <c r="T151" s="66">
        <v>2.3999999999999998E-3</v>
      </c>
    </row>
    <row r="152" spans="1:20">
      <c r="A152" t="s">
        <v>772</v>
      </c>
      <c r="B152" t="s">
        <v>773</v>
      </c>
      <c r="C152" t="s">
        <v>99</v>
      </c>
      <c r="D152" t="s">
        <v>122</v>
      </c>
      <c r="E152" t="s">
        <v>769</v>
      </c>
      <c r="F152" t="s">
        <v>770</v>
      </c>
      <c r="G152" t="s">
        <v>1962</v>
      </c>
      <c r="H152" t="s">
        <v>204</v>
      </c>
      <c r="I152" t="s">
        <v>395</v>
      </c>
      <c r="J152" s="65">
        <v>2.2799999999999998</v>
      </c>
      <c r="K152" t="s">
        <v>101</v>
      </c>
      <c r="L152" s="66">
        <v>4.4999999999999998E-2</v>
      </c>
      <c r="M152" s="66">
        <v>1.32E-2</v>
      </c>
      <c r="N152" s="65">
        <v>2554818.29</v>
      </c>
      <c r="O152" s="65">
        <v>107.37</v>
      </c>
      <c r="P152" s="65">
        <v>0</v>
      </c>
      <c r="Q152" s="65">
        <v>2743.1083979730001</v>
      </c>
      <c r="R152" s="66">
        <v>1.4800000000000001E-2</v>
      </c>
      <c r="S152" s="66">
        <v>4.1999999999999997E-3</v>
      </c>
      <c r="T152" s="66">
        <v>1.2999999999999999E-3</v>
      </c>
    </row>
    <row r="153" spans="1:20">
      <c r="A153" t="s">
        <v>774</v>
      </c>
      <c r="B153" t="s">
        <v>775</v>
      </c>
      <c r="C153" t="s">
        <v>99</v>
      </c>
      <c r="D153" t="s">
        <v>122</v>
      </c>
      <c r="E153" t="s">
        <v>776</v>
      </c>
      <c r="F153" t="s">
        <v>111</v>
      </c>
      <c r="G153" t="s">
        <v>1964</v>
      </c>
      <c r="H153" t="s">
        <v>204</v>
      </c>
      <c r="I153" t="s">
        <v>408</v>
      </c>
      <c r="J153" s="65">
        <v>2.4900000000000002</v>
      </c>
      <c r="K153" t="s">
        <v>101</v>
      </c>
      <c r="L153" s="66">
        <v>1.9099999999999999E-2</v>
      </c>
      <c r="M153" s="66">
        <v>2.6700000000000002E-2</v>
      </c>
      <c r="N153" s="65">
        <v>1733245.84</v>
      </c>
      <c r="O153" s="65">
        <v>98.51</v>
      </c>
      <c r="P153" s="65">
        <v>0</v>
      </c>
      <c r="Q153" s="65">
        <v>1707.4204769840001</v>
      </c>
      <c r="R153" s="66">
        <v>3.3999999999999998E-3</v>
      </c>
      <c r="S153" s="66">
        <v>2.5999999999999999E-3</v>
      </c>
      <c r="T153" s="66">
        <v>8.0000000000000004E-4</v>
      </c>
    </row>
    <row r="154" spans="1:20">
      <c r="A154" t="s">
        <v>777</v>
      </c>
      <c r="B154" t="s">
        <v>778</v>
      </c>
      <c r="C154" t="s">
        <v>99</v>
      </c>
      <c r="D154" t="s">
        <v>122</v>
      </c>
      <c r="E154" t="s">
        <v>779</v>
      </c>
      <c r="F154" t="s">
        <v>122</v>
      </c>
      <c r="G154" t="s">
        <v>1964</v>
      </c>
      <c r="H154" t="s">
        <v>204</v>
      </c>
      <c r="I154" t="s">
        <v>764</v>
      </c>
      <c r="J154" s="65">
        <v>2.83</v>
      </c>
      <c r="K154" t="s">
        <v>101</v>
      </c>
      <c r="L154" s="66">
        <v>4.3499999999999997E-2</v>
      </c>
      <c r="M154" s="66">
        <v>0.18509999999999999</v>
      </c>
      <c r="N154" s="65">
        <v>4300569.49</v>
      </c>
      <c r="O154" s="65">
        <v>68.3</v>
      </c>
      <c r="P154" s="65">
        <v>0</v>
      </c>
      <c r="Q154" s="65">
        <v>2937.2889616699999</v>
      </c>
      <c r="R154" s="66">
        <v>2.5999999999999999E-3</v>
      </c>
      <c r="S154" s="66">
        <v>4.4999999999999997E-3</v>
      </c>
      <c r="T154" s="66">
        <v>1.4E-3</v>
      </c>
    </row>
    <row r="155" spans="1:20">
      <c r="A155" t="s">
        <v>780</v>
      </c>
      <c r="B155" t="s">
        <v>781</v>
      </c>
      <c r="C155" t="s">
        <v>99</v>
      </c>
      <c r="D155" t="s">
        <v>122</v>
      </c>
      <c r="E155" t="s">
        <v>779</v>
      </c>
      <c r="F155" t="s">
        <v>122</v>
      </c>
      <c r="G155" t="s">
        <v>1964</v>
      </c>
      <c r="H155" t="s">
        <v>204</v>
      </c>
      <c r="I155" t="s">
        <v>630</v>
      </c>
      <c r="J155" s="65">
        <v>3.71</v>
      </c>
      <c r="K155" t="s">
        <v>101</v>
      </c>
      <c r="L155" s="66">
        <v>3.15E-2</v>
      </c>
      <c r="M155" s="66">
        <v>6.93E-2</v>
      </c>
      <c r="N155" s="65">
        <v>513633.92</v>
      </c>
      <c r="O155" s="65">
        <v>87.77</v>
      </c>
      <c r="P155" s="65">
        <v>0</v>
      </c>
      <c r="Q155" s="65">
        <v>450.816491584</v>
      </c>
      <c r="R155" s="66">
        <v>2.2000000000000001E-3</v>
      </c>
      <c r="S155" s="66">
        <v>6.9999999999999999E-4</v>
      </c>
      <c r="T155" s="66">
        <v>2.0000000000000001E-4</v>
      </c>
    </row>
    <row r="156" spans="1:20">
      <c r="A156" t="s">
        <v>782</v>
      </c>
      <c r="B156" t="s">
        <v>783</v>
      </c>
      <c r="C156" t="s">
        <v>99</v>
      </c>
      <c r="D156" t="s">
        <v>122</v>
      </c>
      <c r="E156" t="s">
        <v>476</v>
      </c>
      <c r="F156" t="s">
        <v>477</v>
      </c>
      <c r="G156" t="s">
        <v>1965</v>
      </c>
      <c r="H156" t="s">
        <v>149</v>
      </c>
      <c r="I156" t="s">
        <v>297</v>
      </c>
      <c r="J156" s="65">
        <v>2.42</v>
      </c>
      <c r="K156" t="s">
        <v>101</v>
      </c>
      <c r="L156" s="66">
        <v>4.8000000000000001E-2</v>
      </c>
      <c r="M156" s="66">
        <v>1.43E-2</v>
      </c>
      <c r="N156" s="65">
        <v>6852746.75</v>
      </c>
      <c r="O156" s="65">
        <v>108.15</v>
      </c>
      <c r="P156" s="65">
        <v>164.46592000000001</v>
      </c>
      <c r="Q156" s="65">
        <v>7575.7115301249996</v>
      </c>
      <c r="R156" s="66">
        <v>3.3999999999999998E-3</v>
      </c>
      <c r="S156" s="66">
        <v>1.1599999999999999E-2</v>
      </c>
      <c r="T156" s="66">
        <v>3.5999999999999999E-3</v>
      </c>
    </row>
    <row r="157" spans="1:20">
      <c r="A157" t="s">
        <v>784</v>
      </c>
      <c r="B157" t="s">
        <v>785</v>
      </c>
      <c r="C157" t="s">
        <v>99</v>
      </c>
      <c r="D157" t="s">
        <v>122</v>
      </c>
      <c r="E157" t="s">
        <v>476</v>
      </c>
      <c r="F157" t="s">
        <v>477</v>
      </c>
      <c r="G157" t="s">
        <v>1965</v>
      </c>
      <c r="H157" t="s">
        <v>149</v>
      </c>
      <c r="I157" t="s">
        <v>233</v>
      </c>
      <c r="J157" s="65">
        <v>0.9</v>
      </c>
      <c r="K157" t="s">
        <v>101</v>
      </c>
      <c r="L157" s="66">
        <v>4.4999999999999998E-2</v>
      </c>
      <c r="M157" s="66">
        <v>1.24E-2</v>
      </c>
      <c r="N157" s="65">
        <v>925076</v>
      </c>
      <c r="O157" s="65">
        <v>103.34</v>
      </c>
      <c r="P157" s="65">
        <v>0</v>
      </c>
      <c r="Q157" s="65">
        <v>955.97353840000005</v>
      </c>
      <c r="R157" s="66">
        <v>1.5E-3</v>
      </c>
      <c r="S157" s="66">
        <v>1.5E-3</v>
      </c>
      <c r="T157" s="66">
        <v>5.0000000000000001E-4</v>
      </c>
    </row>
    <row r="158" spans="1:20">
      <c r="A158" t="s">
        <v>786</v>
      </c>
      <c r="B158" t="s">
        <v>787</v>
      </c>
      <c r="C158" t="s">
        <v>99</v>
      </c>
      <c r="D158" t="s">
        <v>122</v>
      </c>
      <c r="E158" t="s">
        <v>788</v>
      </c>
      <c r="F158" t="s">
        <v>789</v>
      </c>
      <c r="G158" t="s">
        <v>1964</v>
      </c>
      <c r="H158" t="s">
        <v>204</v>
      </c>
      <c r="I158" t="s">
        <v>790</v>
      </c>
      <c r="J158" s="65">
        <v>2.4300000000000002</v>
      </c>
      <c r="K158" t="s">
        <v>101</v>
      </c>
      <c r="L158" s="66">
        <v>2.4500000000000001E-2</v>
      </c>
      <c r="M158" s="66">
        <v>2.3800000000000002E-2</v>
      </c>
      <c r="N158" s="65">
        <v>814511</v>
      </c>
      <c r="O158" s="65">
        <v>100.21</v>
      </c>
      <c r="P158" s="65">
        <v>0</v>
      </c>
      <c r="Q158" s="65">
        <v>816.22147310000003</v>
      </c>
      <c r="R158" s="66">
        <v>5.0000000000000001E-4</v>
      </c>
      <c r="S158" s="66">
        <v>1.2999999999999999E-3</v>
      </c>
      <c r="T158" s="66">
        <v>4.0000000000000002E-4</v>
      </c>
    </row>
    <row r="159" spans="1:20">
      <c r="A159" t="s">
        <v>791</v>
      </c>
      <c r="B159" t="s">
        <v>792</v>
      </c>
      <c r="C159" t="s">
        <v>99</v>
      </c>
      <c r="D159" t="s">
        <v>122</v>
      </c>
      <c r="E159" t="s">
        <v>793</v>
      </c>
      <c r="F159" t="s">
        <v>472</v>
      </c>
      <c r="G159" t="s">
        <v>1965</v>
      </c>
      <c r="H159" t="s">
        <v>149</v>
      </c>
      <c r="I159" t="s">
        <v>399</v>
      </c>
      <c r="J159" s="65">
        <v>2.9</v>
      </c>
      <c r="K159" t="s">
        <v>101</v>
      </c>
      <c r="L159" s="66">
        <v>3.39E-2</v>
      </c>
      <c r="M159" s="66">
        <v>3.7699999999999997E-2</v>
      </c>
      <c r="N159" s="65">
        <v>178159</v>
      </c>
      <c r="O159" s="65">
        <v>98.93</v>
      </c>
      <c r="P159" s="65">
        <v>0</v>
      </c>
      <c r="Q159" s="65">
        <v>176.2526987</v>
      </c>
      <c r="R159" s="66">
        <v>2.9999999999999997E-4</v>
      </c>
      <c r="S159" s="66">
        <v>2.9999999999999997E-4</v>
      </c>
      <c r="T159" s="66">
        <v>1E-4</v>
      </c>
    </row>
    <row r="160" spans="1:20">
      <c r="A160" t="s">
        <v>794</v>
      </c>
      <c r="B160" t="s">
        <v>795</v>
      </c>
      <c r="C160" t="s">
        <v>99</v>
      </c>
      <c r="D160" t="s">
        <v>122</v>
      </c>
      <c r="E160" t="s">
        <v>796</v>
      </c>
      <c r="F160" t="s">
        <v>694</v>
      </c>
      <c r="G160" t="s">
        <v>1964</v>
      </c>
      <c r="H160" t="s">
        <v>204</v>
      </c>
      <c r="I160" t="s">
        <v>434</v>
      </c>
      <c r="J160" s="65">
        <v>2.33</v>
      </c>
      <c r="K160" t="s">
        <v>101</v>
      </c>
      <c r="L160" s="66">
        <v>2.3599999999999999E-2</v>
      </c>
      <c r="M160" s="66">
        <v>1.9E-2</v>
      </c>
      <c r="N160" s="65">
        <v>2442920.5699999998</v>
      </c>
      <c r="O160" s="65">
        <v>101.5</v>
      </c>
      <c r="P160" s="65">
        <v>0</v>
      </c>
      <c r="Q160" s="65">
        <v>2479.5643785500001</v>
      </c>
      <c r="R160" s="66">
        <v>7.7999999999999996E-3</v>
      </c>
      <c r="S160" s="66">
        <v>3.8E-3</v>
      </c>
      <c r="T160" s="66">
        <v>1.1999999999999999E-3</v>
      </c>
    </row>
    <row r="161" spans="1:20">
      <c r="A161" t="s">
        <v>797</v>
      </c>
      <c r="B161" t="s">
        <v>798</v>
      </c>
      <c r="C161" t="s">
        <v>99</v>
      </c>
      <c r="D161" t="s">
        <v>122</v>
      </c>
      <c r="E161" t="s">
        <v>759</v>
      </c>
      <c r="F161" t="s">
        <v>122</v>
      </c>
      <c r="G161" t="s">
        <v>1965</v>
      </c>
      <c r="H161" t="s">
        <v>149</v>
      </c>
      <c r="I161" t="s">
        <v>551</v>
      </c>
      <c r="J161" s="65">
        <v>0.83</v>
      </c>
      <c r="K161" t="s">
        <v>101</v>
      </c>
      <c r="L161" s="66">
        <v>2.1700000000000001E-2</v>
      </c>
      <c r="M161" s="66">
        <v>2.5000000000000001E-2</v>
      </c>
      <c r="N161" s="65">
        <v>3299982</v>
      </c>
      <c r="O161" s="65">
        <v>100.09</v>
      </c>
      <c r="P161" s="65">
        <v>0</v>
      </c>
      <c r="Q161" s="65">
        <v>3302.9519838000001</v>
      </c>
      <c r="R161" s="66">
        <v>3.8E-3</v>
      </c>
      <c r="S161" s="66">
        <v>5.1000000000000004E-3</v>
      </c>
      <c r="T161" s="66">
        <v>1.6000000000000001E-3</v>
      </c>
    </row>
    <row r="162" spans="1:20">
      <c r="A162" t="s">
        <v>799</v>
      </c>
      <c r="B162" t="s">
        <v>800</v>
      </c>
      <c r="C162" t="s">
        <v>99</v>
      </c>
      <c r="D162" t="s">
        <v>122</v>
      </c>
      <c r="E162" t="s">
        <v>801</v>
      </c>
      <c r="F162" t="s">
        <v>753</v>
      </c>
      <c r="G162" t="s">
        <v>1964</v>
      </c>
      <c r="H162" t="s">
        <v>204</v>
      </c>
      <c r="I162" t="s">
        <v>233</v>
      </c>
      <c r="J162" s="65">
        <v>0.75</v>
      </c>
      <c r="K162" t="s">
        <v>101</v>
      </c>
      <c r="L162" s="66">
        <v>4.1000000000000002E-2</v>
      </c>
      <c r="M162" s="66">
        <v>1.01E-2</v>
      </c>
      <c r="N162" s="65">
        <v>2108478</v>
      </c>
      <c r="O162" s="65">
        <v>103.32</v>
      </c>
      <c r="P162" s="65">
        <v>0</v>
      </c>
      <c r="Q162" s="65">
        <v>2178.4794695999999</v>
      </c>
      <c r="R162" s="66">
        <v>7.0000000000000001E-3</v>
      </c>
      <c r="S162" s="66">
        <v>3.3E-3</v>
      </c>
      <c r="T162" s="66">
        <v>1E-3</v>
      </c>
    </row>
    <row r="163" spans="1:20">
      <c r="A163" t="s">
        <v>802</v>
      </c>
      <c r="B163" t="s">
        <v>803</v>
      </c>
      <c r="C163" t="s">
        <v>99</v>
      </c>
      <c r="D163" t="s">
        <v>122</v>
      </c>
      <c r="E163" t="s">
        <v>525</v>
      </c>
      <c r="F163" t="s">
        <v>355</v>
      </c>
      <c r="G163" t="s">
        <v>1966</v>
      </c>
      <c r="H163" t="s">
        <v>149</v>
      </c>
      <c r="I163" t="s">
        <v>438</v>
      </c>
      <c r="J163" s="65">
        <v>0.17</v>
      </c>
      <c r="K163" t="s">
        <v>101</v>
      </c>
      <c r="L163" s="66">
        <v>9.7999999999999997E-3</v>
      </c>
      <c r="M163" s="66">
        <v>4.58E-2</v>
      </c>
      <c r="N163" s="65">
        <v>847089</v>
      </c>
      <c r="O163" s="65">
        <v>99.49</v>
      </c>
      <c r="P163" s="65">
        <v>0</v>
      </c>
      <c r="Q163" s="65">
        <v>842.76884610000002</v>
      </c>
      <c r="R163" s="66">
        <v>2E-3</v>
      </c>
      <c r="S163" s="66">
        <v>1.2999999999999999E-3</v>
      </c>
      <c r="T163" s="66">
        <v>4.0000000000000002E-4</v>
      </c>
    </row>
    <row r="164" spans="1:20">
      <c r="A164" t="s">
        <v>804</v>
      </c>
      <c r="B164" t="s">
        <v>805</v>
      </c>
      <c r="C164" t="s">
        <v>99</v>
      </c>
      <c r="D164" t="s">
        <v>122</v>
      </c>
      <c r="E164" t="s">
        <v>525</v>
      </c>
      <c r="F164" t="s">
        <v>355</v>
      </c>
      <c r="G164" t="s">
        <v>1966</v>
      </c>
      <c r="H164" t="s">
        <v>149</v>
      </c>
      <c r="I164" t="s">
        <v>286</v>
      </c>
      <c r="J164" s="65">
        <v>0.99</v>
      </c>
      <c r="K164" t="s">
        <v>101</v>
      </c>
      <c r="L164" s="66">
        <v>2.9499999999999998E-2</v>
      </c>
      <c r="M164" s="66">
        <v>0.01</v>
      </c>
      <c r="N164" s="65">
        <v>588871.32999999996</v>
      </c>
      <c r="O164" s="65">
        <v>101.94</v>
      </c>
      <c r="P164" s="65">
        <v>0</v>
      </c>
      <c r="Q164" s="65">
        <v>600.29543380200005</v>
      </c>
      <c r="R164" s="66">
        <v>6.8999999999999999E-3</v>
      </c>
      <c r="S164" s="66">
        <v>8.9999999999999998E-4</v>
      </c>
      <c r="T164" s="66">
        <v>2.9999999999999997E-4</v>
      </c>
    </row>
    <row r="165" spans="1:20">
      <c r="A165" t="s">
        <v>806</v>
      </c>
      <c r="B165" t="s">
        <v>807</v>
      </c>
      <c r="C165" t="s">
        <v>99</v>
      </c>
      <c r="D165" t="s">
        <v>122</v>
      </c>
      <c r="E165" t="s">
        <v>537</v>
      </c>
      <c r="F165" t="s">
        <v>423</v>
      </c>
      <c r="G165" t="s">
        <v>1967</v>
      </c>
      <c r="H165" t="s">
        <v>204</v>
      </c>
      <c r="I165" t="s">
        <v>808</v>
      </c>
      <c r="J165" s="65">
        <v>5.0599999999999996</v>
      </c>
      <c r="K165" t="s">
        <v>101</v>
      </c>
      <c r="L165" s="66">
        <v>2.3400000000000001E-2</v>
      </c>
      <c r="M165" s="66">
        <v>3.1899999999999998E-2</v>
      </c>
      <c r="N165" s="65">
        <v>101057</v>
      </c>
      <c r="O165" s="65">
        <v>96.17</v>
      </c>
      <c r="P165" s="65">
        <v>0</v>
      </c>
      <c r="Q165" s="65">
        <v>97.186516900000001</v>
      </c>
      <c r="R165" s="66">
        <v>1E-4</v>
      </c>
      <c r="S165" s="66">
        <v>1E-4</v>
      </c>
      <c r="T165" s="66">
        <v>0</v>
      </c>
    </row>
    <row r="166" spans="1:20">
      <c r="A166" t="s">
        <v>809</v>
      </c>
      <c r="B166" t="s">
        <v>810</v>
      </c>
      <c r="C166" t="s">
        <v>99</v>
      </c>
      <c r="D166" t="s">
        <v>122</v>
      </c>
      <c r="E166" t="s">
        <v>540</v>
      </c>
      <c r="F166" t="s">
        <v>131</v>
      </c>
      <c r="G166" t="s">
        <v>1967</v>
      </c>
      <c r="H166" t="s">
        <v>204</v>
      </c>
      <c r="I166" t="s">
        <v>811</v>
      </c>
      <c r="J166" s="65">
        <v>4.12</v>
      </c>
      <c r="K166" t="s">
        <v>101</v>
      </c>
      <c r="L166" s="66">
        <v>3.6499999999999998E-2</v>
      </c>
      <c r="M166" s="66">
        <v>2.8500000000000001E-2</v>
      </c>
      <c r="N166" s="65">
        <v>2344129</v>
      </c>
      <c r="O166" s="65">
        <v>104.6</v>
      </c>
      <c r="P166" s="65">
        <v>0</v>
      </c>
      <c r="Q166" s="65">
        <v>2451.9589340000002</v>
      </c>
      <c r="R166" s="66">
        <v>1.1000000000000001E-3</v>
      </c>
      <c r="S166" s="66">
        <v>3.8E-3</v>
      </c>
      <c r="T166" s="66">
        <v>1.1999999999999999E-3</v>
      </c>
    </row>
    <row r="167" spans="1:20">
      <c r="A167" t="s">
        <v>812</v>
      </c>
      <c r="B167" t="s">
        <v>813</v>
      </c>
      <c r="C167" t="s">
        <v>99</v>
      </c>
      <c r="D167" t="s">
        <v>122</v>
      </c>
      <c r="E167" t="s">
        <v>466</v>
      </c>
      <c r="F167" t="s">
        <v>423</v>
      </c>
      <c r="G167" t="s">
        <v>1966</v>
      </c>
      <c r="H167" t="s">
        <v>149</v>
      </c>
      <c r="I167" t="s">
        <v>814</v>
      </c>
      <c r="J167" s="65">
        <v>2.72</v>
      </c>
      <c r="K167" t="s">
        <v>101</v>
      </c>
      <c r="L167" s="66">
        <v>3.5000000000000003E-2</v>
      </c>
      <c r="M167" s="66">
        <v>2.2100000000000002E-2</v>
      </c>
      <c r="N167" s="65">
        <v>533471.18999999994</v>
      </c>
      <c r="O167" s="65">
        <v>104.42</v>
      </c>
      <c r="P167" s="65">
        <v>0</v>
      </c>
      <c r="Q167" s="65">
        <v>557.05061659800003</v>
      </c>
      <c r="R167" s="66">
        <v>3.7000000000000002E-3</v>
      </c>
      <c r="S167" s="66">
        <v>8.9999999999999998E-4</v>
      </c>
      <c r="T167" s="66">
        <v>2.9999999999999997E-4</v>
      </c>
    </row>
    <row r="168" spans="1:20">
      <c r="A168" t="s">
        <v>815</v>
      </c>
      <c r="B168" t="s">
        <v>816</v>
      </c>
      <c r="C168" t="s">
        <v>99</v>
      </c>
      <c r="D168" t="s">
        <v>122</v>
      </c>
      <c r="E168" t="s">
        <v>557</v>
      </c>
      <c r="F168" t="s">
        <v>472</v>
      </c>
      <c r="G168" t="s">
        <v>1967</v>
      </c>
      <c r="H168" t="s">
        <v>204</v>
      </c>
      <c r="I168" t="s">
        <v>817</v>
      </c>
      <c r="J168" s="65">
        <v>5.04</v>
      </c>
      <c r="K168" t="s">
        <v>101</v>
      </c>
      <c r="L168" s="66">
        <v>1.38E-2</v>
      </c>
      <c r="M168" s="66">
        <v>2.8400000000000002E-2</v>
      </c>
      <c r="N168" s="65">
        <v>942300</v>
      </c>
      <c r="O168" s="65">
        <v>93.21</v>
      </c>
      <c r="P168" s="65">
        <v>0</v>
      </c>
      <c r="Q168" s="65">
        <v>878.31782999999996</v>
      </c>
      <c r="R168" s="66">
        <v>3.0999999999999999E-3</v>
      </c>
      <c r="S168" s="66">
        <v>1.4E-3</v>
      </c>
      <c r="T168" s="66">
        <v>4.0000000000000002E-4</v>
      </c>
    </row>
    <row r="169" spans="1:20">
      <c r="A169" t="s">
        <v>818</v>
      </c>
      <c r="B169" t="s">
        <v>819</v>
      </c>
      <c r="C169" t="s">
        <v>99</v>
      </c>
      <c r="D169" t="s">
        <v>122</v>
      </c>
      <c r="E169" t="s">
        <v>820</v>
      </c>
      <c r="F169" t="s">
        <v>821</v>
      </c>
      <c r="G169" t="s">
        <v>1967</v>
      </c>
      <c r="H169" t="s">
        <v>204</v>
      </c>
      <c r="I169" t="s">
        <v>359</v>
      </c>
      <c r="J169" s="65">
        <v>1.71</v>
      </c>
      <c r="K169" t="s">
        <v>101</v>
      </c>
      <c r="L169" s="66">
        <v>2.7900000000000001E-2</v>
      </c>
      <c r="M169" s="66">
        <v>3.0800000000000001E-2</v>
      </c>
      <c r="N169" s="65">
        <v>1354483.79</v>
      </c>
      <c r="O169" s="65">
        <v>99.55</v>
      </c>
      <c r="P169" s="65">
        <v>0</v>
      </c>
      <c r="Q169" s="65">
        <v>1348.388612945</v>
      </c>
      <c r="R169" s="66">
        <v>3.3999999999999998E-3</v>
      </c>
      <c r="S169" s="66">
        <v>2.0999999999999999E-3</v>
      </c>
      <c r="T169" s="66">
        <v>5.9999999999999995E-4</v>
      </c>
    </row>
    <row r="170" spans="1:20">
      <c r="A170" t="s">
        <v>822</v>
      </c>
      <c r="B170" t="s">
        <v>823</v>
      </c>
      <c r="C170" t="s">
        <v>99</v>
      </c>
      <c r="D170" t="s">
        <v>122</v>
      </c>
      <c r="E170" t="s">
        <v>485</v>
      </c>
      <c r="F170" t="s">
        <v>423</v>
      </c>
      <c r="G170" t="s">
        <v>1967</v>
      </c>
      <c r="H170" t="s">
        <v>204</v>
      </c>
      <c r="I170" t="s">
        <v>824</v>
      </c>
      <c r="J170" s="65">
        <v>0.25</v>
      </c>
      <c r="K170" t="s">
        <v>101</v>
      </c>
      <c r="L170" s="66">
        <v>7.1999999999999995E-2</v>
      </c>
      <c r="M170" s="66">
        <v>4.0899999999999999E-2</v>
      </c>
      <c r="N170" s="65">
        <v>246176.3</v>
      </c>
      <c r="O170" s="65">
        <v>102.57</v>
      </c>
      <c r="P170" s="65">
        <v>0</v>
      </c>
      <c r="Q170" s="65">
        <v>252.50303091000001</v>
      </c>
      <c r="R170" s="66">
        <v>1.26E-2</v>
      </c>
      <c r="S170" s="66">
        <v>4.0000000000000002E-4</v>
      </c>
      <c r="T170" s="66">
        <v>1E-4</v>
      </c>
    </row>
    <row r="171" spans="1:20">
      <c r="A171" t="s">
        <v>825</v>
      </c>
      <c r="B171" t="s">
        <v>826</v>
      </c>
      <c r="C171" t="s">
        <v>99</v>
      </c>
      <c r="D171" t="s">
        <v>122</v>
      </c>
      <c r="E171" t="s">
        <v>827</v>
      </c>
      <c r="F171" t="s">
        <v>472</v>
      </c>
      <c r="G171" t="s">
        <v>1966</v>
      </c>
      <c r="H171" t="s">
        <v>149</v>
      </c>
      <c r="I171" t="s">
        <v>828</v>
      </c>
      <c r="J171" s="65">
        <v>8.7799999999999994</v>
      </c>
      <c r="K171" t="s">
        <v>101</v>
      </c>
      <c r="L171" s="66">
        <v>2.64E-2</v>
      </c>
      <c r="M171" s="66">
        <v>3.9800000000000002E-2</v>
      </c>
      <c r="N171" s="65">
        <v>1251608.8500000001</v>
      </c>
      <c r="O171" s="65">
        <v>89.29</v>
      </c>
      <c r="P171" s="65">
        <v>0</v>
      </c>
      <c r="Q171" s="65">
        <v>1117.561542165</v>
      </c>
      <c r="R171" s="66">
        <v>8.0000000000000004E-4</v>
      </c>
      <c r="S171" s="66">
        <v>1.6999999999999999E-3</v>
      </c>
      <c r="T171" s="66">
        <v>5.0000000000000001E-4</v>
      </c>
    </row>
    <row r="172" spans="1:20">
      <c r="A172" t="s">
        <v>829</v>
      </c>
      <c r="B172" t="s">
        <v>830</v>
      </c>
      <c r="C172" t="s">
        <v>99</v>
      </c>
      <c r="D172" t="s">
        <v>122</v>
      </c>
      <c r="E172" t="s">
        <v>827</v>
      </c>
      <c r="F172" t="s">
        <v>472</v>
      </c>
      <c r="G172" t="s">
        <v>1967</v>
      </c>
      <c r="H172" t="s">
        <v>204</v>
      </c>
      <c r="I172" t="s">
        <v>831</v>
      </c>
      <c r="J172" s="65">
        <v>2.61</v>
      </c>
      <c r="K172" t="s">
        <v>101</v>
      </c>
      <c r="L172" s="66">
        <v>4.1399999999999999E-2</v>
      </c>
      <c r="M172" s="66">
        <v>2.3699999999999999E-2</v>
      </c>
      <c r="N172" s="65">
        <v>919943</v>
      </c>
      <c r="O172" s="65">
        <v>105.66</v>
      </c>
      <c r="P172" s="65">
        <v>0</v>
      </c>
      <c r="Q172" s="65">
        <v>972.01177380000001</v>
      </c>
      <c r="R172" s="66">
        <v>2E-3</v>
      </c>
      <c r="S172" s="66">
        <v>1.5E-3</v>
      </c>
      <c r="T172" s="66">
        <v>5.0000000000000001E-4</v>
      </c>
    </row>
    <row r="173" spans="1:20">
      <c r="A173" t="s">
        <v>832</v>
      </c>
      <c r="B173" t="s">
        <v>833</v>
      </c>
      <c r="C173" t="s">
        <v>99</v>
      </c>
      <c r="D173" t="s">
        <v>122</v>
      </c>
      <c r="E173" t="s">
        <v>793</v>
      </c>
      <c r="F173" t="s">
        <v>472</v>
      </c>
      <c r="G173" t="s">
        <v>1966</v>
      </c>
      <c r="H173" t="s">
        <v>149</v>
      </c>
      <c r="I173" t="s">
        <v>411</v>
      </c>
      <c r="J173" s="65">
        <v>6</v>
      </c>
      <c r="K173" t="s">
        <v>101</v>
      </c>
      <c r="L173" s="66">
        <v>4.1000000000000002E-2</v>
      </c>
      <c r="M173" s="66">
        <v>3.3399999999999999E-2</v>
      </c>
      <c r="N173" s="65">
        <v>5042169</v>
      </c>
      <c r="O173" s="65">
        <v>105.5</v>
      </c>
      <c r="P173" s="65">
        <v>0</v>
      </c>
      <c r="Q173" s="65">
        <v>5319.4882950000001</v>
      </c>
      <c r="R173" s="66">
        <v>7.1000000000000004E-3</v>
      </c>
      <c r="S173" s="66">
        <v>8.2000000000000007E-3</v>
      </c>
      <c r="T173" s="66">
        <v>2.5000000000000001E-3</v>
      </c>
    </row>
    <row r="174" spans="1:20">
      <c r="A174" t="s">
        <v>834</v>
      </c>
      <c r="B174" t="s">
        <v>835</v>
      </c>
      <c r="C174" t="s">
        <v>99</v>
      </c>
      <c r="D174" t="s">
        <v>122</v>
      </c>
      <c r="E174" t="s">
        <v>793</v>
      </c>
      <c r="F174" t="s">
        <v>472</v>
      </c>
      <c r="G174" t="s">
        <v>1966</v>
      </c>
      <c r="H174" t="s">
        <v>149</v>
      </c>
      <c r="I174" t="s">
        <v>836</v>
      </c>
      <c r="J174" s="65">
        <v>2.9</v>
      </c>
      <c r="K174" t="s">
        <v>101</v>
      </c>
      <c r="L174" s="66">
        <v>3.5799999999999998E-2</v>
      </c>
      <c r="M174" s="66">
        <v>3.9E-2</v>
      </c>
      <c r="N174" s="65">
        <v>1294565.92</v>
      </c>
      <c r="O174" s="65">
        <v>99.1</v>
      </c>
      <c r="P174" s="65">
        <v>0</v>
      </c>
      <c r="Q174" s="65">
        <v>1282.9148267200001</v>
      </c>
      <c r="R174" s="66">
        <v>1.1000000000000001E-3</v>
      </c>
      <c r="S174" s="66">
        <v>2E-3</v>
      </c>
      <c r="T174" s="66">
        <v>5.9999999999999995E-4</v>
      </c>
    </row>
    <row r="175" spans="1:20">
      <c r="A175" t="s">
        <v>837</v>
      </c>
      <c r="B175" t="s">
        <v>838</v>
      </c>
      <c r="C175" t="s">
        <v>99</v>
      </c>
      <c r="D175" t="s">
        <v>122</v>
      </c>
      <c r="E175" t="s">
        <v>839</v>
      </c>
      <c r="F175" t="s">
        <v>840</v>
      </c>
      <c r="G175" t="s">
        <v>1967</v>
      </c>
      <c r="H175" t="s">
        <v>204</v>
      </c>
      <c r="I175" t="s">
        <v>841</v>
      </c>
      <c r="J175" s="65">
        <v>2.1800000000000002</v>
      </c>
      <c r="K175" t="s">
        <v>101</v>
      </c>
      <c r="L175" s="66">
        <v>2.8000000000000001E-2</v>
      </c>
      <c r="M175" s="66">
        <v>1.9800000000000002E-2</v>
      </c>
      <c r="N175" s="65">
        <v>728997.25</v>
      </c>
      <c r="O175" s="65">
        <v>102.5</v>
      </c>
      <c r="P175" s="65">
        <v>0</v>
      </c>
      <c r="Q175" s="65">
        <v>747.22218124999995</v>
      </c>
      <c r="R175" s="66">
        <v>4.3E-3</v>
      </c>
      <c r="S175" s="66">
        <v>1.1000000000000001E-3</v>
      </c>
      <c r="T175" s="66">
        <v>4.0000000000000002E-4</v>
      </c>
    </row>
    <row r="176" spans="1:20">
      <c r="A176" t="s">
        <v>842</v>
      </c>
      <c r="B176" t="s">
        <v>843</v>
      </c>
      <c r="C176" t="s">
        <v>99</v>
      </c>
      <c r="D176" t="s">
        <v>122</v>
      </c>
      <c r="E176" t="s">
        <v>593</v>
      </c>
      <c r="F176" t="s">
        <v>477</v>
      </c>
      <c r="G176" t="s">
        <v>1967</v>
      </c>
      <c r="H176" t="s">
        <v>204</v>
      </c>
      <c r="I176" t="s">
        <v>844</v>
      </c>
      <c r="J176" s="65">
        <v>7.73</v>
      </c>
      <c r="K176" t="s">
        <v>101</v>
      </c>
      <c r="L176" s="66">
        <v>2.4299999999999999E-2</v>
      </c>
      <c r="M176" s="66">
        <v>3.5799999999999998E-2</v>
      </c>
      <c r="N176" s="65">
        <v>1102640</v>
      </c>
      <c r="O176" s="65">
        <v>92.11</v>
      </c>
      <c r="P176" s="65">
        <v>0</v>
      </c>
      <c r="Q176" s="65">
        <v>1015.641704</v>
      </c>
      <c r="R176" s="66">
        <v>1.2999999999999999E-3</v>
      </c>
      <c r="S176" s="66">
        <v>1.6000000000000001E-3</v>
      </c>
      <c r="T176" s="66">
        <v>5.0000000000000001E-4</v>
      </c>
    </row>
    <row r="177" spans="1:20">
      <c r="A177" t="s">
        <v>845</v>
      </c>
      <c r="B177" t="s">
        <v>846</v>
      </c>
      <c r="C177" t="s">
        <v>99</v>
      </c>
      <c r="D177" t="s">
        <v>122</v>
      </c>
      <c r="E177" t="s">
        <v>847</v>
      </c>
      <c r="F177" t="s">
        <v>472</v>
      </c>
      <c r="G177" t="s">
        <v>1967</v>
      </c>
      <c r="H177" t="s">
        <v>204</v>
      </c>
      <c r="I177" t="s">
        <v>848</v>
      </c>
      <c r="J177" s="65">
        <v>5.84</v>
      </c>
      <c r="K177" t="s">
        <v>101</v>
      </c>
      <c r="L177" s="66">
        <v>3.3000000000000002E-2</v>
      </c>
      <c r="M177" s="66">
        <v>2.7099999999999999E-2</v>
      </c>
      <c r="N177" s="65">
        <v>2212418</v>
      </c>
      <c r="O177" s="65">
        <v>103.83</v>
      </c>
      <c r="P177" s="65">
        <v>0</v>
      </c>
      <c r="Q177" s="65">
        <v>2297.1536093999998</v>
      </c>
      <c r="R177" s="66">
        <v>7.1999999999999998E-3</v>
      </c>
      <c r="S177" s="66">
        <v>3.5000000000000001E-3</v>
      </c>
      <c r="T177" s="66">
        <v>1.1000000000000001E-3</v>
      </c>
    </row>
    <row r="178" spans="1:20">
      <c r="A178" t="s">
        <v>849</v>
      </c>
      <c r="B178" t="s">
        <v>850</v>
      </c>
      <c r="C178" t="s">
        <v>99</v>
      </c>
      <c r="D178" t="s">
        <v>122</v>
      </c>
      <c r="E178" t="s">
        <v>847</v>
      </c>
      <c r="F178" t="s">
        <v>472</v>
      </c>
      <c r="G178" t="s">
        <v>1967</v>
      </c>
      <c r="H178" t="s">
        <v>204</v>
      </c>
      <c r="I178" t="s">
        <v>851</v>
      </c>
      <c r="J178" s="65">
        <v>8.0299999999999994</v>
      </c>
      <c r="K178" t="s">
        <v>101</v>
      </c>
      <c r="L178" s="66">
        <v>2.6200000000000001E-2</v>
      </c>
      <c r="M178" s="66">
        <v>3.1199999999999999E-2</v>
      </c>
      <c r="N178" s="65">
        <v>1691785</v>
      </c>
      <c r="O178" s="65">
        <v>97.33</v>
      </c>
      <c r="P178" s="65">
        <v>0</v>
      </c>
      <c r="Q178" s="65">
        <v>1646.6143405</v>
      </c>
      <c r="R178" s="66">
        <v>2.0999999999999999E-3</v>
      </c>
      <c r="S178" s="66">
        <v>2.5000000000000001E-3</v>
      </c>
      <c r="T178" s="66">
        <v>8.0000000000000004E-4</v>
      </c>
    </row>
    <row r="179" spans="1:20">
      <c r="A179" t="s">
        <v>852</v>
      </c>
      <c r="B179" t="s">
        <v>853</v>
      </c>
      <c r="C179" t="s">
        <v>99</v>
      </c>
      <c r="D179" t="s">
        <v>122</v>
      </c>
      <c r="E179" t="s">
        <v>854</v>
      </c>
      <c r="F179" t="s">
        <v>616</v>
      </c>
      <c r="G179" t="s">
        <v>1966</v>
      </c>
      <c r="H179" t="s">
        <v>149</v>
      </c>
      <c r="I179" t="s">
        <v>855</v>
      </c>
      <c r="J179" s="65">
        <v>3.19</v>
      </c>
      <c r="K179" t="s">
        <v>101</v>
      </c>
      <c r="L179" s="66">
        <v>2.75E-2</v>
      </c>
      <c r="M179" s="66">
        <v>4.4600000000000001E-2</v>
      </c>
      <c r="N179" s="65">
        <v>863442.55</v>
      </c>
      <c r="O179" s="65">
        <v>95.08</v>
      </c>
      <c r="P179" s="65">
        <v>0</v>
      </c>
      <c r="Q179" s="65">
        <v>820.96117654</v>
      </c>
      <c r="R179" s="66">
        <v>2.0999999999999999E-3</v>
      </c>
      <c r="S179" s="66">
        <v>1.2999999999999999E-3</v>
      </c>
      <c r="T179" s="66">
        <v>4.0000000000000002E-4</v>
      </c>
    </row>
    <row r="180" spans="1:20">
      <c r="A180" t="s">
        <v>856</v>
      </c>
      <c r="B180" t="s">
        <v>857</v>
      </c>
      <c r="C180" t="s">
        <v>99</v>
      </c>
      <c r="D180" t="s">
        <v>122</v>
      </c>
      <c r="E180" t="s">
        <v>608</v>
      </c>
      <c r="F180" t="s">
        <v>126</v>
      </c>
      <c r="G180" t="s">
        <v>1969</v>
      </c>
      <c r="H180" t="s">
        <v>204</v>
      </c>
      <c r="I180" t="s">
        <v>264</v>
      </c>
      <c r="J180" s="65">
        <v>0.63</v>
      </c>
      <c r="K180" t="s">
        <v>101</v>
      </c>
      <c r="L180" s="66">
        <v>4.2999999999999997E-2</v>
      </c>
      <c r="M180" s="66">
        <v>0.64780000000000004</v>
      </c>
      <c r="N180" s="65">
        <v>3404535.66</v>
      </c>
      <c r="O180" s="65">
        <v>74.7</v>
      </c>
      <c r="P180" s="65">
        <v>0</v>
      </c>
      <c r="Q180" s="65">
        <v>2543.1881380200002</v>
      </c>
      <c r="R180" s="66">
        <v>2.3599999999999999E-2</v>
      </c>
      <c r="S180" s="66">
        <v>3.8999999999999998E-3</v>
      </c>
      <c r="T180" s="66">
        <v>1.1999999999999999E-3</v>
      </c>
    </row>
    <row r="181" spans="1:20">
      <c r="A181" t="s">
        <v>858</v>
      </c>
      <c r="B181" t="s">
        <v>859</v>
      </c>
      <c r="C181" t="s">
        <v>99</v>
      </c>
      <c r="D181" t="s">
        <v>122</v>
      </c>
      <c r="E181" t="s">
        <v>860</v>
      </c>
      <c r="F181" t="s">
        <v>127</v>
      </c>
      <c r="G181" t="s">
        <v>1969</v>
      </c>
      <c r="H181" t="s">
        <v>204</v>
      </c>
      <c r="I181" t="s">
        <v>532</v>
      </c>
      <c r="J181" s="65">
        <v>3.27</v>
      </c>
      <c r="K181" t="s">
        <v>101</v>
      </c>
      <c r="L181" s="66">
        <v>4.7500000000000001E-2</v>
      </c>
      <c r="M181" s="66">
        <v>8.72E-2</v>
      </c>
      <c r="N181" s="65">
        <v>6995899</v>
      </c>
      <c r="O181" s="65">
        <v>88.63</v>
      </c>
      <c r="P181" s="65">
        <v>0</v>
      </c>
      <c r="Q181" s="65">
        <v>6200.4652837000003</v>
      </c>
      <c r="R181" s="66">
        <v>1.03E-2</v>
      </c>
      <c r="S181" s="66">
        <v>9.4999999999999998E-3</v>
      </c>
      <c r="T181" s="66">
        <v>2.8999999999999998E-3</v>
      </c>
    </row>
    <row r="182" spans="1:20">
      <c r="A182" t="s">
        <v>861</v>
      </c>
      <c r="B182" t="s">
        <v>862</v>
      </c>
      <c r="C182" t="s">
        <v>99</v>
      </c>
      <c r="D182" t="s">
        <v>122</v>
      </c>
      <c r="E182" t="s">
        <v>860</v>
      </c>
      <c r="F182" t="s">
        <v>127</v>
      </c>
      <c r="G182" t="s">
        <v>1969</v>
      </c>
      <c r="H182" t="s">
        <v>204</v>
      </c>
      <c r="I182" t="s">
        <v>532</v>
      </c>
      <c r="K182" t="s">
        <v>101</v>
      </c>
      <c r="L182" s="66">
        <v>4.7500000000000001E-2</v>
      </c>
      <c r="M182" s="66">
        <v>0</v>
      </c>
      <c r="N182" s="65">
        <v>-8316</v>
      </c>
      <c r="O182" s="65">
        <v>35.16483516483526</v>
      </c>
      <c r="P182" s="65">
        <v>0</v>
      </c>
      <c r="Q182" s="65">
        <v>-2.9243076923076998</v>
      </c>
      <c r="R182" s="66">
        <v>0</v>
      </c>
      <c r="S182" s="66">
        <v>0</v>
      </c>
      <c r="T182" s="66">
        <v>0</v>
      </c>
    </row>
    <row r="183" spans="1:20">
      <c r="A183" t="s">
        <v>863</v>
      </c>
      <c r="B183" t="s">
        <v>864</v>
      </c>
      <c r="C183" t="s">
        <v>99</v>
      </c>
      <c r="D183" t="s">
        <v>122</v>
      </c>
      <c r="E183" t="s">
        <v>865</v>
      </c>
      <c r="F183" t="s">
        <v>423</v>
      </c>
      <c r="G183" t="s">
        <v>1968</v>
      </c>
      <c r="H183" t="s">
        <v>149</v>
      </c>
      <c r="I183" t="s">
        <v>286</v>
      </c>
      <c r="J183" s="65">
        <v>3.12</v>
      </c>
      <c r="K183" t="s">
        <v>101</v>
      </c>
      <c r="L183" s="66">
        <v>3.5000000000000003E-2</v>
      </c>
      <c r="M183" s="66">
        <v>3.7499999999999999E-2</v>
      </c>
      <c r="N183" s="65">
        <v>5859423.3499999996</v>
      </c>
      <c r="O183" s="65">
        <v>100.5</v>
      </c>
      <c r="P183" s="65">
        <v>0</v>
      </c>
      <c r="Q183" s="65">
        <v>5888.72046675</v>
      </c>
      <c r="R183" s="66">
        <v>6.0499999999999998E-2</v>
      </c>
      <c r="S183" s="66">
        <v>9.1000000000000004E-3</v>
      </c>
      <c r="T183" s="66">
        <v>2.8E-3</v>
      </c>
    </row>
    <row r="184" spans="1:20">
      <c r="A184" t="s">
        <v>866</v>
      </c>
      <c r="B184" t="s">
        <v>867</v>
      </c>
      <c r="C184" t="s">
        <v>99</v>
      </c>
      <c r="D184" t="s">
        <v>122</v>
      </c>
      <c r="E184" t="s">
        <v>868</v>
      </c>
      <c r="F184" t="s">
        <v>100</v>
      </c>
      <c r="G184" t="s">
        <v>1968</v>
      </c>
      <c r="H184" t="s">
        <v>149</v>
      </c>
      <c r="I184" t="s">
        <v>869</v>
      </c>
      <c r="J184" s="65">
        <v>1.2</v>
      </c>
      <c r="K184" t="s">
        <v>101</v>
      </c>
      <c r="L184" s="66">
        <v>7.5999999999999998E-2</v>
      </c>
      <c r="M184" s="66">
        <v>5.28E-2</v>
      </c>
      <c r="N184" s="65">
        <v>619648</v>
      </c>
      <c r="O184" s="65">
        <v>104.71</v>
      </c>
      <c r="P184" s="65">
        <v>0</v>
      </c>
      <c r="Q184" s="65">
        <v>648.8334208</v>
      </c>
      <c r="R184" s="66">
        <v>1.2800000000000001E-2</v>
      </c>
      <c r="S184" s="66">
        <v>1E-3</v>
      </c>
      <c r="T184" s="66">
        <v>2.9999999999999997E-4</v>
      </c>
    </row>
    <row r="185" spans="1:20">
      <c r="A185" t="s">
        <v>870</v>
      </c>
      <c r="B185" t="s">
        <v>871</v>
      </c>
      <c r="C185" t="s">
        <v>99</v>
      </c>
      <c r="D185" t="s">
        <v>122</v>
      </c>
      <c r="E185" t="s">
        <v>872</v>
      </c>
      <c r="F185" t="s">
        <v>423</v>
      </c>
      <c r="G185" t="s">
        <v>1968</v>
      </c>
      <c r="H185" t="s">
        <v>149</v>
      </c>
      <c r="I185" t="s">
        <v>351</v>
      </c>
      <c r="J185" s="65">
        <v>0.6</v>
      </c>
      <c r="K185" t="s">
        <v>101</v>
      </c>
      <c r="L185" s="66">
        <v>3.5000000000000003E-2</v>
      </c>
      <c r="M185" s="66">
        <v>3.2599999999999997E-2</v>
      </c>
      <c r="N185" s="65">
        <v>1554826.5</v>
      </c>
      <c r="O185" s="65">
        <v>101.03</v>
      </c>
      <c r="P185" s="65">
        <v>0</v>
      </c>
      <c r="Q185" s="65">
        <v>1570.84121295</v>
      </c>
      <c r="R185" s="66">
        <v>1.14E-2</v>
      </c>
      <c r="S185" s="66">
        <v>2.3999999999999998E-3</v>
      </c>
      <c r="T185" s="66">
        <v>6.9999999999999999E-4</v>
      </c>
    </row>
    <row r="186" spans="1:20">
      <c r="A186" t="s">
        <v>873</v>
      </c>
      <c r="B186" t="s">
        <v>874</v>
      </c>
      <c r="C186" t="s">
        <v>99</v>
      </c>
      <c r="D186" t="s">
        <v>122</v>
      </c>
      <c r="E186" t="s">
        <v>615</v>
      </c>
      <c r="F186" t="s">
        <v>616</v>
      </c>
      <c r="G186" t="s">
        <v>1969</v>
      </c>
      <c r="H186" t="s">
        <v>204</v>
      </c>
      <c r="I186" t="s">
        <v>588</v>
      </c>
      <c r="J186" s="65">
        <v>1.65</v>
      </c>
      <c r="K186" t="s">
        <v>101</v>
      </c>
      <c r="L186" s="66">
        <v>3.4000000000000002E-2</v>
      </c>
      <c r="M186" s="66">
        <v>5.6300000000000003E-2</v>
      </c>
      <c r="N186" s="65">
        <v>261063.92</v>
      </c>
      <c r="O186" s="65">
        <v>97.04</v>
      </c>
      <c r="P186" s="65">
        <v>0</v>
      </c>
      <c r="Q186" s="65">
        <v>253.33642796800001</v>
      </c>
      <c r="R186" s="66">
        <v>5.0000000000000001E-4</v>
      </c>
      <c r="S186" s="66">
        <v>4.0000000000000002E-4</v>
      </c>
      <c r="T186" s="66">
        <v>1E-4</v>
      </c>
    </row>
    <row r="187" spans="1:20">
      <c r="A187" t="s">
        <v>875</v>
      </c>
      <c r="B187" t="s">
        <v>876</v>
      </c>
      <c r="C187" t="s">
        <v>99</v>
      </c>
      <c r="D187" t="s">
        <v>122</v>
      </c>
      <c r="E187" t="s">
        <v>877</v>
      </c>
      <c r="F187" t="s">
        <v>423</v>
      </c>
      <c r="G187" t="s">
        <v>1969</v>
      </c>
      <c r="H187" t="s">
        <v>204</v>
      </c>
      <c r="I187" t="s">
        <v>286</v>
      </c>
      <c r="J187" s="65">
        <v>1.6</v>
      </c>
      <c r="K187" t="s">
        <v>101</v>
      </c>
      <c r="L187" s="66">
        <v>3.7999999999999999E-2</v>
      </c>
      <c r="M187" s="66">
        <v>3.2000000000000001E-2</v>
      </c>
      <c r="N187" s="65">
        <v>1313974.74</v>
      </c>
      <c r="O187" s="65">
        <v>100.99</v>
      </c>
      <c r="P187" s="65">
        <v>0</v>
      </c>
      <c r="Q187" s="65">
        <v>1326.983089926</v>
      </c>
      <c r="R187" s="66">
        <v>8.2000000000000007E-3</v>
      </c>
      <c r="S187" s="66">
        <v>2E-3</v>
      </c>
      <c r="T187" s="66">
        <v>5.9999999999999995E-4</v>
      </c>
    </row>
    <row r="188" spans="1:20">
      <c r="A188" t="s">
        <v>878</v>
      </c>
      <c r="B188" t="s">
        <v>879</v>
      </c>
      <c r="C188" t="s">
        <v>99</v>
      </c>
      <c r="D188" t="s">
        <v>122</v>
      </c>
      <c r="E188" t="s">
        <v>494</v>
      </c>
      <c r="F188" t="s">
        <v>423</v>
      </c>
      <c r="G188" t="s">
        <v>1968</v>
      </c>
      <c r="H188" t="s">
        <v>149</v>
      </c>
      <c r="I188" t="s">
        <v>359</v>
      </c>
      <c r="J188" s="65">
        <v>1.5</v>
      </c>
      <c r="K188" t="s">
        <v>101</v>
      </c>
      <c r="L188" s="66">
        <v>4.4999999999999998E-2</v>
      </c>
      <c r="M188" s="66">
        <v>2.4199999999999999E-2</v>
      </c>
      <c r="N188" s="65">
        <v>704734</v>
      </c>
      <c r="O188" s="65">
        <v>104.96</v>
      </c>
      <c r="P188" s="65">
        <v>0</v>
      </c>
      <c r="Q188" s="65">
        <v>739.68880639999998</v>
      </c>
      <c r="R188" s="66">
        <v>1.8E-3</v>
      </c>
      <c r="S188" s="66">
        <v>1.1000000000000001E-3</v>
      </c>
      <c r="T188" s="66">
        <v>2.9999999999999997E-4</v>
      </c>
    </row>
    <row r="189" spans="1:20">
      <c r="A189" t="s">
        <v>880</v>
      </c>
      <c r="B189" t="s">
        <v>881</v>
      </c>
      <c r="C189" t="s">
        <v>99</v>
      </c>
      <c r="D189" t="s">
        <v>122</v>
      </c>
      <c r="E189" t="s">
        <v>882</v>
      </c>
      <c r="F189" t="s">
        <v>126</v>
      </c>
      <c r="G189" t="s">
        <v>1969</v>
      </c>
      <c r="H189" t="s">
        <v>204</v>
      </c>
      <c r="I189" t="s">
        <v>883</v>
      </c>
      <c r="J189" s="65">
        <v>4.05</v>
      </c>
      <c r="K189" t="s">
        <v>101</v>
      </c>
      <c r="L189" s="66">
        <v>2.3900000000000001E-2</v>
      </c>
      <c r="M189" s="66">
        <v>4.7199999999999999E-2</v>
      </c>
      <c r="N189" s="65">
        <v>642286.16</v>
      </c>
      <c r="O189" s="65">
        <v>91.66</v>
      </c>
      <c r="P189" s="65">
        <v>0</v>
      </c>
      <c r="Q189" s="65">
        <v>588.71949425599996</v>
      </c>
      <c r="R189" s="66">
        <v>5.5999999999999999E-3</v>
      </c>
      <c r="S189" s="66">
        <v>8.9999999999999998E-4</v>
      </c>
      <c r="T189" s="66">
        <v>2.9999999999999997E-4</v>
      </c>
    </row>
    <row r="190" spans="1:20">
      <c r="A190" t="s">
        <v>884</v>
      </c>
      <c r="B190" t="s">
        <v>885</v>
      </c>
      <c r="C190" t="s">
        <v>99</v>
      </c>
      <c r="D190" t="s">
        <v>122</v>
      </c>
      <c r="E190" t="s">
        <v>886</v>
      </c>
      <c r="F190" t="s">
        <v>122</v>
      </c>
      <c r="G190" t="s">
        <v>1969</v>
      </c>
      <c r="H190" t="s">
        <v>204</v>
      </c>
      <c r="I190" t="s">
        <v>887</v>
      </c>
      <c r="J190" s="65">
        <v>4.12</v>
      </c>
      <c r="K190" t="s">
        <v>101</v>
      </c>
      <c r="L190" s="66">
        <v>3.9E-2</v>
      </c>
      <c r="M190" s="66">
        <v>4.1599999999999998E-2</v>
      </c>
      <c r="N190" s="65">
        <v>5793219</v>
      </c>
      <c r="O190" s="65">
        <v>100.39</v>
      </c>
      <c r="P190" s="65">
        <v>0</v>
      </c>
      <c r="Q190" s="65">
        <v>5815.8125540999999</v>
      </c>
      <c r="R190" s="66">
        <v>1.38E-2</v>
      </c>
      <c r="S190" s="66">
        <v>8.8999999999999999E-3</v>
      </c>
      <c r="T190" s="66">
        <v>2.7000000000000001E-3</v>
      </c>
    </row>
    <row r="191" spans="1:20">
      <c r="A191" t="s">
        <v>888</v>
      </c>
      <c r="B191" t="s">
        <v>889</v>
      </c>
      <c r="C191" t="s">
        <v>99</v>
      </c>
      <c r="D191" t="s">
        <v>122</v>
      </c>
      <c r="E191" t="s">
        <v>890</v>
      </c>
      <c r="F191" t="s">
        <v>131</v>
      </c>
      <c r="G191" t="s">
        <v>1969</v>
      </c>
      <c r="H191" t="s">
        <v>204</v>
      </c>
      <c r="I191" t="s">
        <v>445</v>
      </c>
      <c r="J191" s="65">
        <v>2.17</v>
      </c>
      <c r="K191" t="s">
        <v>101</v>
      </c>
      <c r="L191" s="66">
        <v>2.1600000000000001E-2</v>
      </c>
      <c r="M191" s="66">
        <v>1.6E-2</v>
      </c>
      <c r="N191" s="65">
        <v>2034827</v>
      </c>
      <c r="O191" s="65">
        <v>101.8</v>
      </c>
      <c r="P191" s="65">
        <v>0</v>
      </c>
      <c r="Q191" s="65">
        <v>2071.4538859999998</v>
      </c>
      <c r="R191" s="66">
        <v>2E-3</v>
      </c>
      <c r="S191" s="66">
        <v>3.2000000000000002E-3</v>
      </c>
      <c r="T191" s="66">
        <v>1E-3</v>
      </c>
    </row>
    <row r="192" spans="1:20">
      <c r="A192" t="s">
        <v>891</v>
      </c>
      <c r="B192" t="s">
        <v>892</v>
      </c>
      <c r="C192" t="s">
        <v>99</v>
      </c>
      <c r="D192" t="s">
        <v>122</v>
      </c>
      <c r="E192" t="s">
        <v>890</v>
      </c>
      <c r="F192" t="s">
        <v>131</v>
      </c>
      <c r="G192" t="s">
        <v>1969</v>
      </c>
      <c r="H192" t="s">
        <v>204</v>
      </c>
      <c r="I192" t="s">
        <v>893</v>
      </c>
      <c r="J192" s="65">
        <v>1.24</v>
      </c>
      <c r="K192" t="s">
        <v>101</v>
      </c>
      <c r="L192" s="66">
        <v>1.32E-2</v>
      </c>
      <c r="M192" s="66">
        <v>2.63E-2</v>
      </c>
      <c r="N192" s="65">
        <v>1635635.13</v>
      </c>
      <c r="O192" s="65">
        <v>98.42</v>
      </c>
      <c r="P192" s="65">
        <v>0</v>
      </c>
      <c r="Q192" s="65">
        <v>1609.7920949459999</v>
      </c>
      <c r="R192" s="66">
        <v>7.4999999999999997E-3</v>
      </c>
      <c r="S192" s="66">
        <v>2.5000000000000001E-3</v>
      </c>
      <c r="T192" s="66">
        <v>8.0000000000000004E-4</v>
      </c>
    </row>
    <row r="193" spans="1:20">
      <c r="A193" t="s">
        <v>894</v>
      </c>
      <c r="B193" t="s">
        <v>895</v>
      </c>
      <c r="C193" t="s">
        <v>99</v>
      </c>
      <c r="D193" t="s">
        <v>122</v>
      </c>
      <c r="E193" t="s">
        <v>896</v>
      </c>
      <c r="F193" t="s">
        <v>122</v>
      </c>
      <c r="G193" t="s">
        <v>1968</v>
      </c>
      <c r="H193" t="s">
        <v>149</v>
      </c>
      <c r="I193" t="s">
        <v>351</v>
      </c>
      <c r="J193" s="65">
        <v>3.64</v>
      </c>
      <c r="K193" t="s">
        <v>101</v>
      </c>
      <c r="L193" s="66">
        <v>2.8500000000000001E-2</v>
      </c>
      <c r="M193" s="66">
        <v>6.6799999999999998E-2</v>
      </c>
      <c r="N193" s="65">
        <v>3421799.18</v>
      </c>
      <c r="O193" s="65">
        <v>87.93</v>
      </c>
      <c r="P193" s="65">
        <v>0</v>
      </c>
      <c r="Q193" s="65">
        <v>3008.7880189739999</v>
      </c>
      <c r="R193" s="66">
        <v>1.77E-2</v>
      </c>
      <c r="S193" s="66">
        <v>4.5999999999999999E-3</v>
      </c>
      <c r="T193" s="66">
        <v>1.4E-3</v>
      </c>
    </row>
    <row r="194" spans="1:20">
      <c r="A194" t="s">
        <v>897</v>
      </c>
      <c r="B194" t="s">
        <v>898</v>
      </c>
      <c r="C194" t="s">
        <v>99</v>
      </c>
      <c r="D194" t="s">
        <v>122</v>
      </c>
      <c r="E194" t="s">
        <v>896</v>
      </c>
      <c r="F194" t="s">
        <v>122</v>
      </c>
      <c r="G194" t="s">
        <v>1968</v>
      </c>
      <c r="H194" t="s">
        <v>149</v>
      </c>
      <c r="I194" t="s">
        <v>279</v>
      </c>
      <c r="J194" s="65">
        <v>4.22</v>
      </c>
      <c r="K194" t="s">
        <v>101</v>
      </c>
      <c r="L194" s="66">
        <v>2.6499999999999999E-2</v>
      </c>
      <c r="M194" s="66">
        <v>0.1018</v>
      </c>
      <c r="N194" s="65">
        <v>2650000</v>
      </c>
      <c r="O194" s="65">
        <v>73.42</v>
      </c>
      <c r="P194" s="65">
        <v>0</v>
      </c>
      <c r="Q194" s="65">
        <v>1945.63</v>
      </c>
      <c r="R194" s="66">
        <v>4.7000000000000002E-3</v>
      </c>
      <c r="S194" s="66">
        <v>3.0000000000000001E-3</v>
      </c>
      <c r="T194" s="66">
        <v>8.9999999999999998E-4</v>
      </c>
    </row>
    <row r="195" spans="1:20">
      <c r="A195" t="s">
        <v>899</v>
      </c>
      <c r="B195" t="s">
        <v>900</v>
      </c>
      <c r="C195" t="s">
        <v>99</v>
      </c>
      <c r="D195" t="s">
        <v>122</v>
      </c>
      <c r="E195" t="s">
        <v>901</v>
      </c>
      <c r="F195" t="s">
        <v>902</v>
      </c>
      <c r="G195" t="s">
        <v>1968</v>
      </c>
      <c r="H195" t="s">
        <v>149</v>
      </c>
      <c r="I195" t="s">
        <v>903</v>
      </c>
      <c r="J195" s="65">
        <v>4.6900000000000004</v>
      </c>
      <c r="K195" t="s">
        <v>101</v>
      </c>
      <c r="L195" s="66">
        <v>2.1600000000000001E-2</v>
      </c>
      <c r="M195" s="66">
        <v>0.1336</v>
      </c>
      <c r="N195" s="65">
        <v>3640000</v>
      </c>
      <c r="O195" s="65">
        <v>58.64</v>
      </c>
      <c r="P195" s="65">
        <v>0</v>
      </c>
      <c r="Q195" s="65">
        <v>2134.4960000000001</v>
      </c>
      <c r="R195" s="66">
        <v>1.5900000000000001E-2</v>
      </c>
      <c r="S195" s="66">
        <v>3.3E-3</v>
      </c>
      <c r="T195" s="66">
        <v>1E-3</v>
      </c>
    </row>
    <row r="196" spans="1:20">
      <c r="A196" t="s">
        <v>904</v>
      </c>
      <c r="B196" t="s">
        <v>905</v>
      </c>
      <c r="C196" t="s">
        <v>99</v>
      </c>
      <c r="D196" t="s">
        <v>122</v>
      </c>
      <c r="E196" t="s">
        <v>854</v>
      </c>
      <c r="F196" t="s">
        <v>616</v>
      </c>
      <c r="G196" t="s">
        <v>1968</v>
      </c>
      <c r="H196" t="s">
        <v>149</v>
      </c>
      <c r="I196" t="s">
        <v>395</v>
      </c>
      <c r="J196" s="65">
        <v>2.06</v>
      </c>
      <c r="K196" t="s">
        <v>101</v>
      </c>
      <c r="L196" s="66">
        <v>2.4E-2</v>
      </c>
      <c r="M196" s="66">
        <v>5.8000000000000003E-2</v>
      </c>
      <c r="N196" s="65">
        <v>3277871.66</v>
      </c>
      <c r="O196" s="65">
        <v>93.65</v>
      </c>
      <c r="P196" s="65">
        <v>0</v>
      </c>
      <c r="Q196" s="65">
        <v>3069.7268095899999</v>
      </c>
      <c r="R196" s="66">
        <v>1.0999999999999999E-2</v>
      </c>
      <c r="S196" s="66">
        <v>4.7000000000000002E-3</v>
      </c>
      <c r="T196" s="66">
        <v>1.4E-3</v>
      </c>
    </row>
    <row r="197" spans="1:20">
      <c r="A197" t="s">
        <v>906</v>
      </c>
      <c r="B197" t="s">
        <v>907</v>
      </c>
      <c r="C197" t="s">
        <v>99</v>
      </c>
      <c r="D197" t="s">
        <v>122</v>
      </c>
      <c r="E197" t="s">
        <v>525</v>
      </c>
      <c r="F197" t="s">
        <v>355</v>
      </c>
      <c r="G197" t="s">
        <v>1970</v>
      </c>
      <c r="H197" t="s">
        <v>149</v>
      </c>
      <c r="I197" t="s">
        <v>286</v>
      </c>
      <c r="J197" s="65">
        <v>0.44</v>
      </c>
      <c r="K197" t="s">
        <v>101</v>
      </c>
      <c r="L197" s="66">
        <v>2.6200000000000001E-2</v>
      </c>
      <c r="M197" s="66">
        <v>3.27E-2</v>
      </c>
      <c r="N197" s="65">
        <v>740244</v>
      </c>
      <c r="O197" s="65">
        <v>99.9</v>
      </c>
      <c r="P197" s="65">
        <v>0</v>
      </c>
      <c r="Q197" s="65">
        <v>739.50375599999995</v>
      </c>
      <c r="R197" s="66">
        <v>7.7000000000000002E-3</v>
      </c>
      <c r="S197" s="66">
        <v>1.1000000000000001E-3</v>
      </c>
      <c r="T197" s="66">
        <v>2.9999999999999997E-4</v>
      </c>
    </row>
    <row r="198" spans="1:20">
      <c r="A198" t="s">
        <v>908</v>
      </c>
      <c r="B198" t="s">
        <v>909</v>
      </c>
      <c r="C198" t="s">
        <v>122</v>
      </c>
      <c r="D198" s="14"/>
      <c r="E198" t="s">
        <v>910</v>
      </c>
      <c r="F198" t="s">
        <v>122</v>
      </c>
      <c r="G198" t="s">
        <v>1970</v>
      </c>
      <c r="H198" t="s">
        <v>149</v>
      </c>
      <c r="I198" t="s">
        <v>684</v>
      </c>
      <c r="J198" s="65">
        <v>3.42</v>
      </c>
      <c r="K198" t="s">
        <v>101</v>
      </c>
      <c r="L198" s="66">
        <v>3.95E-2</v>
      </c>
      <c r="M198" s="66">
        <v>0.11940000000000001</v>
      </c>
      <c r="N198" s="65">
        <v>5174372.1900000004</v>
      </c>
      <c r="O198" s="65">
        <v>77.8</v>
      </c>
      <c r="P198" s="65">
        <v>0</v>
      </c>
      <c r="Q198" s="65">
        <v>4025.6615638200001</v>
      </c>
      <c r="R198" s="66">
        <v>8.8000000000000005E-3</v>
      </c>
      <c r="S198" s="66">
        <v>6.1999999999999998E-3</v>
      </c>
      <c r="T198" s="66">
        <v>1.9E-3</v>
      </c>
    </row>
    <row r="199" spans="1:20">
      <c r="A199" t="s">
        <v>911</v>
      </c>
      <c r="B199" t="s">
        <v>912</v>
      </c>
      <c r="C199" t="s">
        <v>99</v>
      </c>
      <c r="D199" t="s">
        <v>122</v>
      </c>
      <c r="E199" t="s">
        <v>910</v>
      </c>
      <c r="F199" t="s">
        <v>122</v>
      </c>
      <c r="G199" t="s">
        <v>1970</v>
      </c>
      <c r="H199" t="s">
        <v>149</v>
      </c>
      <c r="I199" t="s">
        <v>356</v>
      </c>
      <c r="J199" s="65">
        <v>3.92</v>
      </c>
      <c r="K199" t="s">
        <v>101</v>
      </c>
      <c r="L199" s="66">
        <v>0.03</v>
      </c>
      <c r="M199" s="66">
        <v>4.2299999999999997E-2</v>
      </c>
      <c r="N199" s="65">
        <v>7914568</v>
      </c>
      <c r="O199" s="65">
        <v>96</v>
      </c>
      <c r="P199" s="65">
        <v>0</v>
      </c>
      <c r="Q199" s="65">
        <v>7597.9852799999999</v>
      </c>
      <c r="R199" s="66">
        <v>9.5999999999999992E-3</v>
      </c>
      <c r="S199" s="66">
        <v>1.17E-2</v>
      </c>
      <c r="T199" s="66">
        <v>3.5999999999999999E-3</v>
      </c>
    </row>
    <row r="200" spans="1:20">
      <c r="A200" t="s">
        <v>913</v>
      </c>
      <c r="B200" t="s">
        <v>914</v>
      </c>
      <c r="C200" t="s">
        <v>99</v>
      </c>
      <c r="D200" t="s">
        <v>122</v>
      </c>
      <c r="E200" t="s">
        <v>638</v>
      </c>
      <c r="F200" t="s">
        <v>472</v>
      </c>
      <c r="G200" t="s">
        <v>1970</v>
      </c>
      <c r="H200" t="s">
        <v>149</v>
      </c>
      <c r="I200" t="s">
        <v>286</v>
      </c>
      <c r="J200" s="65">
        <v>2.19</v>
      </c>
      <c r="K200" t="s">
        <v>101</v>
      </c>
      <c r="L200" s="66">
        <v>4.3499999999999997E-2</v>
      </c>
      <c r="M200" s="66">
        <v>9.4999999999999998E-3</v>
      </c>
      <c r="N200" s="65">
        <v>588494.07999999996</v>
      </c>
      <c r="O200" s="65">
        <v>108.6</v>
      </c>
      <c r="P200" s="65">
        <v>0</v>
      </c>
      <c r="Q200" s="65">
        <v>639.10457087999998</v>
      </c>
      <c r="R200" s="66">
        <v>3.3999999999999998E-3</v>
      </c>
      <c r="S200" s="66">
        <v>1E-3</v>
      </c>
      <c r="T200" s="66">
        <v>2.9999999999999997E-4</v>
      </c>
    </row>
    <row r="201" spans="1:20">
      <c r="A201" t="s">
        <v>915</v>
      </c>
      <c r="B201" t="s">
        <v>916</v>
      </c>
      <c r="C201" t="s">
        <v>99</v>
      </c>
      <c r="D201" t="s">
        <v>122</v>
      </c>
      <c r="E201" t="s">
        <v>638</v>
      </c>
      <c r="F201" t="s">
        <v>472</v>
      </c>
      <c r="G201" t="s">
        <v>1970</v>
      </c>
      <c r="H201" t="s">
        <v>149</v>
      </c>
      <c r="I201" t="s">
        <v>917</v>
      </c>
      <c r="J201" s="65">
        <v>5.13</v>
      </c>
      <c r="K201" t="s">
        <v>101</v>
      </c>
      <c r="L201" s="66">
        <v>3.27E-2</v>
      </c>
      <c r="M201" s="66">
        <v>3.1899999999999998E-2</v>
      </c>
      <c r="N201" s="65">
        <v>2145625</v>
      </c>
      <c r="O201" s="65">
        <v>101.76</v>
      </c>
      <c r="P201" s="65">
        <v>0</v>
      </c>
      <c r="Q201" s="65">
        <v>2183.3879999999999</v>
      </c>
      <c r="R201" s="66">
        <v>9.5999999999999992E-3</v>
      </c>
      <c r="S201" s="66">
        <v>3.3999999999999998E-3</v>
      </c>
      <c r="T201" s="66">
        <v>1E-3</v>
      </c>
    </row>
    <row r="202" spans="1:20">
      <c r="A202" t="s">
        <v>918</v>
      </c>
      <c r="B202" t="s">
        <v>919</v>
      </c>
      <c r="C202" t="s">
        <v>99</v>
      </c>
      <c r="D202" t="s">
        <v>122</v>
      </c>
      <c r="E202" t="s">
        <v>920</v>
      </c>
      <c r="F202" t="s">
        <v>423</v>
      </c>
      <c r="G202" t="s">
        <v>1971</v>
      </c>
      <c r="H202" t="s">
        <v>204</v>
      </c>
      <c r="I202" t="s">
        <v>764</v>
      </c>
      <c r="J202" s="65">
        <v>2.15</v>
      </c>
      <c r="K202" t="s">
        <v>101</v>
      </c>
      <c r="L202" s="66">
        <v>3.4500000000000003E-2</v>
      </c>
      <c r="M202" s="66">
        <v>6.13E-2</v>
      </c>
      <c r="N202" s="65">
        <v>3829358</v>
      </c>
      <c r="O202" s="65">
        <v>94.66</v>
      </c>
      <c r="P202" s="65">
        <v>0</v>
      </c>
      <c r="Q202" s="65">
        <v>3624.8702828</v>
      </c>
      <c r="R202" s="66">
        <v>7.4000000000000003E-3</v>
      </c>
      <c r="S202" s="66">
        <v>5.5999999999999999E-3</v>
      </c>
      <c r="T202" s="66">
        <v>1.6999999999999999E-3</v>
      </c>
    </row>
    <row r="203" spans="1:20">
      <c r="A203" t="s">
        <v>921</v>
      </c>
      <c r="B203" t="s">
        <v>922</v>
      </c>
      <c r="C203" t="s">
        <v>99</v>
      </c>
      <c r="D203" t="s">
        <v>122</v>
      </c>
      <c r="E203" t="s">
        <v>923</v>
      </c>
      <c r="F203" t="s">
        <v>423</v>
      </c>
      <c r="G203" t="s">
        <v>1970</v>
      </c>
      <c r="H203" t="s">
        <v>149</v>
      </c>
      <c r="I203" t="s">
        <v>844</v>
      </c>
      <c r="J203" s="65">
        <v>5.3</v>
      </c>
      <c r="K203" t="s">
        <v>101</v>
      </c>
      <c r="L203" s="66">
        <v>2.4E-2</v>
      </c>
      <c r="M203" s="66">
        <v>4.8099999999999997E-2</v>
      </c>
      <c r="N203" s="65">
        <v>3520000</v>
      </c>
      <c r="O203" s="65">
        <v>88.66</v>
      </c>
      <c r="P203" s="65">
        <v>0</v>
      </c>
      <c r="Q203" s="65">
        <v>3120.8319999999999</v>
      </c>
      <c r="R203" s="66">
        <v>2.2100000000000002E-2</v>
      </c>
      <c r="S203" s="66">
        <v>4.7999999999999996E-3</v>
      </c>
      <c r="T203" s="66">
        <v>1.5E-3</v>
      </c>
    </row>
    <row r="204" spans="1:20">
      <c r="A204" t="s">
        <v>924</v>
      </c>
      <c r="B204" t="s">
        <v>925</v>
      </c>
      <c r="C204" t="s">
        <v>99</v>
      </c>
      <c r="D204" t="s">
        <v>122</v>
      </c>
      <c r="E204" t="s">
        <v>926</v>
      </c>
      <c r="F204" t="s">
        <v>126</v>
      </c>
      <c r="G204" t="s">
        <v>1970</v>
      </c>
      <c r="H204" t="s">
        <v>149</v>
      </c>
      <c r="I204" t="s">
        <v>927</v>
      </c>
      <c r="J204" s="65">
        <v>1.92</v>
      </c>
      <c r="K204" t="s">
        <v>101</v>
      </c>
      <c r="L204" s="66">
        <v>2.75E-2</v>
      </c>
      <c r="M204" s="66">
        <v>3.6299999999999999E-2</v>
      </c>
      <c r="N204" s="65">
        <v>1264770.28</v>
      </c>
      <c r="O204" s="65">
        <v>99.07</v>
      </c>
      <c r="P204" s="65">
        <v>0</v>
      </c>
      <c r="Q204" s="65">
        <v>1253.0079163959999</v>
      </c>
      <c r="R204" s="66">
        <v>2.53E-2</v>
      </c>
      <c r="S204" s="66">
        <v>1.9E-3</v>
      </c>
      <c r="T204" s="66">
        <v>5.9999999999999995E-4</v>
      </c>
    </row>
    <row r="205" spans="1:20">
      <c r="A205" t="s">
        <v>928</v>
      </c>
      <c r="B205" t="s">
        <v>929</v>
      </c>
      <c r="C205" t="s">
        <v>99</v>
      </c>
      <c r="D205" t="s">
        <v>122</v>
      </c>
      <c r="E205" t="s">
        <v>930</v>
      </c>
      <c r="F205" t="s">
        <v>122</v>
      </c>
      <c r="G205" t="s">
        <v>1971</v>
      </c>
      <c r="H205" t="s">
        <v>204</v>
      </c>
      <c r="I205" t="s">
        <v>279</v>
      </c>
      <c r="J205" s="65">
        <v>2.71</v>
      </c>
      <c r="K205" t="s">
        <v>101</v>
      </c>
      <c r="L205" s="66">
        <v>5.5500000000000001E-2</v>
      </c>
      <c r="M205" s="66">
        <v>0.15079999999999999</v>
      </c>
      <c r="N205" s="65">
        <v>2540192</v>
      </c>
      <c r="O205" s="65">
        <v>79.33</v>
      </c>
      <c r="P205" s="65">
        <v>0</v>
      </c>
      <c r="Q205" s="65">
        <v>2015.1343136</v>
      </c>
      <c r="R205" s="66">
        <v>4.7000000000000002E-3</v>
      </c>
      <c r="S205" s="66">
        <v>3.0999999999999999E-3</v>
      </c>
      <c r="T205" s="66">
        <v>8.9999999999999998E-4</v>
      </c>
    </row>
    <row r="206" spans="1:20">
      <c r="A206" t="s">
        <v>931</v>
      </c>
      <c r="B206" t="s">
        <v>932</v>
      </c>
      <c r="C206" t="s">
        <v>99</v>
      </c>
      <c r="D206" t="s">
        <v>122</v>
      </c>
      <c r="E206" t="s">
        <v>562</v>
      </c>
      <c r="F206" t="s">
        <v>355</v>
      </c>
      <c r="G206" t="s">
        <v>1971</v>
      </c>
      <c r="H206" t="s">
        <v>204</v>
      </c>
      <c r="I206" t="s">
        <v>565</v>
      </c>
      <c r="J206" s="65">
        <v>0.42</v>
      </c>
      <c r="K206" t="s">
        <v>101</v>
      </c>
      <c r="L206" s="66">
        <v>1.5699999999999999E-2</v>
      </c>
      <c r="M206" s="66">
        <v>1.89E-2</v>
      </c>
      <c r="N206" s="65">
        <v>367158.65</v>
      </c>
      <c r="O206" s="65">
        <v>100</v>
      </c>
      <c r="P206" s="65">
        <v>0</v>
      </c>
      <c r="Q206" s="65">
        <v>367.15865000000002</v>
      </c>
      <c r="R206" s="66">
        <v>1.0999999999999999E-2</v>
      </c>
      <c r="S206" s="66">
        <v>5.9999999999999995E-4</v>
      </c>
      <c r="T206" s="66">
        <v>2.0000000000000001E-4</v>
      </c>
    </row>
    <row r="207" spans="1:20">
      <c r="A207" t="s">
        <v>933</v>
      </c>
      <c r="B207" t="s">
        <v>934</v>
      </c>
      <c r="C207" t="s">
        <v>99</v>
      </c>
      <c r="D207" t="s">
        <v>122</v>
      </c>
      <c r="E207" t="s">
        <v>935</v>
      </c>
      <c r="F207" t="s">
        <v>423</v>
      </c>
      <c r="G207" t="s">
        <v>1970</v>
      </c>
      <c r="H207" t="s">
        <v>149</v>
      </c>
      <c r="I207" t="s">
        <v>869</v>
      </c>
      <c r="J207" s="65">
        <v>5.44</v>
      </c>
      <c r="K207" t="s">
        <v>101</v>
      </c>
      <c r="L207" s="66">
        <v>2.8000000000000001E-2</v>
      </c>
      <c r="M207" s="66">
        <v>3.04E-2</v>
      </c>
      <c r="N207" s="65">
        <v>1702000</v>
      </c>
      <c r="O207" s="65">
        <v>99.5</v>
      </c>
      <c r="P207" s="65">
        <v>0</v>
      </c>
      <c r="Q207" s="65">
        <v>1693.49</v>
      </c>
      <c r="R207" s="66">
        <v>3.3E-3</v>
      </c>
      <c r="S207" s="66">
        <v>2.5999999999999999E-3</v>
      </c>
      <c r="T207" s="66">
        <v>8.0000000000000004E-4</v>
      </c>
    </row>
    <row r="208" spans="1:20">
      <c r="A208" t="s">
        <v>936</v>
      </c>
      <c r="B208" t="s">
        <v>937</v>
      </c>
      <c r="C208" t="s">
        <v>99</v>
      </c>
      <c r="D208" t="s">
        <v>122</v>
      </c>
      <c r="E208" t="s">
        <v>938</v>
      </c>
      <c r="F208" t="s">
        <v>423</v>
      </c>
      <c r="G208" t="s">
        <v>1971</v>
      </c>
      <c r="H208" t="s">
        <v>204</v>
      </c>
      <c r="I208" t="s">
        <v>609</v>
      </c>
      <c r="J208" s="65">
        <v>1.81</v>
      </c>
      <c r="K208" t="s">
        <v>101</v>
      </c>
      <c r="L208" s="66">
        <v>3.7100000000000001E-2</v>
      </c>
      <c r="M208" s="66">
        <v>4.7800000000000002E-2</v>
      </c>
      <c r="N208" s="65">
        <v>301307.71999999997</v>
      </c>
      <c r="O208" s="65">
        <v>99.42</v>
      </c>
      <c r="P208" s="65">
        <v>0</v>
      </c>
      <c r="Q208" s="65">
        <v>299.56013522400002</v>
      </c>
      <c r="R208" s="66">
        <v>4.1000000000000003E-3</v>
      </c>
      <c r="S208" s="66">
        <v>5.0000000000000001E-4</v>
      </c>
      <c r="T208" s="66">
        <v>1E-4</v>
      </c>
    </row>
    <row r="209" spans="1:20">
      <c r="A209" t="s">
        <v>939</v>
      </c>
      <c r="B209" t="s">
        <v>940</v>
      </c>
      <c r="C209" t="s">
        <v>99</v>
      </c>
      <c r="D209" t="s">
        <v>122</v>
      </c>
      <c r="E209" t="s">
        <v>941</v>
      </c>
      <c r="F209" t="s">
        <v>131</v>
      </c>
      <c r="G209" t="s">
        <v>1971</v>
      </c>
      <c r="H209" t="s">
        <v>204</v>
      </c>
      <c r="I209" t="s">
        <v>392</v>
      </c>
      <c r="J209" s="65">
        <v>3.65</v>
      </c>
      <c r="K209" t="s">
        <v>101</v>
      </c>
      <c r="L209" s="66">
        <v>3.5499999999999997E-2</v>
      </c>
      <c r="M209" s="66">
        <v>3.9300000000000002E-2</v>
      </c>
      <c r="N209" s="65">
        <v>3618767</v>
      </c>
      <c r="O209" s="65">
        <v>99.61</v>
      </c>
      <c r="P209" s="65">
        <v>0</v>
      </c>
      <c r="Q209" s="65">
        <v>3604.6538086999999</v>
      </c>
      <c r="R209" s="66">
        <v>5.1000000000000004E-3</v>
      </c>
      <c r="S209" s="66">
        <v>5.4999999999999997E-3</v>
      </c>
      <c r="T209" s="66">
        <v>1.6999999999999999E-3</v>
      </c>
    </row>
    <row r="210" spans="1:20">
      <c r="A210" t="s">
        <v>942</v>
      </c>
      <c r="B210" t="s">
        <v>943</v>
      </c>
      <c r="C210" t="s">
        <v>99</v>
      </c>
      <c r="D210" t="s">
        <v>122</v>
      </c>
      <c r="E210" t="s">
        <v>941</v>
      </c>
      <c r="F210" t="s">
        <v>131</v>
      </c>
      <c r="G210" t="s">
        <v>1971</v>
      </c>
      <c r="H210" t="s">
        <v>204</v>
      </c>
      <c r="I210" t="s">
        <v>944</v>
      </c>
      <c r="J210" s="65">
        <v>5.0599999999999996</v>
      </c>
      <c r="K210" t="s">
        <v>101</v>
      </c>
      <c r="L210" s="66">
        <v>2.5000000000000001E-2</v>
      </c>
      <c r="M210" s="66">
        <v>4.1300000000000003E-2</v>
      </c>
      <c r="N210" s="65">
        <v>3362835</v>
      </c>
      <c r="O210" s="65">
        <v>92.81</v>
      </c>
      <c r="P210" s="65">
        <v>0</v>
      </c>
      <c r="Q210" s="65">
        <v>3121.0471634999999</v>
      </c>
      <c r="R210" s="66">
        <v>5.5999999999999999E-3</v>
      </c>
      <c r="S210" s="66">
        <v>4.7999999999999996E-3</v>
      </c>
      <c r="T210" s="66">
        <v>1.5E-3</v>
      </c>
    </row>
    <row r="211" spans="1:20">
      <c r="A211" t="s">
        <v>945</v>
      </c>
      <c r="B211" t="s">
        <v>946</v>
      </c>
      <c r="C211" t="s">
        <v>99</v>
      </c>
      <c r="D211" t="s">
        <v>122</v>
      </c>
      <c r="E211" t="s">
        <v>941</v>
      </c>
      <c r="F211" t="s">
        <v>131</v>
      </c>
      <c r="G211" t="s">
        <v>1971</v>
      </c>
      <c r="H211" t="s">
        <v>204</v>
      </c>
      <c r="I211" t="s">
        <v>947</v>
      </c>
      <c r="J211" s="65">
        <v>2.69</v>
      </c>
      <c r="K211" t="s">
        <v>101</v>
      </c>
      <c r="L211" s="66">
        <v>4.1399999999999999E-2</v>
      </c>
      <c r="M211" s="66">
        <v>3.5299999999999998E-2</v>
      </c>
      <c r="N211" s="65">
        <v>680264.82</v>
      </c>
      <c r="O211" s="65">
        <v>102.69</v>
      </c>
      <c r="P211" s="65">
        <v>0</v>
      </c>
      <c r="Q211" s="65">
        <v>698.56394365799997</v>
      </c>
      <c r="R211" s="66">
        <v>1.1000000000000001E-3</v>
      </c>
      <c r="S211" s="66">
        <v>1.1000000000000001E-3</v>
      </c>
      <c r="T211" s="66">
        <v>2.9999999999999997E-4</v>
      </c>
    </row>
    <row r="212" spans="1:20">
      <c r="A212" t="s">
        <v>948</v>
      </c>
      <c r="B212" t="s">
        <v>949</v>
      </c>
      <c r="C212" t="s">
        <v>99</v>
      </c>
      <c r="D212" t="s">
        <v>122</v>
      </c>
      <c r="E212" t="s">
        <v>950</v>
      </c>
      <c r="F212" t="s">
        <v>616</v>
      </c>
      <c r="G212" t="s">
        <v>1970</v>
      </c>
      <c r="H212" t="s">
        <v>149</v>
      </c>
      <c r="I212" t="s">
        <v>951</v>
      </c>
      <c r="J212" s="65">
        <v>2.21</v>
      </c>
      <c r="K212" t="s">
        <v>101</v>
      </c>
      <c r="L212" s="66">
        <v>2.2499999999999999E-2</v>
      </c>
      <c r="M212" s="66">
        <v>4.0300000000000002E-2</v>
      </c>
      <c r="N212" s="65">
        <v>394479.76</v>
      </c>
      <c r="O212" s="65">
        <v>96.72</v>
      </c>
      <c r="P212" s="65">
        <v>0</v>
      </c>
      <c r="Q212" s="65">
        <v>381.54082387199998</v>
      </c>
      <c r="R212" s="66">
        <v>7.1000000000000004E-3</v>
      </c>
      <c r="S212" s="66">
        <v>5.9999999999999995E-4</v>
      </c>
      <c r="T212" s="66">
        <v>2.0000000000000001E-4</v>
      </c>
    </row>
    <row r="213" spans="1:20">
      <c r="A213" t="s">
        <v>952</v>
      </c>
      <c r="B213" t="s">
        <v>953</v>
      </c>
      <c r="C213" t="s">
        <v>99</v>
      </c>
      <c r="D213" t="s">
        <v>122</v>
      </c>
      <c r="E213" t="s">
        <v>954</v>
      </c>
      <c r="F213" t="s">
        <v>477</v>
      </c>
      <c r="G213" t="s">
        <v>1973</v>
      </c>
      <c r="H213" t="s">
        <v>204</v>
      </c>
      <c r="I213" t="s">
        <v>646</v>
      </c>
      <c r="J213" s="65">
        <v>5.0999999999999996</v>
      </c>
      <c r="K213" t="s">
        <v>101</v>
      </c>
      <c r="L213" s="66">
        <v>4.4499999999999998E-2</v>
      </c>
      <c r="M213" s="66">
        <v>2.9899999999999999E-2</v>
      </c>
      <c r="N213" s="65">
        <v>303504.92</v>
      </c>
      <c r="O213" s="65">
        <v>108.72</v>
      </c>
      <c r="P213" s="65">
        <v>0</v>
      </c>
      <c r="Q213" s="65">
        <v>329.97054902399998</v>
      </c>
      <c r="R213" s="66">
        <v>1.1000000000000001E-3</v>
      </c>
      <c r="S213" s="66">
        <v>5.0000000000000001E-4</v>
      </c>
      <c r="T213" s="66">
        <v>2.0000000000000001E-4</v>
      </c>
    </row>
    <row r="214" spans="1:20">
      <c r="A214" t="s">
        <v>955</v>
      </c>
      <c r="B214" t="s">
        <v>956</v>
      </c>
      <c r="C214" t="s">
        <v>99</v>
      </c>
      <c r="D214" t="s">
        <v>122</v>
      </c>
      <c r="E214" t="s">
        <v>957</v>
      </c>
      <c r="F214" t="s">
        <v>126</v>
      </c>
      <c r="G214" t="s">
        <v>1973</v>
      </c>
      <c r="H214" t="s">
        <v>204</v>
      </c>
      <c r="I214" t="s">
        <v>836</v>
      </c>
      <c r="J214" s="65">
        <v>3.71</v>
      </c>
      <c r="K214" t="s">
        <v>101</v>
      </c>
      <c r="L214" s="66">
        <v>3.2500000000000001E-2</v>
      </c>
      <c r="M214" s="66">
        <v>6.0100000000000001E-2</v>
      </c>
      <c r="N214" s="65">
        <v>3783495</v>
      </c>
      <c r="O214" s="65">
        <v>91.36</v>
      </c>
      <c r="P214" s="65">
        <v>0</v>
      </c>
      <c r="Q214" s="65">
        <v>3456.601032</v>
      </c>
      <c r="R214" s="66">
        <v>3.04E-2</v>
      </c>
      <c r="S214" s="66">
        <v>5.3E-3</v>
      </c>
      <c r="T214" s="66">
        <v>1.6000000000000001E-3</v>
      </c>
    </row>
    <row r="215" spans="1:20">
      <c r="A215" t="s">
        <v>958</v>
      </c>
      <c r="B215" t="s">
        <v>959</v>
      </c>
      <c r="C215" t="s">
        <v>99</v>
      </c>
      <c r="D215" t="s">
        <v>122</v>
      </c>
      <c r="E215" t="s">
        <v>920</v>
      </c>
      <c r="F215" t="s">
        <v>423</v>
      </c>
      <c r="G215" t="s">
        <v>1973</v>
      </c>
      <c r="H215" t="s">
        <v>204</v>
      </c>
      <c r="I215" t="s">
        <v>960</v>
      </c>
      <c r="J215" s="65">
        <v>2.2000000000000002</v>
      </c>
      <c r="K215" t="s">
        <v>101</v>
      </c>
      <c r="L215" s="66">
        <v>5.8500000000000003E-2</v>
      </c>
      <c r="M215" s="66">
        <v>4.1000000000000002E-2</v>
      </c>
      <c r="N215" s="65">
        <v>565277.80000000005</v>
      </c>
      <c r="O215" s="65">
        <v>104.9</v>
      </c>
      <c r="P215" s="65">
        <v>0</v>
      </c>
      <c r="Q215" s="65">
        <v>592.97641220000003</v>
      </c>
      <c r="R215" s="66">
        <v>2.8999999999999998E-3</v>
      </c>
      <c r="S215" s="66">
        <v>8.9999999999999998E-4</v>
      </c>
      <c r="T215" s="66">
        <v>2.9999999999999997E-4</v>
      </c>
    </row>
    <row r="216" spans="1:20">
      <c r="A216" t="s">
        <v>961</v>
      </c>
      <c r="B216" t="s">
        <v>962</v>
      </c>
      <c r="C216" t="s">
        <v>99</v>
      </c>
      <c r="D216" t="s">
        <v>122</v>
      </c>
      <c r="E216" t="s">
        <v>963</v>
      </c>
      <c r="F216" t="s">
        <v>477</v>
      </c>
      <c r="G216" t="s">
        <v>1972</v>
      </c>
      <c r="H216" t="s">
        <v>149</v>
      </c>
      <c r="I216" t="s">
        <v>402</v>
      </c>
      <c r="J216" s="65">
        <v>0.9</v>
      </c>
      <c r="K216" t="s">
        <v>101</v>
      </c>
      <c r="L216" s="66">
        <v>7.2499999999999995E-2</v>
      </c>
      <c r="M216" s="66">
        <v>2.4299999999999999E-2</v>
      </c>
      <c r="N216" s="65">
        <v>650268.37</v>
      </c>
      <c r="O216" s="65">
        <v>104.94</v>
      </c>
      <c r="P216" s="65">
        <v>0</v>
      </c>
      <c r="Q216" s="65">
        <v>682.39162747800003</v>
      </c>
      <c r="R216" s="66">
        <v>5.1999999999999998E-3</v>
      </c>
      <c r="S216" s="66">
        <v>1E-3</v>
      </c>
      <c r="T216" s="66">
        <v>2.9999999999999997E-4</v>
      </c>
    </row>
    <row r="217" spans="1:20">
      <c r="A217" t="s">
        <v>964</v>
      </c>
      <c r="B217" t="s">
        <v>965</v>
      </c>
      <c r="C217" t="s">
        <v>99</v>
      </c>
      <c r="D217" t="s">
        <v>122</v>
      </c>
      <c r="E217" t="s">
        <v>966</v>
      </c>
      <c r="F217" t="s">
        <v>122</v>
      </c>
      <c r="G217" t="s">
        <v>1973</v>
      </c>
      <c r="H217" t="s">
        <v>204</v>
      </c>
      <c r="I217" t="s">
        <v>967</v>
      </c>
      <c r="J217" s="65">
        <v>3.44</v>
      </c>
      <c r="K217" t="s">
        <v>101</v>
      </c>
      <c r="L217" s="66">
        <v>5.3999999999999999E-2</v>
      </c>
      <c r="M217" s="66">
        <v>8.7300000000000003E-2</v>
      </c>
      <c r="N217" s="65">
        <v>3222895</v>
      </c>
      <c r="O217" s="65">
        <v>91.18</v>
      </c>
      <c r="P217" s="65">
        <v>2594.7523099999999</v>
      </c>
      <c r="Q217" s="65">
        <v>5533.3879710000001</v>
      </c>
      <c r="R217" s="66">
        <v>1.26E-2</v>
      </c>
      <c r="S217" s="66">
        <v>8.5000000000000006E-3</v>
      </c>
      <c r="T217" s="66">
        <v>2.5999999999999999E-3</v>
      </c>
    </row>
    <row r="218" spans="1:20">
      <c r="A218" t="s">
        <v>968</v>
      </c>
      <c r="B218" t="s">
        <v>969</v>
      </c>
      <c r="C218" t="s">
        <v>99</v>
      </c>
      <c r="D218" t="s">
        <v>122</v>
      </c>
      <c r="E218" t="s">
        <v>970</v>
      </c>
      <c r="F218" t="s">
        <v>971</v>
      </c>
      <c r="G218" t="s">
        <v>1972</v>
      </c>
      <c r="H218" t="s">
        <v>149</v>
      </c>
      <c r="I218" t="s">
        <v>972</v>
      </c>
      <c r="J218" s="65">
        <v>2.62</v>
      </c>
      <c r="K218" t="s">
        <v>101</v>
      </c>
      <c r="L218" s="66">
        <v>2.4500000000000001E-2</v>
      </c>
      <c r="M218" s="66">
        <v>5.8599999999999999E-2</v>
      </c>
      <c r="N218" s="65">
        <v>1986436</v>
      </c>
      <c r="O218" s="65">
        <v>92.3</v>
      </c>
      <c r="P218" s="65">
        <v>0</v>
      </c>
      <c r="Q218" s="65">
        <v>1833.4804280000001</v>
      </c>
      <c r="R218" s="66">
        <v>1.66E-2</v>
      </c>
      <c r="S218" s="66">
        <v>2.8E-3</v>
      </c>
      <c r="T218" s="66">
        <v>8.9999999999999998E-4</v>
      </c>
    </row>
    <row r="219" spans="1:20">
      <c r="A219" t="s">
        <v>973</v>
      </c>
      <c r="B219" t="s">
        <v>974</v>
      </c>
      <c r="C219" t="s">
        <v>99</v>
      </c>
      <c r="D219" t="s">
        <v>122</v>
      </c>
      <c r="E219" t="s">
        <v>970</v>
      </c>
      <c r="F219" t="s">
        <v>971</v>
      </c>
      <c r="G219" t="s">
        <v>1973</v>
      </c>
      <c r="H219" t="s">
        <v>204</v>
      </c>
      <c r="I219" t="s">
        <v>808</v>
      </c>
      <c r="J219" s="65">
        <v>0.25</v>
      </c>
      <c r="K219" t="s">
        <v>101</v>
      </c>
      <c r="L219" s="66">
        <v>5.7000000000000002E-2</v>
      </c>
      <c r="M219" s="66">
        <v>7.5499999999999998E-2</v>
      </c>
      <c r="N219" s="65">
        <v>1279957.58</v>
      </c>
      <c r="O219" s="65">
        <v>101</v>
      </c>
      <c r="P219" s="65">
        <v>0</v>
      </c>
      <c r="Q219" s="65">
        <v>1292.7571558</v>
      </c>
      <c r="R219" s="66">
        <v>6.4899999999999999E-2</v>
      </c>
      <c r="S219" s="66">
        <v>2E-3</v>
      </c>
      <c r="T219" s="66">
        <v>5.9999999999999995E-4</v>
      </c>
    </row>
    <row r="220" spans="1:20">
      <c r="A220" t="s">
        <v>975</v>
      </c>
      <c r="B220" t="s">
        <v>976</v>
      </c>
      <c r="C220" t="s">
        <v>99</v>
      </c>
      <c r="D220" t="s">
        <v>122</v>
      </c>
      <c r="E220" t="s">
        <v>678</v>
      </c>
      <c r="F220" t="s">
        <v>122</v>
      </c>
      <c r="G220" t="s">
        <v>1972</v>
      </c>
      <c r="H220" t="s">
        <v>149</v>
      </c>
      <c r="I220" t="s">
        <v>351</v>
      </c>
      <c r="J220" s="65">
        <v>3.01</v>
      </c>
      <c r="K220" t="s">
        <v>101</v>
      </c>
      <c r="L220" s="66">
        <v>4.2000000000000003E-2</v>
      </c>
      <c r="M220" s="66">
        <v>1.5900000000000001E-2</v>
      </c>
      <c r="N220" s="65">
        <v>3491268.73</v>
      </c>
      <c r="O220" s="65">
        <v>109.74</v>
      </c>
      <c r="P220" s="65">
        <v>0</v>
      </c>
      <c r="Q220" s="65">
        <v>3831.3183043019999</v>
      </c>
      <c r="R220" s="66">
        <v>7.4000000000000003E-3</v>
      </c>
      <c r="S220" s="66">
        <v>5.8999999999999999E-3</v>
      </c>
      <c r="T220" s="66">
        <v>1.8E-3</v>
      </c>
    </row>
    <row r="221" spans="1:20">
      <c r="A221" t="s">
        <v>977</v>
      </c>
      <c r="B221" t="s">
        <v>978</v>
      </c>
      <c r="C221" t="s">
        <v>99</v>
      </c>
      <c r="D221" t="s">
        <v>122</v>
      </c>
      <c r="E221" t="s">
        <v>683</v>
      </c>
      <c r="F221" t="s">
        <v>477</v>
      </c>
      <c r="G221" t="s">
        <v>1973</v>
      </c>
      <c r="H221" t="s">
        <v>204</v>
      </c>
      <c r="I221" t="s">
        <v>979</v>
      </c>
      <c r="J221" s="65">
        <v>5.31</v>
      </c>
      <c r="K221" t="s">
        <v>101</v>
      </c>
      <c r="L221" s="66">
        <v>2.7E-2</v>
      </c>
      <c r="M221" s="66">
        <v>5.6300000000000003E-2</v>
      </c>
      <c r="N221" s="65">
        <v>3222642</v>
      </c>
      <c r="O221" s="65">
        <v>86</v>
      </c>
      <c r="P221" s="65">
        <v>0</v>
      </c>
      <c r="Q221" s="65">
        <v>2771.4721199999999</v>
      </c>
      <c r="R221" s="66">
        <v>4.5999999999999999E-3</v>
      </c>
      <c r="S221" s="66">
        <v>4.3E-3</v>
      </c>
      <c r="T221" s="66">
        <v>1.2999999999999999E-3</v>
      </c>
    </row>
    <row r="222" spans="1:20">
      <c r="A222" t="s">
        <v>980</v>
      </c>
      <c r="B222" t="s">
        <v>981</v>
      </c>
      <c r="C222" t="s">
        <v>99</v>
      </c>
      <c r="D222" t="s">
        <v>122</v>
      </c>
      <c r="E222" t="s">
        <v>982</v>
      </c>
      <c r="F222" t="s">
        <v>423</v>
      </c>
      <c r="G222" t="s">
        <v>1973</v>
      </c>
      <c r="H222" t="s">
        <v>204</v>
      </c>
      <c r="I222" t="s">
        <v>646</v>
      </c>
      <c r="J222" s="65">
        <v>2.99</v>
      </c>
      <c r="K222" t="s">
        <v>101</v>
      </c>
      <c r="L222" s="66">
        <v>3.5499999999999997E-2</v>
      </c>
      <c r="M222" s="66">
        <v>4.2700000000000002E-2</v>
      </c>
      <c r="N222" s="65">
        <v>1959663.07</v>
      </c>
      <c r="O222" s="65">
        <v>99.47</v>
      </c>
      <c r="P222" s="65">
        <v>0</v>
      </c>
      <c r="Q222" s="65">
        <v>1949.2768557290001</v>
      </c>
      <c r="R222" s="66">
        <v>1.78E-2</v>
      </c>
      <c r="S222" s="66">
        <v>3.0000000000000001E-3</v>
      </c>
      <c r="T222" s="66">
        <v>8.9999999999999998E-4</v>
      </c>
    </row>
    <row r="223" spans="1:20">
      <c r="A223" t="s">
        <v>983</v>
      </c>
      <c r="B223" t="s">
        <v>984</v>
      </c>
      <c r="C223" t="s">
        <v>99</v>
      </c>
      <c r="D223" t="s">
        <v>122</v>
      </c>
      <c r="E223" t="s">
        <v>985</v>
      </c>
      <c r="F223" t="s">
        <v>122</v>
      </c>
      <c r="G223" t="s">
        <v>1973</v>
      </c>
      <c r="H223" t="s">
        <v>204</v>
      </c>
      <c r="I223" t="s">
        <v>626</v>
      </c>
      <c r="J223" s="65">
        <v>1.37</v>
      </c>
      <c r="K223" t="s">
        <v>101</v>
      </c>
      <c r="L223" s="66">
        <v>7.7499999999999999E-2</v>
      </c>
      <c r="M223" s="66">
        <v>0.35820000000000002</v>
      </c>
      <c r="N223" s="65">
        <v>2238117.5699999998</v>
      </c>
      <c r="O223" s="65">
        <v>72.37</v>
      </c>
      <c r="P223" s="65">
        <v>0</v>
      </c>
      <c r="Q223" s="65">
        <v>1619.7256854090001</v>
      </c>
      <c r="R223" s="66">
        <v>1.6400000000000001E-2</v>
      </c>
      <c r="S223" s="66">
        <v>2.5000000000000001E-3</v>
      </c>
      <c r="T223" s="66">
        <v>8.0000000000000004E-4</v>
      </c>
    </row>
    <row r="224" spans="1:20">
      <c r="A224" t="s">
        <v>986</v>
      </c>
      <c r="B224" t="s">
        <v>987</v>
      </c>
      <c r="C224" t="s">
        <v>99</v>
      </c>
      <c r="D224" t="s">
        <v>122</v>
      </c>
      <c r="E224" s="14"/>
      <c r="F224" t="s">
        <v>472</v>
      </c>
      <c r="G224" t="s">
        <v>1976</v>
      </c>
      <c r="H224" t="s">
        <v>149</v>
      </c>
      <c r="I224" t="s">
        <v>988</v>
      </c>
      <c r="J224" s="65">
        <v>4.4800000000000004</v>
      </c>
      <c r="K224" t="s">
        <v>101</v>
      </c>
      <c r="L224" s="66">
        <v>3.1800000000000002E-2</v>
      </c>
      <c r="M224" s="66">
        <v>5.2400000000000002E-2</v>
      </c>
      <c r="N224" s="65">
        <v>3101299</v>
      </c>
      <c r="O224" s="65">
        <v>92.09</v>
      </c>
      <c r="P224" s="65">
        <v>0</v>
      </c>
      <c r="Q224" s="65">
        <v>2855.9862490999999</v>
      </c>
      <c r="R224" s="66">
        <v>2.8199999999999999E-2</v>
      </c>
      <c r="S224" s="66">
        <v>4.4000000000000003E-3</v>
      </c>
      <c r="T224" s="66">
        <v>1.2999999999999999E-3</v>
      </c>
    </row>
    <row r="225" spans="1:20">
      <c r="A225" t="s">
        <v>989</v>
      </c>
      <c r="B225" t="s">
        <v>990</v>
      </c>
      <c r="C225" t="s">
        <v>99</v>
      </c>
      <c r="D225" t="s">
        <v>122</v>
      </c>
      <c r="E225" t="s">
        <v>991</v>
      </c>
      <c r="F225" t="s">
        <v>124</v>
      </c>
      <c r="G225" t="s">
        <v>1976</v>
      </c>
      <c r="H225" t="s">
        <v>149</v>
      </c>
      <c r="I225" t="s">
        <v>565</v>
      </c>
      <c r="J225" s="65">
        <v>2.23</v>
      </c>
      <c r="K225" t="s">
        <v>101</v>
      </c>
      <c r="L225" s="66">
        <v>3.6900000000000002E-2</v>
      </c>
      <c r="M225" s="66">
        <v>6.5299999999999997E-2</v>
      </c>
      <c r="N225" s="65">
        <v>3012979.4</v>
      </c>
      <c r="O225" s="65">
        <v>95</v>
      </c>
      <c r="P225" s="65">
        <v>0</v>
      </c>
      <c r="Q225" s="65">
        <v>2862.33043</v>
      </c>
      <c r="R225" s="66">
        <v>2.8799999999999999E-2</v>
      </c>
      <c r="S225" s="66">
        <v>4.4000000000000003E-3</v>
      </c>
      <c r="T225" s="66">
        <v>1.2999999999999999E-3</v>
      </c>
    </row>
    <row r="226" spans="1:20">
      <c r="A226" t="s">
        <v>992</v>
      </c>
      <c r="B226" t="s">
        <v>993</v>
      </c>
      <c r="C226" t="s">
        <v>99</v>
      </c>
      <c r="D226" t="s">
        <v>122</v>
      </c>
      <c r="E226" t="s">
        <v>994</v>
      </c>
      <c r="F226" t="s">
        <v>111</v>
      </c>
      <c r="G226" t="s">
        <v>1976</v>
      </c>
      <c r="H226" t="s">
        <v>149</v>
      </c>
      <c r="I226" t="s">
        <v>359</v>
      </c>
      <c r="J226" s="65">
        <v>2.56</v>
      </c>
      <c r="K226" t="s">
        <v>101</v>
      </c>
      <c r="L226" s="66">
        <v>4.5999999999999999E-2</v>
      </c>
      <c r="M226" s="66">
        <v>6.1199999999999997E-2</v>
      </c>
      <c r="N226" s="65">
        <v>2315101</v>
      </c>
      <c r="O226" s="65">
        <v>97.52</v>
      </c>
      <c r="P226" s="65">
        <v>0</v>
      </c>
      <c r="Q226" s="65">
        <v>2257.6864952000001</v>
      </c>
      <c r="R226" s="66">
        <v>2.5999999999999999E-3</v>
      </c>
      <c r="S226" s="66">
        <v>3.5000000000000001E-3</v>
      </c>
      <c r="T226" s="66">
        <v>1.1000000000000001E-3</v>
      </c>
    </row>
    <row r="227" spans="1:20">
      <c r="A227" t="s">
        <v>995</v>
      </c>
      <c r="B227" t="s">
        <v>996</v>
      </c>
      <c r="C227" t="s">
        <v>99</v>
      </c>
      <c r="D227" t="s">
        <v>122</v>
      </c>
      <c r="E227" t="s">
        <v>997</v>
      </c>
      <c r="F227" t="s">
        <v>122</v>
      </c>
      <c r="G227" t="s">
        <v>1976</v>
      </c>
      <c r="H227" t="s">
        <v>149</v>
      </c>
      <c r="I227" t="s">
        <v>855</v>
      </c>
      <c r="J227" s="65">
        <v>1.04</v>
      </c>
      <c r="K227" t="s">
        <v>101</v>
      </c>
      <c r="L227" s="66">
        <v>3.7499999999999999E-2</v>
      </c>
      <c r="M227" s="66">
        <v>0.23230000000000001</v>
      </c>
      <c r="N227" s="65">
        <v>4475279.7300000004</v>
      </c>
      <c r="O227" s="65">
        <v>84.91</v>
      </c>
      <c r="P227" s="65">
        <v>0</v>
      </c>
      <c r="Q227" s="65">
        <v>3799.9600187430001</v>
      </c>
      <c r="R227" s="66">
        <v>1.6E-2</v>
      </c>
      <c r="S227" s="66">
        <v>5.7999999999999996E-3</v>
      </c>
      <c r="T227" s="66">
        <v>1.8E-3</v>
      </c>
    </row>
    <row r="228" spans="1:20">
      <c r="A228" t="s">
        <v>998</v>
      </c>
      <c r="B228" t="s">
        <v>999</v>
      </c>
      <c r="C228" t="s">
        <v>99</v>
      </c>
      <c r="D228" t="s">
        <v>122</v>
      </c>
      <c r="E228" t="s">
        <v>1000</v>
      </c>
      <c r="F228" t="s">
        <v>423</v>
      </c>
      <c r="G228" t="s">
        <v>1976</v>
      </c>
      <c r="H228" t="s">
        <v>149</v>
      </c>
      <c r="I228" t="s">
        <v>658</v>
      </c>
      <c r="J228" s="65">
        <v>1.94</v>
      </c>
      <c r="K228" t="s">
        <v>101</v>
      </c>
      <c r="L228" s="66">
        <v>0.03</v>
      </c>
      <c r="M228" s="66">
        <v>3.7499999999999999E-2</v>
      </c>
      <c r="N228" s="65">
        <v>1655717</v>
      </c>
      <c r="O228" s="65">
        <v>100</v>
      </c>
      <c r="P228" s="65">
        <v>0</v>
      </c>
      <c r="Q228" s="65">
        <v>1655.7170000000001</v>
      </c>
      <c r="R228" s="66">
        <v>1.01E-2</v>
      </c>
      <c r="S228" s="66">
        <v>2.5000000000000001E-3</v>
      </c>
      <c r="T228" s="66">
        <v>8.0000000000000004E-4</v>
      </c>
    </row>
    <row r="229" spans="1:20">
      <c r="A229" t="s">
        <v>1001</v>
      </c>
      <c r="B229" t="s">
        <v>1002</v>
      </c>
      <c r="C229" t="s">
        <v>99</v>
      </c>
      <c r="D229" t="s">
        <v>122</v>
      </c>
      <c r="E229" t="s">
        <v>1003</v>
      </c>
      <c r="F229" t="s">
        <v>423</v>
      </c>
      <c r="G229" t="s">
        <v>1974</v>
      </c>
      <c r="H229" t="s">
        <v>204</v>
      </c>
      <c r="I229" t="s">
        <v>286</v>
      </c>
      <c r="J229" s="65">
        <v>0.56000000000000005</v>
      </c>
      <c r="K229" t="s">
        <v>101</v>
      </c>
      <c r="L229" s="66">
        <v>0.06</v>
      </c>
      <c r="M229" s="66">
        <v>6.13E-2</v>
      </c>
      <c r="N229" s="65">
        <v>1539591.92</v>
      </c>
      <c r="O229" s="65">
        <v>102.48</v>
      </c>
      <c r="P229" s="65">
        <v>0</v>
      </c>
      <c r="Q229" s="65">
        <v>1577.7737996159999</v>
      </c>
      <c r="R229" s="66">
        <v>3.4200000000000001E-2</v>
      </c>
      <c r="S229" s="66">
        <v>2.3999999999999998E-3</v>
      </c>
      <c r="T229" s="66">
        <v>6.9999999999999999E-4</v>
      </c>
    </row>
    <row r="230" spans="1:20">
      <c r="A230" t="s">
        <v>1004</v>
      </c>
      <c r="B230" t="s">
        <v>1005</v>
      </c>
      <c r="C230" t="s">
        <v>99</v>
      </c>
      <c r="D230" t="s">
        <v>122</v>
      </c>
      <c r="E230" t="s">
        <v>1006</v>
      </c>
      <c r="F230" t="s">
        <v>477</v>
      </c>
      <c r="G230" t="s">
        <v>1974</v>
      </c>
      <c r="H230" t="s">
        <v>204</v>
      </c>
      <c r="I230" t="s">
        <v>399</v>
      </c>
      <c r="J230" s="65">
        <v>0.66</v>
      </c>
      <c r="K230" t="s">
        <v>101</v>
      </c>
      <c r="L230" s="66">
        <v>4.7E-2</v>
      </c>
      <c r="M230" s="66">
        <v>7.0099999999999996E-2</v>
      </c>
      <c r="N230" s="65">
        <v>185104.67</v>
      </c>
      <c r="O230" s="65">
        <v>100.12</v>
      </c>
      <c r="P230" s="65">
        <v>0</v>
      </c>
      <c r="Q230" s="65">
        <v>185.32679560400001</v>
      </c>
      <c r="R230" s="66">
        <v>8.3999999999999995E-3</v>
      </c>
      <c r="S230" s="66">
        <v>2.9999999999999997E-4</v>
      </c>
      <c r="T230" s="66">
        <v>1E-4</v>
      </c>
    </row>
    <row r="231" spans="1:20">
      <c r="A231" t="s">
        <v>1007</v>
      </c>
      <c r="B231" t="s">
        <v>1008</v>
      </c>
      <c r="C231" t="s">
        <v>99</v>
      </c>
      <c r="D231" t="s">
        <v>122</v>
      </c>
      <c r="E231" t="s">
        <v>1009</v>
      </c>
      <c r="F231" t="s">
        <v>122</v>
      </c>
      <c r="G231" t="s">
        <v>1974</v>
      </c>
      <c r="H231" t="s">
        <v>204</v>
      </c>
      <c r="I231" t="s">
        <v>1010</v>
      </c>
      <c r="J231" s="65">
        <v>0.94</v>
      </c>
      <c r="K231" t="s">
        <v>101</v>
      </c>
      <c r="L231" s="66">
        <v>5.7500000000000002E-2</v>
      </c>
      <c r="M231" s="66">
        <v>0.1593</v>
      </c>
      <c r="N231" s="65">
        <v>6342736</v>
      </c>
      <c r="O231" s="65">
        <v>96.51</v>
      </c>
      <c r="P231" s="65">
        <v>0</v>
      </c>
      <c r="Q231" s="65">
        <v>6121.3745135999998</v>
      </c>
      <c r="R231" s="66">
        <v>2.23E-2</v>
      </c>
      <c r="S231" s="66">
        <v>9.4000000000000004E-3</v>
      </c>
      <c r="T231" s="66">
        <v>2.8999999999999998E-3</v>
      </c>
    </row>
    <row r="232" spans="1:20">
      <c r="A232" t="s">
        <v>1011</v>
      </c>
      <c r="B232" t="s">
        <v>1012</v>
      </c>
      <c r="C232" t="s">
        <v>99</v>
      </c>
      <c r="D232" t="s">
        <v>122</v>
      </c>
      <c r="E232" t="s">
        <v>1013</v>
      </c>
      <c r="F232" t="s">
        <v>423</v>
      </c>
      <c r="G232" t="s">
        <v>1976</v>
      </c>
      <c r="H232" t="s">
        <v>149</v>
      </c>
      <c r="I232" t="s">
        <v>1014</v>
      </c>
      <c r="J232" s="65">
        <v>0.83</v>
      </c>
      <c r="K232" t="s">
        <v>101</v>
      </c>
      <c r="L232" s="66">
        <v>5.5E-2</v>
      </c>
      <c r="M232" s="66">
        <v>6.4699999999999994E-2</v>
      </c>
      <c r="N232" s="65">
        <v>789424.41</v>
      </c>
      <c r="O232" s="65">
        <v>100.15</v>
      </c>
      <c r="P232" s="65">
        <v>0</v>
      </c>
      <c r="Q232" s="65">
        <v>790.60854661500002</v>
      </c>
      <c r="R232" s="66">
        <v>1.0699999999999999E-2</v>
      </c>
      <c r="S232" s="66">
        <v>1.1999999999999999E-3</v>
      </c>
      <c r="T232" s="66">
        <v>4.0000000000000002E-4</v>
      </c>
    </row>
    <row r="233" spans="1:20">
      <c r="A233" t="s">
        <v>1015</v>
      </c>
      <c r="B233" t="s">
        <v>1016</v>
      </c>
      <c r="C233" t="s">
        <v>99</v>
      </c>
      <c r="D233" t="s">
        <v>122</v>
      </c>
      <c r="E233" t="s">
        <v>1017</v>
      </c>
      <c r="F233" t="s">
        <v>423</v>
      </c>
      <c r="G233" t="s">
        <v>1974</v>
      </c>
      <c r="H233" t="s">
        <v>204</v>
      </c>
      <c r="I233" t="s">
        <v>286</v>
      </c>
      <c r="J233" s="65">
        <v>0.49</v>
      </c>
      <c r="K233" t="s">
        <v>101</v>
      </c>
      <c r="L233" s="66">
        <v>3.95E-2</v>
      </c>
      <c r="M233" s="66">
        <v>0.1002</v>
      </c>
      <c r="N233" s="65">
        <v>1281206.19</v>
      </c>
      <c r="O233" s="65">
        <v>98.2</v>
      </c>
      <c r="P233" s="65">
        <v>0</v>
      </c>
      <c r="Q233" s="65">
        <v>1258.1444785799999</v>
      </c>
      <c r="R233" s="66">
        <v>2.5600000000000001E-2</v>
      </c>
      <c r="S233" s="66">
        <v>1.9E-3</v>
      </c>
      <c r="T233" s="66">
        <v>5.9999999999999995E-4</v>
      </c>
    </row>
    <row r="234" spans="1:20">
      <c r="A234" t="s">
        <v>1018</v>
      </c>
      <c r="B234" t="s">
        <v>1019</v>
      </c>
      <c r="C234" t="s">
        <v>99</v>
      </c>
      <c r="D234" t="s">
        <v>122</v>
      </c>
      <c r="E234" t="s">
        <v>1020</v>
      </c>
      <c r="F234" t="s">
        <v>122</v>
      </c>
      <c r="G234" t="s">
        <v>1976</v>
      </c>
      <c r="H234" t="s">
        <v>149</v>
      </c>
      <c r="I234" t="s">
        <v>286</v>
      </c>
      <c r="J234" s="65">
        <v>1.51</v>
      </c>
      <c r="K234" t="s">
        <v>101</v>
      </c>
      <c r="L234" s="66">
        <v>5.5500000000000001E-2</v>
      </c>
      <c r="M234" s="66">
        <v>6.8099999999999994E-2</v>
      </c>
      <c r="N234" s="65">
        <v>184991.78</v>
      </c>
      <c r="O234" s="65">
        <v>98.31</v>
      </c>
      <c r="P234" s="65">
        <v>5.3832700000000004</v>
      </c>
      <c r="Q234" s="65">
        <v>187.248688918</v>
      </c>
      <c r="R234" s="66">
        <v>3.3E-3</v>
      </c>
      <c r="S234" s="66">
        <v>2.9999999999999997E-4</v>
      </c>
      <c r="T234" s="66">
        <v>1E-4</v>
      </c>
    </row>
    <row r="235" spans="1:20">
      <c r="A235" t="s">
        <v>1021</v>
      </c>
      <c r="B235" t="s">
        <v>1022</v>
      </c>
      <c r="C235" t="s">
        <v>99</v>
      </c>
      <c r="D235" t="s">
        <v>122</v>
      </c>
      <c r="E235" t="s">
        <v>1023</v>
      </c>
      <c r="F235" t="s">
        <v>423</v>
      </c>
      <c r="G235" t="s">
        <v>1977</v>
      </c>
      <c r="H235" t="s">
        <v>204</v>
      </c>
      <c r="I235" t="s">
        <v>1024</v>
      </c>
      <c r="J235" s="65">
        <v>0.08</v>
      </c>
      <c r="K235" t="s">
        <v>101</v>
      </c>
      <c r="L235" s="66">
        <v>3.5000000000000003E-2</v>
      </c>
      <c r="M235" s="66">
        <v>9.4200000000000006E-2</v>
      </c>
      <c r="N235" s="65">
        <v>177500</v>
      </c>
      <c r="O235" s="65">
        <v>101</v>
      </c>
      <c r="P235" s="65">
        <v>0</v>
      </c>
      <c r="Q235" s="65">
        <v>179.27500000000001</v>
      </c>
      <c r="R235" s="66">
        <v>5.5999999999999999E-3</v>
      </c>
      <c r="S235" s="66">
        <v>2.9999999999999997E-4</v>
      </c>
      <c r="T235" s="66">
        <v>1E-4</v>
      </c>
    </row>
    <row r="236" spans="1:20">
      <c r="A236" t="s">
        <v>1025</v>
      </c>
      <c r="B236" t="s">
        <v>1026</v>
      </c>
      <c r="C236" t="s">
        <v>99</v>
      </c>
      <c r="D236" t="s">
        <v>122</v>
      </c>
      <c r="E236" t="s">
        <v>1023</v>
      </c>
      <c r="F236" t="s">
        <v>423</v>
      </c>
      <c r="G236" t="s">
        <v>1977</v>
      </c>
      <c r="H236" t="s">
        <v>204</v>
      </c>
      <c r="I236" t="s">
        <v>1027</v>
      </c>
      <c r="J236" s="65">
        <v>0.74</v>
      </c>
      <c r="K236" t="s">
        <v>101</v>
      </c>
      <c r="L236" s="66">
        <v>5.7000000000000002E-2</v>
      </c>
      <c r="M236" s="66">
        <v>9.6000000000000002E-2</v>
      </c>
      <c r="N236" s="65">
        <v>726375.52</v>
      </c>
      <c r="O236" s="65">
        <v>98.77</v>
      </c>
      <c r="P236" s="65">
        <v>0</v>
      </c>
      <c r="Q236" s="65">
        <v>717.44110110400004</v>
      </c>
      <c r="R236" s="66">
        <v>1.8200000000000001E-2</v>
      </c>
      <c r="S236" s="66">
        <v>1.1000000000000001E-3</v>
      </c>
      <c r="T236" s="66">
        <v>2.9999999999999997E-4</v>
      </c>
    </row>
    <row r="237" spans="1:20">
      <c r="A237" t="s">
        <v>1028</v>
      </c>
      <c r="B237" t="s">
        <v>1029</v>
      </c>
      <c r="C237" t="s">
        <v>99</v>
      </c>
      <c r="D237" t="s">
        <v>122</v>
      </c>
      <c r="E237" t="s">
        <v>1023</v>
      </c>
      <c r="F237" t="s">
        <v>423</v>
      </c>
      <c r="G237" t="s">
        <v>1977</v>
      </c>
      <c r="H237" t="s">
        <v>204</v>
      </c>
      <c r="I237" t="s">
        <v>1030</v>
      </c>
      <c r="J237" s="65">
        <v>1.28</v>
      </c>
      <c r="K237" t="s">
        <v>101</v>
      </c>
      <c r="L237" s="66">
        <v>3.9E-2</v>
      </c>
      <c r="M237" s="66">
        <v>6.5000000000000002E-2</v>
      </c>
      <c r="N237" s="65">
        <v>1892780.8</v>
      </c>
      <c r="O237" s="65">
        <v>97.85</v>
      </c>
      <c r="P237" s="65">
        <v>0</v>
      </c>
      <c r="Q237" s="65">
        <v>1852.0860127999999</v>
      </c>
      <c r="R237" s="66">
        <v>1.6899999999999998E-2</v>
      </c>
      <c r="S237" s="66">
        <v>2.8E-3</v>
      </c>
      <c r="T237" s="66">
        <v>8.9999999999999998E-4</v>
      </c>
    </row>
    <row r="238" spans="1:20">
      <c r="A238" t="s">
        <v>1031</v>
      </c>
      <c r="B238" t="s">
        <v>1032</v>
      </c>
      <c r="C238" t="s">
        <v>99</v>
      </c>
      <c r="D238" t="s">
        <v>122</v>
      </c>
      <c r="E238" t="s">
        <v>1023</v>
      </c>
      <c r="F238" t="s">
        <v>423</v>
      </c>
      <c r="G238" t="s">
        <v>1977</v>
      </c>
      <c r="H238" t="s">
        <v>204</v>
      </c>
      <c r="I238" t="s">
        <v>1033</v>
      </c>
      <c r="J238" s="65">
        <v>2.27</v>
      </c>
      <c r="K238" t="s">
        <v>101</v>
      </c>
      <c r="L238" s="66">
        <v>5.3999999999999999E-2</v>
      </c>
      <c r="M238" s="66">
        <v>0.13930000000000001</v>
      </c>
      <c r="N238" s="65">
        <v>758120</v>
      </c>
      <c r="O238" s="65">
        <v>84.46</v>
      </c>
      <c r="P238" s="65">
        <v>0</v>
      </c>
      <c r="Q238" s="65">
        <v>640.30815199999995</v>
      </c>
      <c r="R238" s="66">
        <v>8.3999999999999995E-3</v>
      </c>
      <c r="S238" s="66">
        <v>1E-3</v>
      </c>
      <c r="T238" s="66">
        <v>2.9999999999999997E-4</v>
      </c>
    </row>
    <row r="239" spans="1:20">
      <c r="A239" t="s">
        <v>1034</v>
      </c>
      <c r="B239" t="s">
        <v>1035</v>
      </c>
      <c r="C239" t="s">
        <v>99</v>
      </c>
      <c r="D239" t="s">
        <v>122</v>
      </c>
      <c r="E239" t="s">
        <v>1036</v>
      </c>
      <c r="F239" t="s">
        <v>789</v>
      </c>
      <c r="G239" t="s">
        <v>1977</v>
      </c>
      <c r="H239" t="s">
        <v>204</v>
      </c>
      <c r="I239" t="s">
        <v>1037</v>
      </c>
      <c r="J239" s="65">
        <v>1.27</v>
      </c>
      <c r="K239" t="s">
        <v>101</v>
      </c>
      <c r="L239" s="66">
        <v>4.8500000000000001E-2</v>
      </c>
      <c r="M239" s="66">
        <v>6.7400000000000002E-2</v>
      </c>
      <c r="N239" s="65">
        <v>922849.53</v>
      </c>
      <c r="O239" s="65">
        <v>97.8</v>
      </c>
      <c r="P239" s="65">
        <v>262.65312999999998</v>
      </c>
      <c r="Q239" s="65">
        <v>1165.1999703399999</v>
      </c>
      <c r="R239" s="66">
        <v>3.7900000000000003E-2</v>
      </c>
      <c r="S239" s="66">
        <v>1.8E-3</v>
      </c>
      <c r="T239" s="66">
        <v>5.0000000000000001E-4</v>
      </c>
    </row>
    <row r="240" spans="1:20">
      <c r="A240" t="s">
        <v>1034</v>
      </c>
      <c r="B240" t="s">
        <v>1035</v>
      </c>
      <c r="C240" t="s">
        <v>99</v>
      </c>
      <c r="D240" t="s">
        <v>122</v>
      </c>
      <c r="E240" t="s">
        <v>1036</v>
      </c>
      <c r="F240" t="s">
        <v>789</v>
      </c>
      <c r="G240" t="s">
        <v>1977</v>
      </c>
      <c r="H240" t="s">
        <v>204</v>
      </c>
      <c r="I240" t="s">
        <v>1037</v>
      </c>
      <c r="J240" s="65">
        <v>0.87</v>
      </c>
      <c r="K240" t="s">
        <v>101</v>
      </c>
      <c r="L240" s="66">
        <v>4.8500000000000001E-2</v>
      </c>
      <c r="M240" s="66">
        <v>3.1855000000000002</v>
      </c>
      <c r="N240" s="65">
        <v>-8989</v>
      </c>
      <c r="O240" s="65">
        <v>22.950819672130716</v>
      </c>
      <c r="P240" s="65">
        <v>0</v>
      </c>
      <c r="Q240" s="65">
        <v>-2.0630491803278299</v>
      </c>
      <c r="R240" s="66">
        <v>0</v>
      </c>
      <c r="S240" s="66">
        <v>0</v>
      </c>
      <c r="T240" s="66">
        <v>0</v>
      </c>
    </row>
    <row r="241" spans="1:20">
      <c r="A241" t="s">
        <v>1038</v>
      </c>
      <c r="B241" t="s">
        <v>1039</v>
      </c>
      <c r="C241" t="s">
        <v>99</v>
      </c>
      <c r="D241" t="s">
        <v>122</v>
      </c>
      <c r="E241" t="s">
        <v>1040</v>
      </c>
      <c r="F241" t="s">
        <v>111</v>
      </c>
      <c r="G241" t="s">
        <v>1977</v>
      </c>
      <c r="H241" t="s">
        <v>204</v>
      </c>
      <c r="I241" t="s">
        <v>1041</v>
      </c>
      <c r="J241" s="65">
        <v>3.6</v>
      </c>
      <c r="K241" t="s">
        <v>101</v>
      </c>
      <c r="L241" s="66">
        <v>4.8000000000000001E-2</v>
      </c>
      <c r="M241" s="66">
        <v>0.11169999999999999</v>
      </c>
      <c r="N241" s="65">
        <v>4804406</v>
      </c>
      <c r="O241" s="65">
        <v>81.5</v>
      </c>
      <c r="P241" s="65">
        <v>0</v>
      </c>
      <c r="Q241" s="65">
        <v>3915.5908899999999</v>
      </c>
      <c r="R241" s="66">
        <v>2.5000000000000001E-3</v>
      </c>
      <c r="S241" s="66">
        <v>6.0000000000000001E-3</v>
      </c>
      <c r="T241" s="66">
        <v>1.8E-3</v>
      </c>
    </row>
    <row r="242" spans="1:20">
      <c r="A242" t="s">
        <v>1042</v>
      </c>
      <c r="B242" t="s">
        <v>1043</v>
      </c>
      <c r="C242" t="s">
        <v>99</v>
      </c>
      <c r="D242" t="s">
        <v>122</v>
      </c>
      <c r="E242" t="s">
        <v>1044</v>
      </c>
      <c r="F242" t="s">
        <v>423</v>
      </c>
      <c r="G242" t="s">
        <v>1978</v>
      </c>
      <c r="H242" t="s">
        <v>149</v>
      </c>
      <c r="I242" t="s">
        <v>1045</v>
      </c>
      <c r="J242" s="65">
        <v>1.91</v>
      </c>
      <c r="K242" t="s">
        <v>101</v>
      </c>
      <c r="L242" s="66">
        <v>0.03</v>
      </c>
      <c r="M242" s="66">
        <v>0.18210000000000001</v>
      </c>
      <c r="N242" s="65">
        <v>2450313.6</v>
      </c>
      <c r="O242" s="65">
        <v>76.760000000000005</v>
      </c>
      <c r="P242" s="65">
        <v>0</v>
      </c>
      <c r="Q242" s="65">
        <v>1880.8607193600001</v>
      </c>
      <c r="R242" s="66">
        <v>4.1500000000000002E-2</v>
      </c>
      <c r="S242" s="66">
        <v>2.8999999999999998E-3</v>
      </c>
      <c r="T242" s="66">
        <v>8.9999999999999998E-4</v>
      </c>
    </row>
    <row r="243" spans="1:20">
      <c r="A243" t="s">
        <v>1046</v>
      </c>
      <c r="B243" t="s">
        <v>1047</v>
      </c>
      <c r="C243" t="s">
        <v>99</v>
      </c>
      <c r="D243" t="s">
        <v>122</v>
      </c>
      <c r="E243" t="s">
        <v>1048</v>
      </c>
      <c r="F243" t="s">
        <v>131</v>
      </c>
      <c r="G243" t="s">
        <v>1979</v>
      </c>
      <c r="H243" t="s">
        <v>149</v>
      </c>
      <c r="I243" t="s">
        <v>947</v>
      </c>
      <c r="J243" s="65">
        <v>4.2</v>
      </c>
      <c r="K243" t="s">
        <v>101</v>
      </c>
      <c r="L243" s="66">
        <v>3.85E-2</v>
      </c>
      <c r="M243" s="66">
        <v>9.6799999999999997E-2</v>
      </c>
      <c r="N243" s="65">
        <v>1583267.29</v>
      </c>
      <c r="O243" s="65">
        <v>80.42</v>
      </c>
      <c r="P243" s="65">
        <v>0</v>
      </c>
      <c r="Q243" s="65">
        <v>1273.2635546179999</v>
      </c>
      <c r="R243" s="66">
        <v>8.0000000000000004E-4</v>
      </c>
      <c r="S243" s="66">
        <v>2E-3</v>
      </c>
      <c r="T243" s="66">
        <v>5.9999999999999995E-4</v>
      </c>
    </row>
    <row r="244" spans="1:20">
      <c r="A244" t="s">
        <v>1049</v>
      </c>
      <c r="B244" t="s">
        <v>1050</v>
      </c>
      <c r="C244" t="s">
        <v>99</v>
      </c>
      <c r="D244" t="s">
        <v>122</v>
      </c>
      <c r="E244" t="s">
        <v>1051</v>
      </c>
      <c r="F244" t="s">
        <v>122</v>
      </c>
      <c r="G244" t="s">
        <v>1980</v>
      </c>
      <c r="H244" t="s">
        <v>204</v>
      </c>
      <c r="I244" t="s">
        <v>1052</v>
      </c>
      <c r="J244" s="65">
        <v>2.2400000000000002</v>
      </c>
      <c r="K244" t="s">
        <v>101</v>
      </c>
      <c r="L244" s="66">
        <v>5.7000000000000002E-2</v>
      </c>
      <c r="M244" s="66">
        <v>1.1865000000000001</v>
      </c>
      <c r="N244" s="65">
        <v>1313507</v>
      </c>
      <c r="O244" s="65">
        <v>14.75</v>
      </c>
      <c r="P244" s="65">
        <v>0</v>
      </c>
      <c r="Q244" s="65">
        <v>193.74228249999999</v>
      </c>
      <c r="R244" s="66">
        <v>1.4E-3</v>
      </c>
      <c r="S244" s="66">
        <v>2.9999999999999997E-4</v>
      </c>
      <c r="T244" s="66">
        <v>1E-4</v>
      </c>
    </row>
    <row r="245" spans="1:20">
      <c r="A245" t="s">
        <v>1053</v>
      </c>
      <c r="B245" t="s">
        <v>1054</v>
      </c>
      <c r="C245" t="s">
        <v>99</v>
      </c>
      <c r="D245" t="s">
        <v>122</v>
      </c>
      <c r="E245" t="s">
        <v>693</v>
      </c>
      <c r="F245" t="s">
        <v>694</v>
      </c>
      <c r="G245" t="s">
        <v>1975</v>
      </c>
      <c r="H245" t="s">
        <v>149</v>
      </c>
      <c r="I245" t="s">
        <v>239</v>
      </c>
      <c r="J245" s="65">
        <v>1.67</v>
      </c>
      <c r="K245" t="s">
        <v>101</v>
      </c>
      <c r="L245" s="66">
        <v>2.8000000000000001E-2</v>
      </c>
      <c r="M245" s="66">
        <v>1.4958</v>
      </c>
      <c r="N245" s="65">
        <v>8813861</v>
      </c>
      <c r="O245" s="65">
        <v>22.1</v>
      </c>
      <c r="P245" s="65">
        <v>0</v>
      </c>
      <c r="Q245" s="65">
        <v>1947.8632809999999</v>
      </c>
      <c r="R245" s="66">
        <v>1.2500000000000001E-2</v>
      </c>
      <c r="S245" s="66">
        <v>3.0000000000000001E-3</v>
      </c>
      <c r="T245" s="66">
        <v>8.9999999999999998E-4</v>
      </c>
    </row>
    <row r="246" spans="1:20">
      <c r="A246" t="s">
        <v>1055</v>
      </c>
      <c r="B246" t="s">
        <v>1056</v>
      </c>
      <c r="C246" t="s">
        <v>99</v>
      </c>
      <c r="D246" t="s">
        <v>122</v>
      </c>
      <c r="E246" t="s">
        <v>693</v>
      </c>
      <c r="F246" t="s">
        <v>694</v>
      </c>
      <c r="G246" t="s">
        <v>1975</v>
      </c>
      <c r="H246" t="s">
        <v>149</v>
      </c>
      <c r="I246" t="s">
        <v>351</v>
      </c>
      <c r="J246" s="65">
        <v>2.14</v>
      </c>
      <c r="K246" t="s">
        <v>101</v>
      </c>
      <c r="L246" s="66">
        <v>4.2999999999999997E-2</v>
      </c>
      <c r="M246" s="66">
        <v>0.83960000000000001</v>
      </c>
      <c r="N246" s="65">
        <v>6266818.2300000004</v>
      </c>
      <c r="O246" s="65">
        <v>23.35</v>
      </c>
      <c r="P246" s="65">
        <v>0</v>
      </c>
      <c r="Q246" s="65">
        <v>1463.302056705</v>
      </c>
      <c r="R246" s="66">
        <v>2E-3</v>
      </c>
      <c r="S246" s="66">
        <v>2.3E-3</v>
      </c>
      <c r="T246" s="66">
        <v>6.9999999999999999E-4</v>
      </c>
    </row>
    <row r="247" spans="1:20">
      <c r="A247" t="s">
        <v>1057</v>
      </c>
      <c r="B247" t="s">
        <v>1058</v>
      </c>
      <c r="C247" t="s">
        <v>99</v>
      </c>
      <c r="D247" t="s">
        <v>122</v>
      </c>
      <c r="E247" t="s">
        <v>1059</v>
      </c>
      <c r="F247" t="s">
        <v>122</v>
      </c>
      <c r="G247" t="s">
        <v>217</v>
      </c>
      <c r="H247" t="s">
        <v>704</v>
      </c>
      <c r="I247" t="s">
        <v>1060</v>
      </c>
      <c r="J247" s="65">
        <v>2.57</v>
      </c>
      <c r="K247" t="s">
        <v>101</v>
      </c>
      <c r="L247" s="66">
        <v>4.4999999999999998E-2</v>
      </c>
      <c r="M247" s="66">
        <v>0.1234</v>
      </c>
      <c r="N247" s="65">
        <v>2887958</v>
      </c>
      <c r="O247" s="65">
        <v>83.98</v>
      </c>
      <c r="P247" s="65">
        <v>0</v>
      </c>
      <c r="Q247" s="65">
        <v>2425.3071283999998</v>
      </c>
      <c r="R247" s="66">
        <v>1.09E-2</v>
      </c>
      <c r="S247" s="66">
        <v>3.7000000000000002E-3</v>
      </c>
      <c r="T247" s="66">
        <v>1.1000000000000001E-3</v>
      </c>
    </row>
    <row r="248" spans="1:20">
      <c r="A248" t="s">
        <v>1061</v>
      </c>
      <c r="B248" t="s">
        <v>1062</v>
      </c>
      <c r="C248" t="s">
        <v>99</v>
      </c>
      <c r="D248" t="s">
        <v>122</v>
      </c>
      <c r="E248" t="s">
        <v>1063</v>
      </c>
      <c r="F248" t="s">
        <v>111</v>
      </c>
      <c r="G248" t="s">
        <v>217</v>
      </c>
      <c r="H248" t="s">
        <v>704</v>
      </c>
      <c r="I248" t="s">
        <v>286</v>
      </c>
      <c r="J248" s="65">
        <v>2.27</v>
      </c>
      <c r="K248" t="s">
        <v>101</v>
      </c>
      <c r="L248" s="66">
        <v>5.4899999999999997E-2</v>
      </c>
      <c r="M248" s="66">
        <v>7.9699999999999993E-2</v>
      </c>
      <c r="N248" s="65">
        <v>6188412.0899999999</v>
      </c>
      <c r="O248" s="65">
        <v>97.39</v>
      </c>
      <c r="P248" s="65">
        <v>0</v>
      </c>
      <c r="Q248" s="65">
        <v>6026.8945344510003</v>
      </c>
      <c r="R248" s="66">
        <v>3.2099999999999997E-2</v>
      </c>
      <c r="S248" s="66">
        <v>9.2999999999999992E-3</v>
      </c>
      <c r="T248" s="66">
        <v>2.8E-3</v>
      </c>
    </row>
    <row r="249" spans="1:20">
      <c r="A249" t="s">
        <v>1064</v>
      </c>
      <c r="B249" t="s">
        <v>1065</v>
      </c>
      <c r="C249" t="s">
        <v>99</v>
      </c>
      <c r="D249" t="s">
        <v>122</v>
      </c>
      <c r="E249" t="s">
        <v>1066</v>
      </c>
      <c r="F249" t="s">
        <v>423</v>
      </c>
      <c r="G249" t="s">
        <v>217</v>
      </c>
      <c r="H249" t="s">
        <v>704</v>
      </c>
      <c r="I249" t="s">
        <v>1067</v>
      </c>
      <c r="J249" s="65">
        <v>0.56000000000000005</v>
      </c>
      <c r="K249" t="s">
        <v>101</v>
      </c>
      <c r="L249" s="66">
        <v>9.8500000000000004E-2</v>
      </c>
      <c r="M249" s="66">
        <v>21.348099999999999</v>
      </c>
      <c r="N249" s="65">
        <v>1441605</v>
      </c>
      <c r="O249" s="65">
        <v>10</v>
      </c>
      <c r="P249" s="65">
        <v>0</v>
      </c>
      <c r="Q249" s="65">
        <v>144.16050000000001</v>
      </c>
      <c r="R249" s="66">
        <v>1.1299999999999999E-2</v>
      </c>
      <c r="S249" s="66">
        <v>2.0000000000000001E-4</v>
      </c>
      <c r="T249" s="66">
        <v>1E-4</v>
      </c>
    </row>
    <row r="250" spans="1:20">
      <c r="A250" t="s">
        <v>1068</v>
      </c>
      <c r="B250" t="s">
        <v>1069</v>
      </c>
      <c r="C250" t="s">
        <v>99</v>
      </c>
      <c r="D250" t="s">
        <v>122</v>
      </c>
      <c r="E250" t="s">
        <v>1070</v>
      </c>
      <c r="F250" t="s">
        <v>789</v>
      </c>
      <c r="G250" t="s">
        <v>217</v>
      </c>
      <c r="H250" t="s">
        <v>704</v>
      </c>
      <c r="I250" t="s">
        <v>1071</v>
      </c>
      <c r="J250" s="65">
        <v>1.66</v>
      </c>
      <c r="K250" t="s">
        <v>101</v>
      </c>
      <c r="L250" s="66">
        <v>2.9000000000000001E-2</v>
      </c>
      <c r="M250" s="66">
        <v>8.9599999999999999E-2</v>
      </c>
      <c r="N250" s="65">
        <v>3123802</v>
      </c>
      <c r="O250" s="65">
        <v>91.5</v>
      </c>
      <c r="P250" s="65">
        <v>0</v>
      </c>
      <c r="Q250" s="65">
        <v>2858.2788300000002</v>
      </c>
      <c r="R250" s="66">
        <v>3.2199999999999999E-2</v>
      </c>
      <c r="S250" s="66">
        <v>4.4000000000000003E-3</v>
      </c>
      <c r="T250" s="66">
        <v>1.2999999999999999E-3</v>
      </c>
    </row>
    <row r="251" spans="1:20">
      <c r="A251" s="67" t="s">
        <v>341</v>
      </c>
      <c r="B251" s="14"/>
      <c r="C251" s="14"/>
      <c r="D251" s="14"/>
      <c r="E251" s="14"/>
      <c r="G251" s="14">
        <v>0</v>
      </c>
      <c r="J251" s="69">
        <v>3.27</v>
      </c>
      <c r="M251" s="68">
        <v>6.8400000000000002E-2</v>
      </c>
      <c r="N251" s="69">
        <v>47058111.899999999</v>
      </c>
      <c r="P251" s="69">
        <v>0</v>
      </c>
      <c r="Q251" s="69">
        <v>41590.811240887</v>
      </c>
      <c r="S251" s="68">
        <v>6.4000000000000001E-2</v>
      </c>
      <c r="T251" s="68">
        <v>1.9599999999999999E-2</v>
      </c>
    </row>
    <row r="252" spans="1:20">
      <c r="A252" t="s">
        <v>1072</v>
      </c>
      <c r="B252" t="s">
        <v>1073</v>
      </c>
      <c r="C252" t="s">
        <v>99</v>
      </c>
      <c r="D252" t="s">
        <v>122</v>
      </c>
      <c r="E252" t="s">
        <v>346</v>
      </c>
      <c r="F252" t="s">
        <v>347</v>
      </c>
      <c r="G252" t="s">
        <v>1961</v>
      </c>
      <c r="H252" t="s">
        <v>204</v>
      </c>
      <c r="I252" t="s">
        <v>395</v>
      </c>
      <c r="J252" s="65">
        <v>3.22</v>
      </c>
      <c r="K252" t="s">
        <v>101</v>
      </c>
      <c r="L252" s="66">
        <v>2.9000000000000001E-2</v>
      </c>
      <c r="M252" s="66">
        <v>3.4000000000000002E-2</v>
      </c>
      <c r="N252" s="65">
        <v>2763943</v>
      </c>
      <c r="O252" s="65">
        <v>98.56</v>
      </c>
      <c r="P252" s="65">
        <v>0</v>
      </c>
      <c r="Q252" s="65">
        <v>2724.1422207999999</v>
      </c>
      <c r="R252" s="66">
        <v>3.0999999999999999E-3</v>
      </c>
      <c r="S252" s="66">
        <v>4.1999999999999997E-3</v>
      </c>
      <c r="T252" s="66">
        <v>1.2999999999999999E-3</v>
      </c>
    </row>
    <row r="253" spans="1:20">
      <c r="A253" t="s">
        <v>1074</v>
      </c>
      <c r="B253" t="s">
        <v>1075</v>
      </c>
      <c r="C253" t="s">
        <v>99</v>
      </c>
      <c r="D253" t="s">
        <v>122</v>
      </c>
      <c r="E253" t="s">
        <v>346</v>
      </c>
      <c r="F253" t="s">
        <v>347</v>
      </c>
      <c r="G253" t="s">
        <v>1961</v>
      </c>
      <c r="H253" t="s">
        <v>204</v>
      </c>
      <c r="I253" t="s">
        <v>551</v>
      </c>
      <c r="J253" s="65">
        <v>5.59</v>
      </c>
      <c r="K253" t="s">
        <v>101</v>
      </c>
      <c r="L253" s="66">
        <v>2.47E-2</v>
      </c>
      <c r="M253" s="66">
        <v>3.1199999999999999E-2</v>
      </c>
      <c r="N253" s="65">
        <v>4425000</v>
      </c>
      <c r="O253" s="65">
        <v>100.1</v>
      </c>
      <c r="P253" s="65">
        <v>0</v>
      </c>
      <c r="Q253" s="65">
        <v>4429.4250000000002</v>
      </c>
      <c r="R253" s="66">
        <v>1.5599999999999999E-2</v>
      </c>
      <c r="S253" s="66">
        <v>6.7999999999999996E-3</v>
      </c>
      <c r="T253" s="66">
        <v>2.0999999999999999E-3</v>
      </c>
    </row>
    <row r="254" spans="1:20">
      <c r="A254" t="s">
        <v>1076</v>
      </c>
      <c r="B254" t="s">
        <v>1077</v>
      </c>
      <c r="C254" t="s">
        <v>99</v>
      </c>
      <c r="D254" t="s">
        <v>122</v>
      </c>
      <c r="E254" t="s">
        <v>1078</v>
      </c>
      <c r="F254" t="s">
        <v>694</v>
      </c>
      <c r="G254" t="s">
        <v>1964</v>
      </c>
      <c r="H254" t="s">
        <v>204</v>
      </c>
      <c r="I254" t="s">
        <v>1079</v>
      </c>
      <c r="J254" s="65">
        <v>2.5299999999999998</v>
      </c>
      <c r="K254" t="s">
        <v>101</v>
      </c>
      <c r="L254" s="66">
        <v>3.49E-2</v>
      </c>
      <c r="M254" s="66">
        <v>5.3199999999999997E-2</v>
      </c>
      <c r="N254" s="65">
        <v>8254867.9900000002</v>
      </c>
      <c r="O254" s="65">
        <v>96.05</v>
      </c>
      <c r="P254" s="65">
        <v>0</v>
      </c>
      <c r="Q254" s="65">
        <v>7928.8007043950001</v>
      </c>
      <c r="R254" s="66">
        <v>4.1000000000000003E-3</v>
      </c>
      <c r="S254" s="66">
        <v>1.2200000000000001E-2</v>
      </c>
      <c r="T254" s="66">
        <v>3.7000000000000002E-3</v>
      </c>
    </row>
    <row r="255" spans="1:20">
      <c r="A255" t="s">
        <v>1080</v>
      </c>
      <c r="B255" t="s">
        <v>1081</v>
      </c>
      <c r="C255" t="s">
        <v>99</v>
      </c>
      <c r="D255" t="s">
        <v>122</v>
      </c>
      <c r="E255" t="s">
        <v>1082</v>
      </c>
      <c r="F255" t="s">
        <v>694</v>
      </c>
      <c r="G255" t="s">
        <v>1966</v>
      </c>
      <c r="H255" t="s">
        <v>149</v>
      </c>
      <c r="I255" t="s">
        <v>363</v>
      </c>
      <c r="J255" s="65">
        <v>4.2300000000000004</v>
      </c>
      <c r="K255" t="s">
        <v>101</v>
      </c>
      <c r="L255" s="66">
        <v>5.4800000000000001E-2</v>
      </c>
      <c r="M255" s="66">
        <v>8.1500000000000003E-2</v>
      </c>
      <c r="N255" s="65">
        <v>1557121.13</v>
      </c>
      <c r="O255" s="65">
        <v>90.45</v>
      </c>
      <c r="P255" s="65">
        <v>0</v>
      </c>
      <c r="Q255" s="65">
        <v>1408.416062085</v>
      </c>
      <c r="R255" s="66">
        <v>5.0000000000000001E-3</v>
      </c>
      <c r="S255" s="66">
        <v>2.2000000000000001E-3</v>
      </c>
      <c r="T255" s="66">
        <v>6.9999999999999999E-4</v>
      </c>
    </row>
    <row r="256" spans="1:20">
      <c r="A256" t="s">
        <v>1083</v>
      </c>
      <c r="B256" t="s">
        <v>1084</v>
      </c>
      <c r="C256" t="s">
        <v>99</v>
      </c>
      <c r="D256" t="s">
        <v>122</v>
      </c>
      <c r="E256" t="s">
        <v>1085</v>
      </c>
      <c r="F256" t="s">
        <v>122</v>
      </c>
      <c r="G256" t="s">
        <v>1966</v>
      </c>
      <c r="H256" t="s">
        <v>149</v>
      </c>
      <c r="I256" t="s">
        <v>348</v>
      </c>
      <c r="J256" s="65">
        <v>5.17</v>
      </c>
      <c r="K256" t="s">
        <v>101</v>
      </c>
      <c r="L256" s="66">
        <v>4.2999999999999997E-2</v>
      </c>
      <c r="M256" s="66">
        <v>8.4699999999999998E-2</v>
      </c>
      <c r="N256" s="65">
        <v>1299321</v>
      </c>
      <c r="O256" s="65">
        <v>82.14</v>
      </c>
      <c r="P256" s="65">
        <v>0</v>
      </c>
      <c r="Q256" s="65">
        <v>1067.2622693999999</v>
      </c>
      <c r="R256" s="66">
        <v>8.9999999999999998E-4</v>
      </c>
      <c r="S256" s="66">
        <v>1.6000000000000001E-3</v>
      </c>
      <c r="T256" s="66">
        <v>5.0000000000000001E-4</v>
      </c>
    </row>
    <row r="257" spans="1:20">
      <c r="A257" t="s">
        <v>1086</v>
      </c>
      <c r="B257" t="s">
        <v>1087</v>
      </c>
      <c r="C257" t="s">
        <v>99</v>
      </c>
      <c r="D257" t="s">
        <v>122</v>
      </c>
      <c r="E257" t="s">
        <v>1088</v>
      </c>
      <c r="F257" t="s">
        <v>694</v>
      </c>
      <c r="G257" t="s">
        <v>1968</v>
      </c>
      <c r="H257" t="s">
        <v>149</v>
      </c>
      <c r="I257" t="s">
        <v>684</v>
      </c>
      <c r="J257" s="65">
        <v>1.68</v>
      </c>
      <c r="K257" t="s">
        <v>101</v>
      </c>
      <c r="L257" s="66">
        <v>4.4999999999999998E-2</v>
      </c>
      <c r="M257" s="66">
        <v>0.15440000000000001</v>
      </c>
      <c r="N257" s="65">
        <v>2701940</v>
      </c>
      <c r="O257" s="65">
        <v>79.87</v>
      </c>
      <c r="P257" s="65">
        <v>0</v>
      </c>
      <c r="Q257" s="65">
        <v>2158.0394780000001</v>
      </c>
      <c r="R257" s="66">
        <v>1.8E-3</v>
      </c>
      <c r="S257" s="66">
        <v>3.3E-3</v>
      </c>
      <c r="T257" s="66">
        <v>1E-3</v>
      </c>
    </row>
    <row r="258" spans="1:20">
      <c r="A258" t="s">
        <v>1089</v>
      </c>
      <c r="B258" t="s">
        <v>1090</v>
      </c>
      <c r="C258" t="s">
        <v>99</v>
      </c>
      <c r="D258" t="s">
        <v>122</v>
      </c>
      <c r="E258" t="s">
        <v>1091</v>
      </c>
      <c r="F258" t="s">
        <v>128</v>
      </c>
      <c r="G258" t="s">
        <v>1969</v>
      </c>
      <c r="H258" t="s">
        <v>204</v>
      </c>
      <c r="I258" t="s">
        <v>286</v>
      </c>
      <c r="J258" s="65">
        <v>3.03</v>
      </c>
      <c r="K258" t="s">
        <v>101</v>
      </c>
      <c r="L258" s="66">
        <v>3.3700000000000001E-2</v>
      </c>
      <c r="M258" s="66">
        <v>3.95E-2</v>
      </c>
      <c r="N258" s="65">
        <v>1223243.3899999999</v>
      </c>
      <c r="O258" s="65">
        <v>100.41</v>
      </c>
      <c r="P258" s="65">
        <v>0</v>
      </c>
      <c r="Q258" s="65">
        <v>1228.2586878990001</v>
      </c>
      <c r="R258" s="66">
        <v>5.7999999999999996E-3</v>
      </c>
      <c r="S258" s="66">
        <v>1.9E-3</v>
      </c>
      <c r="T258" s="66">
        <v>5.9999999999999995E-4</v>
      </c>
    </row>
    <row r="259" spans="1:20">
      <c r="A259" t="s">
        <v>1092</v>
      </c>
      <c r="B259" t="s">
        <v>1093</v>
      </c>
      <c r="C259" t="s">
        <v>99</v>
      </c>
      <c r="D259" t="s">
        <v>122</v>
      </c>
      <c r="E259" t="s">
        <v>1094</v>
      </c>
      <c r="F259" t="s">
        <v>694</v>
      </c>
      <c r="G259" t="s">
        <v>1968</v>
      </c>
      <c r="H259" t="s">
        <v>149</v>
      </c>
      <c r="I259" t="s">
        <v>351</v>
      </c>
      <c r="J259" s="65">
        <v>4.59</v>
      </c>
      <c r="K259" t="s">
        <v>101</v>
      </c>
      <c r="L259" s="66">
        <v>4.6899999999999997E-2</v>
      </c>
      <c r="M259" s="66">
        <v>0.1171</v>
      </c>
      <c r="N259" s="65">
        <v>6461990.2699999996</v>
      </c>
      <c r="O259" s="65">
        <v>74.19</v>
      </c>
      <c r="P259" s="65">
        <v>0</v>
      </c>
      <c r="Q259" s="65">
        <v>4794.1505813129997</v>
      </c>
      <c r="R259" s="66">
        <v>3.3E-3</v>
      </c>
      <c r="S259" s="66">
        <v>7.4000000000000003E-3</v>
      </c>
      <c r="T259" s="66">
        <v>2.3E-3</v>
      </c>
    </row>
    <row r="260" spans="1:20">
      <c r="A260" t="s">
        <v>1095</v>
      </c>
      <c r="B260" t="s">
        <v>1096</v>
      </c>
      <c r="C260" t="s">
        <v>99</v>
      </c>
      <c r="D260" t="s">
        <v>122</v>
      </c>
      <c r="E260" t="s">
        <v>1094</v>
      </c>
      <c r="F260" t="s">
        <v>694</v>
      </c>
      <c r="G260" t="s">
        <v>1968</v>
      </c>
      <c r="H260" t="s">
        <v>149</v>
      </c>
      <c r="I260" t="s">
        <v>359</v>
      </c>
      <c r="J260" s="65">
        <v>4.93</v>
      </c>
      <c r="K260" t="s">
        <v>101</v>
      </c>
      <c r="L260" s="66">
        <v>4.6899999999999997E-2</v>
      </c>
      <c r="M260" s="66">
        <v>0.1109</v>
      </c>
      <c r="N260" s="65">
        <v>2552323.92</v>
      </c>
      <c r="O260" s="65">
        <v>76.150000000000006</v>
      </c>
      <c r="P260" s="65">
        <v>0</v>
      </c>
      <c r="Q260" s="65">
        <v>1943.5946650799999</v>
      </c>
      <c r="R260" s="66">
        <v>1.6000000000000001E-3</v>
      </c>
      <c r="S260" s="66">
        <v>3.0000000000000001E-3</v>
      </c>
      <c r="T260" s="66">
        <v>8.9999999999999998E-4</v>
      </c>
    </row>
    <row r="261" spans="1:20">
      <c r="A261" t="s">
        <v>1097</v>
      </c>
      <c r="B261" t="s">
        <v>1098</v>
      </c>
      <c r="C261" t="s">
        <v>99</v>
      </c>
      <c r="D261" t="s">
        <v>122</v>
      </c>
      <c r="E261" t="s">
        <v>657</v>
      </c>
      <c r="F261" t="s">
        <v>111</v>
      </c>
      <c r="G261" t="s">
        <v>1971</v>
      </c>
      <c r="H261" t="s">
        <v>204</v>
      </c>
      <c r="I261" t="s">
        <v>565</v>
      </c>
      <c r="J261" s="65">
        <v>2.34</v>
      </c>
      <c r="K261" t="s">
        <v>101</v>
      </c>
      <c r="L261" s="66">
        <v>5.2499999999999998E-2</v>
      </c>
      <c r="M261" s="66">
        <v>5.45E-2</v>
      </c>
      <c r="N261" s="65">
        <v>3905522</v>
      </c>
      <c r="O261" s="65">
        <v>93.8</v>
      </c>
      <c r="P261" s="65">
        <v>0</v>
      </c>
      <c r="Q261" s="65">
        <v>3663.3796360000001</v>
      </c>
      <c r="R261" s="66">
        <v>3.3E-3</v>
      </c>
      <c r="S261" s="66">
        <v>5.5999999999999999E-3</v>
      </c>
      <c r="T261" s="66">
        <v>1.6999999999999999E-3</v>
      </c>
    </row>
    <row r="262" spans="1:20">
      <c r="A262" t="s">
        <v>1099</v>
      </c>
      <c r="B262" t="s">
        <v>1100</v>
      </c>
      <c r="C262" t="s">
        <v>99</v>
      </c>
      <c r="D262" t="s">
        <v>122</v>
      </c>
      <c r="E262" t="s">
        <v>683</v>
      </c>
      <c r="F262" t="s">
        <v>477</v>
      </c>
      <c r="G262" t="s">
        <v>1973</v>
      </c>
      <c r="H262" t="s">
        <v>204</v>
      </c>
      <c r="I262" t="s">
        <v>588</v>
      </c>
      <c r="J262" s="65">
        <v>3.39</v>
      </c>
      <c r="K262" t="s">
        <v>101</v>
      </c>
      <c r="L262" s="66">
        <v>4.7E-2</v>
      </c>
      <c r="M262" s="66">
        <v>8.2100000000000006E-2</v>
      </c>
      <c r="N262" s="65">
        <v>1442535.99</v>
      </c>
      <c r="O262" s="65">
        <v>87.38</v>
      </c>
      <c r="P262" s="65">
        <v>0</v>
      </c>
      <c r="Q262" s="65">
        <v>1260.487948062</v>
      </c>
      <c r="R262" s="66">
        <v>2E-3</v>
      </c>
      <c r="S262" s="66">
        <v>1.9E-3</v>
      </c>
      <c r="T262" s="66">
        <v>5.9999999999999995E-4</v>
      </c>
    </row>
    <row r="263" spans="1:20">
      <c r="A263" t="s">
        <v>1101</v>
      </c>
      <c r="B263" t="s">
        <v>1102</v>
      </c>
      <c r="C263" t="s">
        <v>99</v>
      </c>
      <c r="D263" t="s">
        <v>122</v>
      </c>
      <c r="E263" t="s">
        <v>683</v>
      </c>
      <c r="F263" t="s">
        <v>477</v>
      </c>
      <c r="G263" t="s">
        <v>1973</v>
      </c>
      <c r="H263" t="s">
        <v>204</v>
      </c>
      <c r="I263" t="s">
        <v>1103</v>
      </c>
      <c r="J263" s="65">
        <v>2.0499999999999998</v>
      </c>
      <c r="K263" t="s">
        <v>101</v>
      </c>
      <c r="L263" s="66">
        <v>6.7000000000000004E-2</v>
      </c>
      <c r="M263" s="66">
        <v>7.8899999999999998E-2</v>
      </c>
      <c r="N263" s="65">
        <v>3375414.8</v>
      </c>
      <c r="O263" s="65">
        <v>91.6</v>
      </c>
      <c r="P263" s="65">
        <v>0</v>
      </c>
      <c r="Q263" s="65">
        <v>3091.8799567999999</v>
      </c>
      <c r="R263" s="66">
        <v>3.0000000000000001E-3</v>
      </c>
      <c r="S263" s="66">
        <v>4.7999999999999996E-3</v>
      </c>
      <c r="T263" s="66">
        <v>1.5E-3</v>
      </c>
    </row>
    <row r="264" spans="1:20">
      <c r="A264" t="s">
        <v>1104</v>
      </c>
      <c r="B264" t="s">
        <v>1105</v>
      </c>
      <c r="C264" t="s">
        <v>99</v>
      </c>
      <c r="D264" t="s">
        <v>122</v>
      </c>
      <c r="E264" t="s">
        <v>1106</v>
      </c>
      <c r="F264" t="s">
        <v>127</v>
      </c>
      <c r="G264" t="s">
        <v>1973</v>
      </c>
      <c r="H264" t="s">
        <v>204</v>
      </c>
      <c r="I264" t="s">
        <v>286</v>
      </c>
      <c r="J264" s="65">
        <v>2.5</v>
      </c>
      <c r="K264" t="s">
        <v>101</v>
      </c>
      <c r="L264" s="66">
        <v>3.8300000000000001E-2</v>
      </c>
      <c r="M264" s="66">
        <v>0.13919999999999999</v>
      </c>
      <c r="N264" s="65">
        <v>6335569</v>
      </c>
      <c r="O264" s="65">
        <v>80.63</v>
      </c>
      <c r="P264" s="65">
        <v>0</v>
      </c>
      <c r="Q264" s="65">
        <v>5108.3692847000002</v>
      </c>
      <c r="R264" s="66">
        <v>1.2999999999999999E-2</v>
      </c>
      <c r="S264" s="66">
        <v>7.9000000000000008E-3</v>
      </c>
      <c r="T264" s="66">
        <v>2.3999999999999998E-3</v>
      </c>
    </row>
    <row r="265" spans="1:20">
      <c r="A265" t="s">
        <v>1107</v>
      </c>
      <c r="B265" t="s">
        <v>1108</v>
      </c>
      <c r="C265" t="s">
        <v>99</v>
      </c>
      <c r="D265" t="s">
        <v>122</v>
      </c>
      <c r="E265" t="s">
        <v>1109</v>
      </c>
      <c r="F265" t="s">
        <v>127</v>
      </c>
      <c r="G265" t="s">
        <v>1981</v>
      </c>
      <c r="H265" t="s">
        <v>204</v>
      </c>
      <c r="I265" t="s">
        <v>427</v>
      </c>
      <c r="J265" s="65">
        <v>0.04</v>
      </c>
      <c r="K265" t="s">
        <v>101</v>
      </c>
      <c r="L265" s="66">
        <v>6.5500000000000003E-2</v>
      </c>
      <c r="M265" s="66">
        <v>-0.54559999999999997</v>
      </c>
      <c r="N265" s="65">
        <v>759319.41</v>
      </c>
      <c r="O265" s="65">
        <v>103.33</v>
      </c>
      <c r="P265" s="65">
        <v>0</v>
      </c>
      <c r="Q265" s="65">
        <v>784.604746353</v>
      </c>
      <c r="R265" s="66">
        <v>1.0500000000000001E-2</v>
      </c>
      <c r="S265" s="66">
        <v>1.1999999999999999E-3</v>
      </c>
      <c r="T265" s="66">
        <v>4.0000000000000002E-4</v>
      </c>
    </row>
    <row r="266" spans="1:20">
      <c r="A266" s="67" t="s">
        <v>1110</v>
      </c>
      <c r="B266" s="14"/>
      <c r="C266" s="14"/>
      <c r="D266" s="14"/>
      <c r="E266" s="14"/>
      <c r="J266" s="69">
        <v>0</v>
      </c>
      <c r="M266" s="68">
        <v>0</v>
      </c>
      <c r="N266" s="69">
        <v>0</v>
      </c>
      <c r="P266" s="69">
        <v>0</v>
      </c>
      <c r="Q266" s="69">
        <v>0</v>
      </c>
      <c r="S266" s="68">
        <v>0</v>
      </c>
      <c r="T266" s="68">
        <v>0</v>
      </c>
    </row>
    <row r="267" spans="1:20">
      <c r="A267" t="s">
        <v>217</v>
      </c>
      <c r="B267" t="s">
        <v>217</v>
      </c>
      <c r="C267" s="14"/>
      <c r="D267" s="14"/>
      <c r="E267" s="14"/>
      <c r="F267" t="s">
        <v>217</v>
      </c>
      <c r="G267" t="s">
        <v>217</v>
      </c>
      <c r="J267" s="65">
        <v>0</v>
      </c>
      <c r="K267" t="s">
        <v>217</v>
      </c>
      <c r="L267" s="66">
        <v>0</v>
      </c>
      <c r="M267" s="66">
        <v>0</v>
      </c>
      <c r="N267" s="65">
        <v>0</v>
      </c>
      <c r="O267" s="65">
        <v>0</v>
      </c>
      <c r="Q267" s="65">
        <v>0</v>
      </c>
      <c r="R267" s="66">
        <v>0</v>
      </c>
      <c r="S267" s="66">
        <v>0</v>
      </c>
      <c r="T267" s="66">
        <v>0</v>
      </c>
    </row>
    <row r="268" spans="1:20">
      <c r="A268" s="67" t="s">
        <v>222</v>
      </c>
      <c r="B268" s="14"/>
      <c r="C268" s="14"/>
      <c r="D268" s="14"/>
      <c r="E268" s="14"/>
      <c r="J268" s="69">
        <v>4.54</v>
      </c>
      <c r="M268" s="68">
        <v>8.6999999999999994E-2</v>
      </c>
      <c r="N268" s="69">
        <v>2445000</v>
      </c>
      <c r="P268" s="69">
        <v>0</v>
      </c>
      <c r="Q268" s="69">
        <v>7224.3632890304898</v>
      </c>
      <c r="S268" s="68">
        <v>1.11E-2</v>
      </c>
      <c r="T268" s="68">
        <v>3.3999999999999998E-3</v>
      </c>
    </row>
    <row r="269" spans="1:20">
      <c r="A269" s="67" t="s">
        <v>342</v>
      </c>
      <c r="B269" s="14"/>
      <c r="C269" s="14"/>
      <c r="D269" s="14"/>
      <c r="E269" s="14"/>
      <c r="J269" s="69">
        <v>7.89</v>
      </c>
      <c r="M269" s="68">
        <v>4.9799999999999997E-2</v>
      </c>
      <c r="N269" s="69">
        <v>200000</v>
      </c>
      <c r="P269" s="69">
        <v>0</v>
      </c>
      <c r="Q269" s="69">
        <v>607.04106674498996</v>
      </c>
      <c r="S269" s="68">
        <v>8.9999999999999998E-4</v>
      </c>
      <c r="T269" s="68">
        <v>2.9999999999999997E-4</v>
      </c>
    </row>
    <row r="270" spans="1:20">
      <c r="A270" t="s">
        <v>1111</v>
      </c>
      <c r="B270" t="s">
        <v>1112</v>
      </c>
      <c r="C270" t="s">
        <v>327</v>
      </c>
      <c r="D270" t="s">
        <v>1113</v>
      </c>
      <c r="E270" t="s">
        <v>1114</v>
      </c>
      <c r="F270" t="s">
        <v>1115</v>
      </c>
      <c r="G270" t="s">
        <v>1116</v>
      </c>
      <c r="H270" t="s">
        <v>333</v>
      </c>
      <c r="I270" t="s">
        <v>1117</v>
      </c>
      <c r="J270" s="65">
        <v>7.89</v>
      </c>
      <c r="K270" t="s">
        <v>109</v>
      </c>
      <c r="L270" s="66">
        <v>1.6299999999999999E-2</v>
      </c>
      <c r="M270" s="66">
        <v>4.9799999999999997E-2</v>
      </c>
      <c r="N270" s="65">
        <v>200000</v>
      </c>
      <c r="O270" s="65">
        <v>77.819791649999999</v>
      </c>
      <c r="P270" s="65">
        <v>0</v>
      </c>
      <c r="Q270" s="65">
        <v>607.04106674498996</v>
      </c>
      <c r="R270" s="66">
        <v>0</v>
      </c>
      <c r="S270" s="66">
        <v>8.9999999999999998E-4</v>
      </c>
      <c r="T270" s="66">
        <v>2.9999999999999997E-4</v>
      </c>
    </row>
    <row r="271" spans="1:20">
      <c r="A271" s="67" t="s">
        <v>343</v>
      </c>
      <c r="B271" s="14"/>
      <c r="C271" s="14"/>
      <c r="D271" s="14"/>
      <c r="E271" s="14"/>
      <c r="J271" s="69">
        <v>4.2300000000000004</v>
      </c>
      <c r="M271" s="68">
        <v>9.0399999999999994E-2</v>
      </c>
      <c r="N271" s="69">
        <v>2245000</v>
      </c>
      <c r="P271" s="69">
        <v>0</v>
      </c>
      <c r="Q271" s="69">
        <v>6617.3222222855002</v>
      </c>
      <c r="S271" s="68">
        <v>1.0200000000000001E-2</v>
      </c>
      <c r="T271" s="68">
        <v>3.0999999999999999E-3</v>
      </c>
    </row>
    <row r="272" spans="1:20">
      <c r="A272" t="s">
        <v>1118</v>
      </c>
      <c r="B272" t="s">
        <v>1119</v>
      </c>
      <c r="C272" t="s">
        <v>122</v>
      </c>
      <c r="D272" t="s">
        <v>1113</v>
      </c>
      <c r="E272" t="s">
        <v>1120</v>
      </c>
      <c r="F272" t="s">
        <v>1121</v>
      </c>
      <c r="G272" t="s">
        <v>1122</v>
      </c>
      <c r="H272" t="s">
        <v>333</v>
      </c>
      <c r="I272" t="s">
        <v>233</v>
      </c>
      <c r="J272" s="65">
        <v>4.24</v>
      </c>
      <c r="K272" t="s">
        <v>105</v>
      </c>
      <c r="L272" s="66">
        <v>4.1300000000000003E-2</v>
      </c>
      <c r="M272" s="66">
        <v>9.2899999999999996E-2</v>
      </c>
      <c r="N272" s="65">
        <v>1330000</v>
      </c>
      <c r="O272" s="65">
        <v>81.535041669172927</v>
      </c>
      <c r="P272" s="65">
        <v>0</v>
      </c>
      <c r="Q272" s="65">
        <v>3865.9432332229999</v>
      </c>
      <c r="R272" s="66">
        <v>0</v>
      </c>
      <c r="S272" s="66">
        <v>5.8999999999999999E-3</v>
      </c>
      <c r="T272" s="66">
        <v>1.8E-3</v>
      </c>
    </row>
    <row r="273" spans="1:20">
      <c r="A273" t="s">
        <v>1123</v>
      </c>
      <c r="B273" t="s">
        <v>1124</v>
      </c>
      <c r="C273" t="s">
        <v>122</v>
      </c>
      <c r="D273" t="s">
        <v>1113</v>
      </c>
      <c r="E273" t="s">
        <v>1125</v>
      </c>
      <c r="F273" t="s">
        <v>1121</v>
      </c>
      <c r="G273" t="s">
        <v>1126</v>
      </c>
      <c r="H273" t="s">
        <v>328</v>
      </c>
      <c r="I273" t="s">
        <v>455</v>
      </c>
      <c r="J273" s="65">
        <v>4.76</v>
      </c>
      <c r="K273" t="s">
        <v>105</v>
      </c>
      <c r="L273" s="66">
        <v>3.7499999999999999E-2</v>
      </c>
      <c r="M273" s="66">
        <v>8.6699999999999999E-2</v>
      </c>
      <c r="N273" s="65">
        <v>665000</v>
      </c>
      <c r="O273" s="65">
        <v>80.768749999999997</v>
      </c>
      <c r="P273" s="65">
        <v>0</v>
      </c>
      <c r="Q273" s="65">
        <v>1914.8049484374999</v>
      </c>
      <c r="R273" s="66">
        <v>0</v>
      </c>
      <c r="S273" s="66">
        <v>2.8999999999999998E-3</v>
      </c>
      <c r="T273" s="66">
        <v>8.9999999999999998E-4</v>
      </c>
    </row>
    <row r="274" spans="1:20">
      <c r="A274" t="s">
        <v>1127</v>
      </c>
      <c r="B274" t="s">
        <v>1128</v>
      </c>
      <c r="C274" t="s">
        <v>1129</v>
      </c>
      <c r="D274" t="s">
        <v>1113</v>
      </c>
      <c r="E274" t="s">
        <v>1130</v>
      </c>
      <c r="F274" t="s">
        <v>1131</v>
      </c>
      <c r="G274" t="s">
        <v>1132</v>
      </c>
      <c r="H274" t="s">
        <v>328</v>
      </c>
      <c r="I274" t="s">
        <v>1133</v>
      </c>
      <c r="J274" s="65">
        <v>3</v>
      </c>
      <c r="K274" t="s">
        <v>105</v>
      </c>
      <c r="L274" s="66">
        <v>5.2499999999999998E-2</v>
      </c>
      <c r="M274" s="66">
        <v>8.7599999999999997E-2</v>
      </c>
      <c r="N274" s="65">
        <v>250000</v>
      </c>
      <c r="O274" s="65">
        <v>93.865250000000003</v>
      </c>
      <c r="P274" s="65">
        <v>0</v>
      </c>
      <c r="Q274" s="65">
        <v>836.57404062499995</v>
      </c>
      <c r="R274" s="66">
        <v>0</v>
      </c>
      <c r="S274" s="66">
        <v>1.2999999999999999E-3</v>
      </c>
      <c r="T274" s="66">
        <v>4.0000000000000002E-4</v>
      </c>
    </row>
    <row r="275" spans="1:20">
      <c r="A275" s="86" t="s">
        <v>224</v>
      </c>
      <c r="B275" s="14"/>
      <c r="C275" s="14"/>
      <c r="D275" s="14"/>
      <c r="E275" s="14"/>
    </row>
    <row r="276" spans="1:20">
      <c r="A276" s="86" t="s">
        <v>336</v>
      </c>
      <c r="B276" s="14"/>
      <c r="C276" s="14"/>
      <c r="D276" s="14"/>
      <c r="E276" s="14"/>
    </row>
    <row r="277" spans="1:20">
      <c r="A277" s="86" t="s">
        <v>337</v>
      </c>
      <c r="B277" s="14"/>
      <c r="C277" s="14"/>
      <c r="D277" s="14"/>
      <c r="E277" s="14"/>
    </row>
    <row r="278" spans="1:20">
      <c r="A278" s="86" t="s">
        <v>338</v>
      </c>
      <c r="B278" s="14"/>
      <c r="C278" s="14"/>
      <c r="D278" s="14"/>
      <c r="E278" s="14"/>
    </row>
    <row r="279" spans="1:20">
      <c r="A279" s="86" t="s">
        <v>339</v>
      </c>
      <c r="B279" s="14"/>
      <c r="C279" s="14"/>
      <c r="D279" s="14"/>
      <c r="E279" s="14"/>
    </row>
    <row r="280" spans="1:20" hidden="1">
      <c r="B280" s="14"/>
      <c r="C280" s="14"/>
      <c r="D280" s="14"/>
      <c r="E280" s="14"/>
    </row>
    <row r="281" spans="1:20" hidden="1">
      <c r="B281" s="14"/>
      <c r="C281" s="14"/>
      <c r="D281" s="14"/>
      <c r="E281" s="14"/>
    </row>
    <row r="282" spans="1:20" hidden="1">
      <c r="B282" s="14"/>
      <c r="C282" s="14"/>
      <c r="D282" s="14"/>
      <c r="E282" s="14"/>
    </row>
    <row r="283" spans="1:20" hidden="1">
      <c r="B283" s="14"/>
      <c r="C283" s="14"/>
      <c r="D283" s="14"/>
      <c r="E283" s="14"/>
    </row>
    <row r="284" spans="1:20" hidden="1">
      <c r="B284" s="14"/>
      <c r="C284" s="14"/>
      <c r="D284" s="14"/>
      <c r="E284" s="14"/>
    </row>
    <row r="285" spans="1:20" hidden="1">
      <c r="B285" s="14"/>
      <c r="C285" s="14"/>
      <c r="D285" s="14"/>
      <c r="E285" s="14"/>
    </row>
    <row r="286" spans="1:20" hidden="1">
      <c r="B286" s="14"/>
      <c r="C286" s="14"/>
      <c r="D286" s="14"/>
      <c r="E286" s="14"/>
    </row>
    <row r="287" spans="1:20" hidden="1">
      <c r="B287" s="14"/>
      <c r="C287" s="14"/>
      <c r="D287" s="14"/>
      <c r="E287" s="14"/>
    </row>
    <row r="288" spans="1:20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$BK$6:$BK$10</formula1>
    </dataValidation>
    <dataValidation type="list" allowBlank="1" showInputMessage="1" showErrorMessage="1" sqref="D11:D798">
      <formula1>$BF$6:$BF$10</formula1>
    </dataValidation>
    <dataValidation type="list" allowBlank="1" showInputMessage="1" showErrorMessage="1" sqref="H11:H804">
      <formula1>$BJ$6:$BJ$9</formula1>
    </dataValidation>
    <dataValidation allowBlank="1" showInputMessage="1" showErrorMessage="1" sqref="G2 P8"/>
    <dataValidation type="list" allowBlank="1" showInputMessage="1" showErrorMessage="1" sqref="F11:F804">
      <formula1>$BH$6:$BH$10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100" t="s">
        <v>67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  <c r="BI5" s="16"/>
    </row>
    <row r="6" spans="1:61" ht="26.25" customHeight="1">
      <c r="A6" s="100" t="s">
        <v>90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E6" s="16"/>
      <c r="BI6" s="16"/>
    </row>
    <row r="7" spans="1:61" s="16" customFormat="1" ht="20.25">
      <c r="A7" s="40" t="s">
        <v>47</v>
      </c>
      <c r="B7" s="41" t="s">
        <v>48</v>
      </c>
      <c r="C7" s="103" t="s">
        <v>69</v>
      </c>
      <c r="D7" s="103" t="s">
        <v>82</v>
      </c>
      <c r="E7" s="103" t="s">
        <v>49</v>
      </c>
      <c r="F7" s="103" t="s">
        <v>83</v>
      </c>
      <c r="G7" s="103" t="s">
        <v>52</v>
      </c>
      <c r="H7" s="94" t="s">
        <v>186</v>
      </c>
      <c r="I7" s="94" t="s">
        <v>187</v>
      </c>
      <c r="J7" s="94" t="s">
        <v>191</v>
      </c>
      <c r="K7" s="94" t="s">
        <v>55</v>
      </c>
      <c r="L7" s="94" t="s">
        <v>72</v>
      </c>
      <c r="M7" s="94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40545652.049999997</v>
      </c>
      <c r="I10" s="7"/>
      <c r="J10" s="63">
        <v>533.72233000000006</v>
      </c>
      <c r="K10" s="63">
        <f>K11+K137</f>
        <v>392851.10300838464</v>
      </c>
      <c r="L10" s="7"/>
      <c r="M10" s="64">
        <v>1</v>
      </c>
      <c r="N10" s="64">
        <v>0.1852</v>
      </c>
      <c r="BE10" s="14"/>
      <c r="BF10" s="16"/>
      <c r="BG10" s="14"/>
      <c r="BI10" s="14"/>
    </row>
    <row r="11" spans="1:61">
      <c r="A11" s="67" t="s">
        <v>199</v>
      </c>
      <c r="D11" s="14"/>
      <c r="E11" s="14"/>
      <c r="F11" s="14"/>
      <c r="H11" s="69">
        <v>40076406.039999999</v>
      </c>
      <c r="J11" s="69">
        <v>529.40275999999994</v>
      </c>
      <c r="K11" s="69">
        <f>K12+K38+K89</f>
        <v>381834.66919883539</v>
      </c>
      <c r="M11" s="68">
        <v>0.97199999999999998</v>
      </c>
      <c r="N11" s="68">
        <v>0.18</v>
      </c>
    </row>
    <row r="12" spans="1:61">
      <c r="A12" s="67" t="s">
        <v>1134</v>
      </c>
      <c r="D12" s="14"/>
      <c r="E12" s="14"/>
      <c r="F12" s="14"/>
      <c r="H12" s="69">
        <v>11225574.58</v>
      </c>
      <c r="J12" s="69">
        <v>71.869730000000004</v>
      </c>
      <c r="K12" s="69">
        <f>SUM(K13:K37)</f>
        <v>161239.61044152002</v>
      </c>
      <c r="M12" s="68">
        <v>0.41049999999999998</v>
      </c>
      <c r="N12" s="68">
        <v>7.5999999999999998E-2</v>
      </c>
    </row>
    <row r="13" spans="1:61">
      <c r="A13" t="s">
        <v>1135</v>
      </c>
      <c r="B13" t="s">
        <v>1136</v>
      </c>
      <c r="C13" t="s">
        <v>99</v>
      </c>
      <c r="D13" t="s">
        <v>122</v>
      </c>
      <c r="E13" t="s">
        <v>548</v>
      </c>
      <c r="F13" t="s">
        <v>122</v>
      </c>
      <c r="G13" t="s">
        <v>101</v>
      </c>
      <c r="H13" s="65">
        <v>208880.2</v>
      </c>
      <c r="I13" s="65">
        <v>2720</v>
      </c>
      <c r="J13" s="65">
        <v>0</v>
      </c>
      <c r="K13" s="65">
        <f>5681.54144</f>
        <v>5681.54144</v>
      </c>
      <c r="L13" s="66">
        <v>1.1000000000000001E-3</v>
      </c>
      <c r="M13" s="66">
        <v>1.4500000000000001E-2</v>
      </c>
      <c r="N13" s="66">
        <v>2.7000000000000001E-3</v>
      </c>
    </row>
    <row r="14" spans="1:61">
      <c r="A14" t="s">
        <v>1137</v>
      </c>
      <c r="B14" t="s">
        <v>1138</v>
      </c>
      <c r="C14" t="s">
        <v>99</v>
      </c>
      <c r="D14" t="s">
        <v>122</v>
      </c>
      <c r="E14" t="s">
        <v>683</v>
      </c>
      <c r="F14" t="s">
        <v>477</v>
      </c>
      <c r="G14" t="s">
        <v>101</v>
      </c>
      <c r="H14" s="65">
        <v>3670505.72</v>
      </c>
      <c r="I14" s="65">
        <v>97.1</v>
      </c>
      <c r="J14" s="65">
        <v>0</v>
      </c>
      <c r="K14" s="65">
        <v>3564.0610541199999</v>
      </c>
      <c r="L14" s="66">
        <v>1.1000000000000001E-3</v>
      </c>
      <c r="M14" s="66">
        <v>9.1000000000000004E-3</v>
      </c>
      <c r="N14" s="66">
        <v>1.6999999999999999E-3</v>
      </c>
    </row>
    <row r="15" spans="1:61">
      <c r="A15" t="s">
        <v>1139</v>
      </c>
      <c r="B15" t="s">
        <v>1140</v>
      </c>
      <c r="C15" t="s">
        <v>99</v>
      </c>
      <c r="D15" t="s">
        <v>122</v>
      </c>
      <c r="E15" t="s">
        <v>557</v>
      </c>
      <c r="F15" t="s">
        <v>472</v>
      </c>
      <c r="G15" t="s">
        <v>101</v>
      </c>
      <c r="H15" s="65">
        <v>225639.81</v>
      </c>
      <c r="I15" s="65">
        <v>1700</v>
      </c>
      <c r="J15" s="65">
        <v>0</v>
      </c>
      <c r="K15" s="65">
        <v>3835.8767699999999</v>
      </c>
      <c r="L15" s="66">
        <v>8.9999999999999998E-4</v>
      </c>
      <c r="M15" s="66">
        <v>9.7999999999999997E-3</v>
      </c>
      <c r="N15" s="66">
        <v>1.8E-3</v>
      </c>
    </row>
    <row r="16" spans="1:61">
      <c r="A16" t="s">
        <v>1141</v>
      </c>
      <c r="B16" t="s">
        <v>1142</v>
      </c>
      <c r="C16" t="s">
        <v>99</v>
      </c>
      <c r="D16" t="s">
        <v>122</v>
      </c>
      <c r="E16" t="s">
        <v>1143</v>
      </c>
      <c r="F16" t="s">
        <v>472</v>
      </c>
      <c r="G16" t="s">
        <v>101</v>
      </c>
      <c r="H16" s="65">
        <v>267151</v>
      </c>
      <c r="I16" s="65">
        <v>1940</v>
      </c>
      <c r="J16" s="65">
        <v>0</v>
      </c>
      <c r="K16" s="65">
        <v>5182.7294000000002</v>
      </c>
      <c r="L16" s="66">
        <v>1.1999999999999999E-3</v>
      </c>
      <c r="M16" s="66">
        <v>1.32E-2</v>
      </c>
      <c r="N16" s="66">
        <v>2.3999999999999998E-3</v>
      </c>
    </row>
    <row r="17" spans="1:14">
      <c r="A17" t="s">
        <v>1144</v>
      </c>
      <c r="B17" t="s">
        <v>1145</v>
      </c>
      <c r="C17" t="s">
        <v>99</v>
      </c>
      <c r="D17" t="s">
        <v>122</v>
      </c>
      <c r="E17" t="s">
        <v>1146</v>
      </c>
      <c r="F17" t="s">
        <v>355</v>
      </c>
      <c r="G17" t="s">
        <v>101</v>
      </c>
      <c r="H17" s="65">
        <v>933647</v>
      </c>
      <c r="I17" s="65">
        <v>1050</v>
      </c>
      <c r="J17" s="65">
        <v>39.101880000000001</v>
      </c>
      <c r="K17" s="65">
        <v>9842.3953799999999</v>
      </c>
      <c r="L17" s="66">
        <v>8.0000000000000004E-4</v>
      </c>
      <c r="M17" s="66">
        <v>2.5100000000000001E-2</v>
      </c>
      <c r="N17" s="66">
        <v>4.5999999999999999E-3</v>
      </c>
    </row>
    <row r="18" spans="1:14">
      <c r="A18" t="s">
        <v>1147</v>
      </c>
      <c r="B18" t="s">
        <v>1148</v>
      </c>
      <c r="C18" t="s">
        <v>99</v>
      </c>
      <c r="D18" t="s">
        <v>122</v>
      </c>
      <c r="E18" t="s">
        <v>372</v>
      </c>
      <c r="F18" t="s">
        <v>355</v>
      </c>
      <c r="G18" t="s">
        <v>101</v>
      </c>
      <c r="H18" s="65">
        <v>911914.48</v>
      </c>
      <c r="I18" s="65">
        <v>1960</v>
      </c>
      <c r="J18" s="65">
        <v>0</v>
      </c>
      <c r="K18" s="65">
        <v>17873.523808000002</v>
      </c>
      <c r="L18" s="66">
        <v>5.9999999999999995E-4</v>
      </c>
      <c r="M18" s="66">
        <v>4.5499999999999999E-2</v>
      </c>
      <c r="N18" s="66">
        <v>8.3999999999999995E-3</v>
      </c>
    </row>
    <row r="19" spans="1:14">
      <c r="A19" t="s">
        <v>1149</v>
      </c>
      <c r="B19" t="s">
        <v>1150</v>
      </c>
      <c r="C19" t="s">
        <v>99</v>
      </c>
      <c r="D19" t="s">
        <v>122</v>
      </c>
      <c r="E19" t="s">
        <v>571</v>
      </c>
      <c r="F19" t="s">
        <v>355</v>
      </c>
      <c r="G19" t="s">
        <v>101</v>
      </c>
      <c r="H19" s="65">
        <v>129937.87</v>
      </c>
      <c r="I19" s="65">
        <v>6623</v>
      </c>
      <c r="J19" s="65">
        <v>0</v>
      </c>
      <c r="K19" s="65">
        <v>8605.7851300999992</v>
      </c>
      <c r="L19" s="66">
        <v>5.9999999999999995E-4</v>
      </c>
      <c r="M19" s="66">
        <v>2.1899999999999999E-2</v>
      </c>
      <c r="N19" s="66">
        <v>4.1000000000000003E-3</v>
      </c>
    </row>
    <row r="20" spans="1:14">
      <c r="A20" t="s">
        <v>1151</v>
      </c>
      <c r="B20" t="s">
        <v>1152</v>
      </c>
      <c r="C20" t="s">
        <v>99</v>
      </c>
      <c r="D20" t="s">
        <v>122</v>
      </c>
      <c r="E20" t="s">
        <v>1153</v>
      </c>
      <c r="F20" t="s">
        <v>355</v>
      </c>
      <c r="G20" t="s">
        <v>101</v>
      </c>
      <c r="H20" s="65">
        <v>991760.63</v>
      </c>
      <c r="I20" s="65">
        <v>2131</v>
      </c>
      <c r="J20" s="65">
        <v>0</v>
      </c>
      <c r="K20" s="65">
        <v>21134.419025300002</v>
      </c>
      <c r="L20" s="66">
        <v>6.9999999999999999E-4</v>
      </c>
      <c r="M20" s="66">
        <v>5.3800000000000001E-2</v>
      </c>
      <c r="N20" s="66">
        <v>0.01</v>
      </c>
    </row>
    <row r="21" spans="1:14">
      <c r="A21" t="s">
        <v>1154</v>
      </c>
      <c r="B21" t="s">
        <v>1155</v>
      </c>
      <c r="C21" t="s">
        <v>99</v>
      </c>
      <c r="D21" t="s">
        <v>122</v>
      </c>
      <c r="E21" t="s">
        <v>657</v>
      </c>
      <c r="F21" t="s">
        <v>111</v>
      </c>
      <c r="G21" t="s">
        <v>101</v>
      </c>
      <c r="H21" s="65">
        <v>7909.33</v>
      </c>
      <c r="I21" s="65">
        <v>35900</v>
      </c>
      <c r="J21" s="65">
        <v>0</v>
      </c>
      <c r="K21" s="65">
        <v>2839.44947</v>
      </c>
      <c r="L21" s="66">
        <v>1E-3</v>
      </c>
      <c r="M21" s="66">
        <v>7.1999999999999998E-3</v>
      </c>
      <c r="N21" s="66">
        <v>1.2999999999999999E-3</v>
      </c>
    </row>
    <row r="22" spans="1:14">
      <c r="A22" t="s">
        <v>1156</v>
      </c>
      <c r="B22" t="s">
        <v>1157</v>
      </c>
      <c r="C22" t="s">
        <v>99</v>
      </c>
      <c r="D22" t="s">
        <v>122</v>
      </c>
      <c r="E22" t="s">
        <v>1088</v>
      </c>
      <c r="F22" t="s">
        <v>694</v>
      </c>
      <c r="G22" t="s">
        <v>101</v>
      </c>
      <c r="H22" s="65">
        <v>619577.14</v>
      </c>
      <c r="I22" s="65">
        <v>297</v>
      </c>
      <c r="J22" s="65">
        <v>0</v>
      </c>
      <c r="K22" s="65">
        <v>1840.1441058</v>
      </c>
      <c r="L22" s="66">
        <v>5.0000000000000001E-4</v>
      </c>
      <c r="M22" s="66">
        <v>4.7000000000000002E-3</v>
      </c>
      <c r="N22" s="66">
        <v>8.9999999999999998E-4</v>
      </c>
    </row>
    <row r="23" spans="1:14">
      <c r="A23" t="s">
        <v>1158</v>
      </c>
      <c r="B23" t="s">
        <v>1159</v>
      </c>
      <c r="C23" t="s">
        <v>99</v>
      </c>
      <c r="D23" t="s">
        <v>122</v>
      </c>
      <c r="E23" t="s">
        <v>788</v>
      </c>
      <c r="F23" t="s">
        <v>789</v>
      </c>
      <c r="G23" t="s">
        <v>101</v>
      </c>
      <c r="H23" s="65">
        <v>163513</v>
      </c>
      <c r="I23" s="65">
        <v>1128</v>
      </c>
      <c r="J23" s="65">
        <v>0</v>
      </c>
      <c r="K23" s="65">
        <v>1844.4266399999999</v>
      </c>
      <c r="L23" s="66">
        <v>1E-4</v>
      </c>
      <c r="M23" s="66">
        <v>4.7000000000000002E-3</v>
      </c>
      <c r="N23" s="66">
        <v>8.9999999999999998E-4</v>
      </c>
    </row>
    <row r="24" spans="1:14" s="75" customFormat="1">
      <c r="A24" s="72" t="s">
        <v>1160</v>
      </c>
      <c r="B24" s="72" t="s">
        <v>1161</v>
      </c>
      <c r="C24" s="72" t="s">
        <v>99</v>
      </c>
      <c r="D24" s="72" t="s">
        <v>122</v>
      </c>
      <c r="E24" s="72" t="s">
        <v>1162</v>
      </c>
      <c r="F24" s="72" t="s">
        <v>770</v>
      </c>
      <c r="G24" s="72" t="s">
        <v>101</v>
      </c>
      <c r="H24" s="73">
        <v>10669.35</v>
      </c>
      <c r="I24" s="73">
        <v>37960</v>
      </c>
      <c r="J24" s="73">
        <v>29.095300000000002</v>
      </c>
      <c r="K24" s="73">
        <f>4058.087</f>
        <v>4058.087</v>
      </c>
      <c r="L24" s="74">
        <v>1E-4</v>
      </c>
      <c r="M24" s="74">
        <v>1.04E-2</v>
      </c>
      <c r="N24" s="74">
        <v>1.9E-3</v>
      </c>
    </row>
    <row r="25" spans="1:14">
      <c r="A25" t="s">
        <v>1163</v>
      </c>
      <c r="B25" t="s">
        <v>1164</v>
      </c>
      <c r="C25" t="s">
        <v>99</v>
      </c>
      <c r="D25" t="s">
        <v>122</v>
      </c>
      <c r="E25" t="s">
        <v>769</v>
      </c>
      <c r="F25" t="s">
        <v>770</v>
      </c>
      <c r="G25" t="s">
        <v>101</v>
      </c>
      <c r="H25" s="65">
        <v>137146.31</v>
      </c>
      <c r="I25" s="65">
        <v>9250</v>
      </c>
      <c r="J25" s="65">
        <v>0</v>
      </c>
      <c r="K25" s="65">
        <v>12686.033675000001</v>
      </c>
      <c r="L25" s="66">
        <v>1.1999999999999999E-3</v>
      </c>
      <c r="M25" s="66">
        <v>3.2300000000000002E-2</v>
      </c>
      <c r="N25" s="66">
        <v>6.0000000000000001E-3</v>
      </c>
    </row>
    <row r="26" spans="1:14">
      <c r="A26" t="s">
        <v>1165</v>
      </c>
      <c r="B26" t="s">
        <v>1166</v>
      </c>
      <c r="C26" t="s">
        <v>99</v>
      </c>
      <c r="D26" t="s">
        <v>122</v>
      </c>
      <c r="E26" t="s">
        <v>901</v>
      </c>
      <c r="F26" t="s">
        <v>902</v>
      </c>
      <c r="G26" t="s">
        <v>101</v>
      </c>
      <c r="H26" s="65">
        <v>8964</v>
      </c>
      <c r="I26" s="65">
        <v>12180</v>
      </c>
      <c r="J26" s="65">
        <v>0</v>
      </c>
      <c r="K26" s="65">
        <v>1091.8152</v>
      </c>
      <c r="L26" s="66">
        <v>5.9999999999999995E-4</v>
      </c>
      <c r="M26" s="66">
        <v>2.8E-3</v>
      </c>
      <c r="N26" s="66">
        <v>5.0000000000000001E-4</v>
      </c>
    </row>
    <row r="27" spans="1:14">
      <c r="A27" t="s">
        <v>1167</v>
      </c>
      <c r="B27" t="s">
        <v>1168</v>
      </c>
      <c r="C27" t="s">
        <v>99</v>
      </c>
      <c r="D27" t="s">
        <v>122</v>
      </c>
      <c r="E27" t="s">
        <v>1169</v>
      </c>
      <c r="F27" t="s">
        <v>616</v>
      </c>
      <c r="G27" t="s">
        <v>101</v>
      </c>
      <c r="H27" s="65">
        <v>502336</v>
      </c>
      <c r="I27" s="65">
        <v>2010</v>
      </c>
      <c r="J27" s="65">
        <v>0</v>
      </c>
      <c r="K27" s="65">
        <v>10096.953600000001</v>
      </c>
      <c r="L27" s="66">
        <v>2E-3</v>
      </c>
      <c r="M27" s="66">
        <v>2.5700000000000001E-2</v>
      </c>
      <c r="N27" s="66">
        <v>4.7999999999999996E-3</v>
      </c>
    </row>
    <row r="28" spans="1:14">
      <c r="A28" t="s">
        <v>1170</v>
      </c>
      <c r="B28" t="s">
        <v>1171</v>
      </c>
      <c r="C28" t="s">
        <v>99</v>
      </c>
      <c r="D28" t="s">
        <v>122</v>
      </c>
      <c r="E28" t="s">
        <v>537</v>
      </c>
      <c r="F28" t="s">
        <v>423</v>
      </c>
      <c r="G28" t="s">
        <v>101</v>
      </c>
      <c r="H28" s="65">
        <v>2426.96</v>
      </c>
      <c r="I28" s="65">
        <v>4130</v>
      </c>
      <c r="J28" s="65">
        <v>3.6725500000000002</v>
      </c>
      <c r="K28" s="65">
        <v>103.905998</v>
      </c>
      <c r="L28" s="66">
        <v>0</v>
      </c>
      <c r="M28" s="66">
        <v>2.9999999999999997E-4</v>
      </c>
      <c r="N28" s="66">
        <v>0</v>
      </c>
    </row>
    <row r="29" spans="1:14">
      <c r="A29" t="s">
        <v>1172</v>
      </c>
      <c r="B29" t="s">
        <v>1173</v>
      </c>
      <c r="C29" t="s">
        <v>99</v>
      </c>
      <c r="D29" t="s">
        <v>122</v>
      </c>
      <c r="E29" t="s">
        <v>458</v>
      </c>
      <c r="F29" t="s">
        <v>423</v>
      </c>
      <c r="G29" t="s">
        <v>101</v>
      </c>
      <c r="H29" s="65">
        <v>587793.96</v>
      </c>
      <c r="I29" s="65">
        <v>2100</v>
      </c>
      <c r="J29" s="65">
        <v>0</v>
      </c>
      <c r="K29" s="65">
        <v>12343.67316</v>
      </c>
      <c r="L29" s="66">
        <v>1.5E-3</v>
      </c>
      <c r="M29" s="66">
        <v>3.1399999999999997E-2</v>
      </c>
      <c r="N29" s="66">
        <v>5.7999999999999996E-3</v>
      </c>
    </row>
    <row r="30" spans="1:14">
      <c r="A30" t="s">
        <v>1174</v>
      </c>
      <c r="B30" t="s">
        <v>1175</v>
      </c>
      <c r="C30" t="s">
        <v>99</v>
      </c>
      <c r="D30" t="s">
        <v>122</v>
      </c>
      <c r="E30" t="s">
        <v>494</v>
      </c>
      <c r="F30" t="s">
        <v>423</v>
      </c>
      <c r="G30" t="s">
        <v>101</v>
      </c>
      <c r="H30" s="65">
        <v>919914.72</v>
      </c>
      <c r="I30" s="65">
        <v>771</v>
      </c>
      <c r="J30" s="65">
        <v>0</v>
      </c>
      <c r="K30" s="65">
        <v>7092.5424911999999</v>
      </c>
      <c r="L30" s="66">
        <v>1.1000000000000001E-3</v>
      </c>
      <c r="M30" s="66">
        <v>1.8100000000000002E-2</v>
      </c>
      <c r="N30" s="66">
        <v>3.3E-3</v>
      </c>
    </row>
    <row r="31" spans="1:14">
      <c r="A31" t="s">
        <v>1176</v>
      </c>
      <c r="B31" t="s">
        <v>1177</v>
      </c>
      <c r="C31" t="s">
        <v>99</v>
      </c>
      <c r="D31" t="s">
        <v>122</v>
      </c>
      <c r="E31" t="s">
        <v>498</v>
      </c>
      <c r="F31" t="s">
        <v>423</v>
      </c>
      <c r="G31" t="s">
        <v>101</v>
      </c>
      <c r="H31" s="65">
        <v>47184.22</v>
      </c>
      <c r="I31" s="65">
        <v>13830</v>
      </c>
      <c r="J31" s="65">
        <v>0</v>
      </c>
      <c r="K31" s="65">
        <v>6525.5776260000002</v>
      </c>
      <c r="L31" s="66">
        <v>1E-3</v>
      </c>
      <c r="M31" s="66">
        <v>1.66E-2</v>
      </c>
      <c r="N31" s="66">
        <v>3.0999999999999999E-3</v>
      </c>
    </row>
    <row r="32" spans="1:14">
      <c r="A32" t="s">
        <v>1178</v>
      </c>
      <c r="B32" t="s">
        <v>1179</v>
      </c>
      <c r="C32" t="s">
        <v>99</v>
      </c>
      <c r="D32" t="s">
        <v>122</v>
      </c>
      <c r="E32" t="s">
        <v>437</v>
      </c>
      <c r="F32" t="s">
        <v>423</v>
      </c>
      <c r="G32" t="s">
        <v>101</v>
      </c>
      <c r="H32" s="65">
        <v>36743</v>
      </c>
      <c r="I32" s="65">
        <v>20480</v>
      </c>
      <c r="J32" s="65">
        <v>0</v>
      </c>
      <c r="K32" s="65">
        <v>7524.9664000000002</v>
      </c>
      <c r="L32" s="66">
        <v>2.9999999999999997E-4</v>
      </c>
      <c r="M32" s="66">
        <v>1.9199999999999998E-2</v>
      </c>
      <c r="N32" s="66">
        <v>3.5000000000000001E-3</v>
      </c>
    </row>
    <row r="33" spans="1:14">
      <c r="A33" t="s">
        <v>1180</v>
      </c>
      <c r="B33" t="s">
        <v>1181</v>
      </c>
      <c r="C33" t="s">
        <v>99</v>
      </c>
      <c r="D33" t="s">
        <v>122</v>
      </c>
      <c r="E33" t="s">
        <v>663</v>
      </c>
      <c r="F33" t="s">
        <v>423</v>
      </c>
      <c r="G33" t="s">
        <v>101</v>
      </c>
      <c r="H33" s="65">
        <v>286081</v>
      </c>
      <c r="I33" s="65">
        <v>1230</v>
      </c>
      <c r="J33" s="65">
        <v>0</v>
      </c>
      <c r="K33" s="65">
        <v>3518.7963</v>
      </c>
      <c r="L33" s="66">
        <v>6.9999999999999999E-4</v>
      </c>
      <c r="M33" s="66">
        <v>8.9999999999999993E-3</v>
      </c>
      <c r="N33" s="66">
        <v>1.6999999999999999E-3</v>
      </c>
    </row>
    <row r="34" spans="1:14">
      <c r="A34" t="s">
        <v>1182</v>
      </c>
      <c r="B34" t="s">
        <v>1183</v>
      </c>
      <c r="C34" t="s">
        <v>99</v>
      </c>
      <c r="D34" t="s">
        <v>122</v>
      </c>
      <c r="E34" t="s">
        <v>1184</v>
      </c>
      <c r="F34" t="s">
        <v>1185</v>
      </c>
      <c r="G34" t="s">
        <v>101</v>
      </c>
      <c r="H34" s="65">
        <v>959.88</v>
      </c>
      <c r="I34" s="65">
        <v>17380</v>
      </c>
      <c r="J34" s="65">
        <v>0</v>
      </c>
      <c r="K34" s="65">
        <v>166.827144</v>
      </c>
      <c r="L34" s="66">
        <v>0</v>
      </c>
      <c r="M34" s="66">
        <v>4.0000000000000002E-4</v>
      </c>
      <c r="N34" s="66">
        <v>1E-4</v>
      </c>
    </row>
    <row r="35" spans="1:14">
      <c r="A35" t="s">
        <v>1186</v>
      </c>
      <c r="B35" t="s">
        <v>1187</v>
      </c>
      <c r="C35" t="s">
        <v>99</v>
      </c>
      <c r="D35" t="s">
        <v>122</v>
      </c>
      <c r="E35" t="s">
        <v>1188</v>
      </c>
      <c r="F35" t="s">
        <v>124</v>
      </c>
      <c r="G35" t="s">
        <v>101</v>
      </c>
      <c r="H35" s="65">
        <v>2300</v>
      </c>
      <c r="I35" s="65">
        <v>24100</v>
      </c>
      <c r="J35" s="65">
        <v>0</v>
      </c>
      <c r="K35" s="65">
        <v>554.29999999999995</v>
      </c>
      <c r="L35" s="66">
        <v>0</v>
      </c>
      <c r="M35" s="66">
        <v>1.4E-3</v>
      </c>
      <c r="N35" s="66">
        <v>2.9999999999999997E-4</v>
      </c>
    </row>
    <row r="36" spans="1:14">
      <c r="A36" t="s">
        <v>1189</v>
      </c>
      <c r="B36" t="s">
        <v>1190</v>
      </c>
      <c r="C36" t="s">
        <v>99</v>
      </c>
      <c r="D36" t="s">
        <v>122</v>
      </c>
      <c r="E36" t="s">
        <v>1191</v>
      </c>
      <c r="F36" t="s">
        <v>128</v>
      </c>
      <c r="G36" t="s">
        <v>101</v>
      </c>
      <c r="H36" s="65">
        <v>22676</v>
      </c>
      <c r="I36" s="65">
        <v>52350</v>
      </c>
      <c r="J36" s="65">
        <v>0</v>
      </c>
      <c r="K36" s="65">
        <v>11870.886</v>
      </c>
      <c r="L36" s="66">
        <v>2.9999999999999997E-4</v>
      </c>
      <c r="M36" s="66">
        <v>3.0200000000000001E-2</v>
      </c>
      <c r="N36" s="66">
        <v>5.5999999999999999E-3</v>
      </c>
    </row>
    <row r="37" spans="1:14">
      <c r="A37" t="s">
        <v>1192</v>
      </c>
      <c r="B37" t="s">
        <v>1193</v>
      </c>
      <c r="C37" t="s">
        <v>99</v>
      </c>
      <c r="D37" t="s">
        <v>122</v>
      </c>
      <c r="E37" t="s">
        <v>540</v>
      </c>
      <c r="F37" t="s">
        <v>131</v>
      </c>
      <c r="G37" t="s">
        <v>101</v>
      </c>
      <c r="H37" s="65">
        <v>529943</v>
      </c>
      <c r="I37" s="65">
        <v>256.8</v>
      </c>
      <c r="J37" s="65">
        <v>0</v>
      </c>
      <c r="K37" s="65">
        <v>1360.893624</v>
      </c>
      <c r="L37" s="66">
        <v>2.0000000000000001E-4</v>
      </c>
      <c r="M37" s="66">
        <v>3.5000000000000001E-3</v>
      </c>
      <c r="N37" s="66">
        <v>5.9999999999999995E-4</v>
      </c>
    </row>
    <row r="38" spans="1:14">
      <c r="A38" s="67" t="s">
        <v>1194</v>
      </c>
      <c r="D38" s="14"/>
      <c r="E38" s="14"/>
      <c r="F38" s="14"/>
      <c r="H38" s="69">
        <v>17422049.780000001</v>
      </c>
      <c r="J38" s="69">
        <v>353.55720000000002</v>
      </c>
      <c r="K38" s="69">
        <v>163424.32088371535</v>
      </c>
      <c r="M38" s="68">
        <v>0.41599999999999998</v>
      </c>
      <c r="N38" s="68">
        <v>7.6999999999999999E-2</v>
      </c>
    </row>
    <row r="39" spans="1:14">
      <c r="A39" t="s">
        <v>1195</v>
      </c>
      <c r="B39" t="s">
        <v>1196</v>
      </c>
      <c r="C39" t="s">
        <v>99</v>
      </c>
      <c r="D39" t="s">
        <v>122</v>
      </c>
      <c r="E39" t="s">
        <v>1197</v>
      </c>
      <c r="F39" t="s">
        <v>100</v>
      </c>
      <c r="G39" t="s">
        <v>101</v>
      </c>
      <c r="H39" s="65">
        <v>16645</v>
      </c>
      <c r="I39" s="65">
        <v>11790</v>
      </c>
      <c r="J39" s="65">
        <v>0</v>
      </c>
      <c r="K39" s="65">
        <v>1962.4455</v>
      </c>
      <c r="L39" s="66">
        <v>1.1999999999999999E-3</v>
      </c>
      <c r="M39" s="66">
        <v>5.0000000000000001E-3</v>
      </c>
      <c r="N39" s="66">
        <v>8.9999999999999998E-4</v>
      </c>
    </row>
    <row r="40" spans="1:14">
      <c r="A40" t="s">
        <v>1198</v>
      </c>
      <c r="B40" t="s">
        <v>1199</v>
      </c>
      <c r="C40" t="s">
        <v>99</v>
      </c>
      <c r="D40" t="s">
        <v>122</v>
      </c>
      <c r="E40" t="s">
        <v>670</v>
      </c>
      <c r="F40" t="s">
        <v>122</v>
      </c>
      <c r="G40" t="s">
        <v>101</v>
      </c>
      <c r="H40" s="65">
        <v>121536.22</v>
      </c>
      <c r="I40" s="65">
        <v>465.1</v>
      </c>
      <c r="J40" s="65">
        <v>8.3317200000000007</v>
      </c>
      <c r="K40" s="65">
        <v>573.59667922000006</v>
      </c>
      <c r="L40" s="66">
        <v>8.0000000000000004E-4</v>
      </c>
      <c r="M40" s="66">
        <v>1.5E-3</v>
      </c>
      <c r="N40" s="66">
        <v>2.9999999999999997E-4</v>
      </c>
    </row>
    <row r="41" spans="1:14">
      <c r="A41" t="s">
        <v>1200</v>
      </c>
      <c r="B41" t="s">
        <v>1201</v>
      </c>
      <c r="C41" t="s">
        <v>99</v>
      </c>
      <c r="D41" t="s">
        <v>122</v>
      </c>
      <c r="E41" t="s">
        <v>690</v>
      </c>
      <c r="F41" t="s">
        <v>122</v>
      </c>
      <c r="G41" t="s">
        <v>101</v>
      </c>
      <c r="H41" s="65">
        <v>288076</v>
      </c>
      <c r="I41" s="65">
        <v>1693</v>
      </c>
      <c r="J41" s="65">
        <v>0</v>
      </c>
      <c r="K41" s="65">
        <v>4877.1266800000003</v>
      </c>
      <c r="L41" s="66">
        <v>5.0000000000000001E-3</v>
      </c>
      <c r="M41" s="66">
        <v>1.24E-2</v>
      </c>
      <c r="N41" s="66">
        <v>2.3E-3</v>
      </c>
    </row>
    <row r="42" spans="1:14">
      <c r="A42" t="s">
        <v>1202</v>
      </c>
      <c r="B42" t="s">
        <v>1203</v>
      </c>
      <c r="C42" t="s">
        <v>99</v>
      </c>
      <c r="D42" t="s">
        <v>122</v>
      </c>
      <c r="E42" t="s">
        <v>678</v>
      </c>
      <c r="F42" t="s">
        <v>122</v>
      </c>
      <c r="G42" t="s">
        <v>101</v>
      </c>
      <c r="H42" s="65">
        <v>47755</v>
      </c>
      <c r="I42" s="65">
        <v>8972</v>
      </c>
      <c r="J42" s="65">
        <v>0</v>
      </c>
      <c r="K42" s="65">
        <v>4284.5785999999998</v>
      </c>
      <c r="L42" s="66">
        <v>1.4E-3</v>
      </c>
      <c r="M42" s="66">
        <v>1.09E-2</v>
      </c>
      <c r="N42" s="66">
        <v>2E-3</v>
      </c>
    </row>
    <row r="43" spans="1:14">
      <c r="A43" t="s">
        <v>1204</v>
      </c>
      <c r="B43" t="s">
        <v>1205</v>
      </c>
      <c r="C43" t="s">
        <v>99</v>
      </c>
      <c r="D43" t="s">
        <v>122</v>
      </c>
      <c r="E43" t="s">
        <v>629</v>
      </c>
      <c r="F43" t="s">
        <v>122</v>
      </c>
      <c r="G43" t="s">
        <v>101</v>
      </c>
      <c r="H43" s="65">
        <v>9914</v>
      </c>
      <c r="I43" s="65">
        <v>3915</v>
      </c>
      <c r="J43" s="65">
        <v>0</v>
      </c>
      <c r="K43" s="65">
        <v>388.13310000000001</v>
      </c>
      <c r="L43" s="66">
        <v>4.0000000000000002E-4</v>
      </c>
      <c r="M43" s="66">
        <v>1E-3</v>
      </c>
      <c r="N43" s="66">
        <v>2.0000000000000001E-4</v>
      </c>
    </row>
    <row r="44" spans="1:14">
      <c r="A44" t="s">
        <v>1206</v>
      </c>
      <c r="B44" t="s">
        <v>1207</v>
      </c>
      <c r="C44" t="s">
        <v>99</v>
      </c>
      <c r="D44" t="s">
        <v>122</v>
      </c>
      <c r="E44" t="s">
        <v>759</v>
      </c>
      <c r="F44" t="s">
        <v>122</v>
      </c>
      <c r="G44" t="s">
        <v>101</v>
      </c>
      <c r="H44" s="65">
        <v>184416.2</v>
      </c>
      <c r="I44" s="65">
        <v>3250</v>
      </c>
      <c r="J44" s="65">
        <v>0</v>
      </c>
      <c r="K44" s="65">
        <v>5993.5264999999999</v>
      </c>
      <c r="L44" s="66">
        <v>2.5999999999999999E-3</v>
      </c>
      <c r="M44" s="66">
        <v>1.5299999999999999E-2</v>
      </c>
      <c r="N44" s="66">
        <v>2.8E-3</v>
      </c>
    </row>
    <row r="45" spans="1:14">
      <c r="A45" t="s">
        <v>1208</v>
      </c>
      <c r="B45" t="s">
        <v>1209</v>
      </c>
      <c r="C45" t="s">
        <v>99</v>
      </c>
      <c r="D45" t="s">
        <v>122</v>
      </c>
      <c r="E45" t="s">
        <v>1210</v>
      </c>
      <c r="F45" t="s">
        <v>1211</v>
      </c>
      <c r="G45" t="s">
        <v>101</v>
      </c>
      <c r="H45" s="65">
        <v>90739</v>
      </c>
      <c r="I45" s="65">
        <v>4910</v>
      </c>
      <c r="J45" s="65">
        <v>0</v>
      </c>
      <c r="K45" s="65">
        <v>4455.2848999999997</v>
      </c>
      <c r="L45" s="66">
        <v>3.7000000000000002E-3</v>
      </c>
      <c r="M45" s="66">
        <v>1.1299999999999999E-2</v>
      </c>
      <c r="N45" s="66">
        <v>2.0999999999999999E-3</v>
      </c>
    </row>
    <row r="46" spans="1:14">
      <c r="A46" t="s">
        <v>1212</v>
      </c>
      <c r="B46" t="s">
        <v>1213</v>
      </c>
      <c r="C46" t="s">
        <v>99</v>
      </c>
      <c r="D46" t="s">
        <v>122</v>
      </c>
      <c r="E46" t="s">
        <v>1214</v>
      </c>
      <c r="F46" t="s">
        <v>1211</v>
      </c>
      <c r="G46" t="s">
        <v>101</v>
      </c>
      <c r="H46" s="65">
        <v>130972.57</v>
      </c>
      <c r="I46" s="65">
        <v>2236</v>
      </c>
      <c r="J46" s="65">
        <v>0</v>
      </c>
      <c r="K46" s="65">
        <v>2928.5466652</v>
      </c>
      <c r="L46" s="66">
        <v>1.1999999999999999E-3</v>
      </c>
      <c r="M46" s="66">
        <v>7.4999999999999997E-3</v>
      </c>
      <c r="N46" s="66">
        <v>1.4E-3</v>
      </c>
    </row>
    <row r="47" spans="1:14">
      <c r="A47" t="s">
        <v>1215</v>
      </c>
      <c r="B47" t="s">
        <v>1216</v>
      </c>
      <c r="C47" t="s">
        <v>99</v>
      </c>
      <c r="D47" t="s">
        <v>122</v>
      </c>
      <c r="E47" t="s">
        <v>954</v>
      </c>
      <c r="F47" t="s">
        <v>477</v>
      </c>
      <c r="G47" t="s">
        <v>101</v>
      </c>
      <c r="H47" s="65">
        <v>190094</v>
      </c>
      <c r="I47" s="65">
        <v>2496</v>
      </c>
      <c r="J47" s="65">
        <v>0</v>
      </c>
      <c r="K47" s="65">
        <v>4744.7462400000004</v>
      </c>
      <c r="L47" s="66">
        <v>1.2999999999999999E-3</v>
      </c>
      <c r="M47" s="66">
        <v>1.21E-2</v>
      </c>
      <c r="N47" s="66">
        <v>2.2000000000000001E-3</v>
      </c>
    </row>
    <row r="48" spans="1:14">
      <c r="A48" t="s">
        <v>1217</v>
      </c>
      <c r="B48" t="s">
        <v>1218</v>
      </c>
      <c r="C48" t="s">
        <v>99</v>
      </c>
      <c r="D48" t="s">
        <v>122</v>
      </c>
      <c r="E48" t="s">
        <v>593</v>
      </c>
      <c r="F48" t="s">
        <v>477</v>
      </c>
      <c r="G48" t="s">
        <v>101</v>
      </c>
      <c r="H48" s="65">
        <v>16701</v>
      </c>
      <c r="I48" s="65">
        <v>29840</v>
      </c>
      <c r="J48" s="65">
        <v>0</v>
      </c>
      <c r="K48" s="65">
        <v>4983.5784000000003</v>
      </c>
      <c r="L48" s="66">
        <v>1.2999999999999999E-3</v>
      </c>
      <c r="M48" s="66">
        <v>1.2699999999999999E-2</v>
      </c>
      <c r="N48" s="66">
        <v>2.3E-3</v>
      </c>
    </row>
    <row r="49" spans="1:14">
      <c r="A49" t="s">
        <v>1219</v>
      </c>
      <c r="B49" t="s">
        <v>1220</v>
      </c>
      <c r="C49" t="s">
        <v>99</v>
      </c>
      <c r="D49" t="s">
        <v>122</v>
      </c>
      <c r="E49" t="s">
        <v>1221</v>
      </c>
      <c r="F49" t="s">
        <v>472</v>
      </c>
      <c r="G49" t="s">
        <v>101</v>
      </c>
      <c r="H49" s="65">
        <v>38176</v>
      </c>
      <c r="I49" s="65">
        <v>9525</v>
      </c>
      <c r="J49" s="65">
        <v>0</v>
      </c>
      <c r="K49" s="65">
        <v>3636.2640000000001</v>
      </c>
      <c r="L49" s="66">
        <v>2.5999999999999999E-3</v>
      </c>
      <c r="M49" s="66">
        <v>9.2999999999999992E-3</v>
      </c>
      <c r="N49" s="66">
        <v>1.6999999999999999E-3</v>
      </c>
    </row>
    <row r="50" spans="1:14">
      <c r="A50" t="s">
        <v>1222</v>
      </c>
      <c r="B50" t="s">
        <v>1223</v>
      </c>
      <c r="C50" t="s">
        <v>99</v>
      </c>
      <c r="D50" t="s">
        <v>122</v>
      </c>
      <c r="E50" t="s">
        <v>1224</v>
      </c>
      <c r="F50" t="s">
        <v>472</v>
      </c>
      <c r="G50" t="s">
        <v>101</v>
      </c>
      <c r="H50" s="65">
        <v>108155.46</v>
      </c>
      <c r="I50" s="65">
        <v>2959</v>
      </c>
      <c r="J50" s="65">
        <v>0</v>
      </c>
      <c r="K50" s="65">
        <v>3200.3200614000002</v>
      </c>
      <c r="L50" s="66">
        <v>1.6000000000000001E-3</v>
      </c>
      <c r="M50" s="66">
        <v>8.0999999999999996E-3</v>
      </c>
      <c r="N50" s="66">
        <v>1.5E-3</v>
      </c>
    </row>
    <row r="51" spans="1:14">
      <c r="A51" t="s">
        <v>1225</v>
      </c>
      <c r="B51" t="s">
        <v>1226</v>
      </c>
      <c r="C51" t="s">
        <v>99</v>
      </c>
      <c r="D51" t="s">
        <v>122</v>
      </c>
      <c r="E51" t="s">
        <v>1227</v>
      </c>
      <c r="F51" t="s">
        <v>472</v>
      </c>
      <c r="G51" t="s">
        <v>101</v>
      </c>
      <c r="H51" s="65">
        <v>2036284.6</v>
      </c>
      <c r="I51" s="65">
        <v>186.1</v>
      </c>
      <c r="J51" s="65">
        <v>0</v>
      </c>
      <c r="K51" s="65">
        <v>3789.5256405999999</v>
      </c>
      <c r="L51" s="66">
        <v>1.9E-3</v>
      </c>
      <c r="M51" s="66">
        <v>9.5999999999999992E-3</v>
      </c>
      <c r="N51" s="66">
        <v>1.8E-3</v>
      </c>
    </row>
    <row r="52" spans="1:14">
      <c r="A52" t="s">
        <v>1228</v>
      </c>
      <c r="B52" t="s">
        <v>1229</v>
      </c>
      <c r="C52" t="s">
        <v>99</v>
      </c>
      <c r="D52" t="s">
        <v>122</v>
      </c>
      <c r="E52" t="s">
        <v>1230</v>
      </c>
      <c r="F52" t="s">
        <v>472</v>
      </c>
      <c r="G52" t="s">
        <v>101</v>
      </c>
      <c r="H52" s="65">
        <v>73610.070000000007</v>
      </c>
      <c r="I52" s="65">
        <v>4006</v>
      </c>
      <c r="J52" s="65">
        <v>0</v>
      </c>
      <c r="K52" s="65">
        <v>2948.8194042</v>
      </c>
      <c r="L52" s="66">
        <v>1.1999999999999999E-3</v>
      </c>
      <c r="M52" s="66">
        <v>7.4999999999999997E-3</v>
      </c>
      <c r="N52" s="66">
        <v>1.4E-3</v>
      </c>
    </row>
    <row r="53" spans="1:14">
      <c r="A53" t="s">
        <v>1231</v>
      </c>
      <c r="B53" t="s">
        <v>1232</v>
      </c>
      <c r="C53" t="s">
        <v>99</v>
      </c>
      <c r="D53" t="s">
        <v>122</v>
      </c>
      <c r="E53" t="s">
        <v>1233</v>
      </c>
      <c r="F53" t="s">
        <v>355</v>
      </c>
      <c r="G53" t="s">
        <v>101</v>
      </c>
      <c r="H53" s="65">
        <v>81333</v>
      </c>
      <c r="I53" s="65">
        <v>10050</v>
      </c>
      <c r="J53" s="65">
        <v>126.1772</v>
      </c>
      <c r="K53" s="65">
        <v>8300.1437000000005</v>
      </c>
      <c r="L53" s="66">
        <v>2.3E-3</v>
      </c>
      <c r="M53" s="66">
        <v>2.1100000000000001E-2</v>
      </c>
      <c r="N53" s="66">
        <v>3.8999999999999998E-3</v>
      </c>
    </row>
    <row r="54" spans="1:14">
      <c r="A54" t="s">
        <v>1234</v>
      </c>
      <c r="B54" t="s">
        <v>1235</v>
      </c>
      <c r="C54" t="s">
        <v>99</v>
      </c>
      <c r="D54" t="s">
        <v>122</v>
      </c>
      <c r="E54" t="s">
        <v>1236</v>
      </c>
      <c r="F54" t="s">
        <v>111</v>
      </c>
      <c r="G54" t="s">
        <v>101</v>
      </c>
      <c r="H54" s="65">
        <v>52287.68</v>
      </c>
      <c r="I54" s="65">
        <v>11870</v>
      </c>
      <c r="J54" s="65">
        <v>0</v>
      </c>
      <c r="K54" s="65">
        <v>6206.5476159999998</v>
      </c>
      <c r="L54" s="66">
        <v>1.5E-3</v>
      </c>
      <c r="M54" s="66">
        <v>1.5800000000000002E-2</v>
      </c>
      <c r="N54" s="66">
        <v>2.8999999999999998E-3</v>
      </c>
    </row>
    <row r="55" spans="1:14">
      <c r="A55" t="s">
        <v>1237</v>
      </c>
      <c r="B55" t="s">
        <v>1238</v>
      </c>
      <c r="C55" t="s">
        <v>99</v>
      </c>
      <c r="D55" t="s">
        <v>122</v>
      </c>
      <c r="E55" t="s">
        <v>776</v>
      </c>
      <c r="F55" t="s">
        <v>111</v>
      </c>
      <c r="G55" t="s">
        <v>101</v>
      </c>
      <c r="H55" s="65">
        <v>54582.73</v>
      </c>
      <c r="I55" s="65">
        <v>6874</v>
      </c>
      <c r="J55" s="65">
        <v>0</v>
      </c>
      <c r="K55" s="65">
        <v>3752.0168601999999</v>
      </c>
      <c r="L55" s="66">
        <v>1.5E-3</v>
      </c>
      <c r="M55" s="66">
        <v>9.5999999999999992E-3</v>
      </c>
      <c r="N55" s="66">
        <v>1.8E-3</v>
      </c>
    </row>
    <row r="56" spans="1:14">
      <c r="A56" t="s">
        <v>1239</v>
      </c>
      <c r="B56" t="s">
        <v>1240</v>
      </c>
      <c r="C56" t="s">
        <v>99</v>
      </c>
      <c r="D56" t="s">
        <v>122</v>
      </c>
      <c r="E56" t="s">
        <v>1241</v>
      </c>
      <c r="F56" t="s">
        <v>111</v>
      </c>
      <c r="G56" t="s">
        <v>101</v>
      </c>
      <c r="H56" s="65">
        <v>7412</v>
      </c>
      <c r="I56" s="65">
        <v>25990</v>
      </c>
      <c r="J56" s="65">
        <v>0</v>
      </c>
      <c r="K56" s="65">
        <v>1926.3788</v>
      </c>
      <c r="L56" s="66">
        <v>1E-3</v>
      </c>
      <c r="M56" s="66">
        <v>4.8999999999999998E-3</v>
      </c>
      <c r="N56" s="66">
        <v>8.9999999999999998E-4</v>
      </c>
    </row>
    <row r="57" spans="1:14">
      <c r="A57" t="s">
        <v>1242</v>
      </c>
      <c r="B57" t="s">
        <v>1243</v>
      </c>
      <c r="C57" t="s">
        <v>99</v>
      </c>
      <c r="D57" t="s">
        <v>122</v>
      </c>
      <c r="E57" t="s">
        <v>721</v>
      </c>
      <c r="F57" t="s">
        <v>111</v>
      </c>
      <c r="G57" t="s">
        <v>101</v>
      </c>
      <c r="H57" s="65">
        <v>290302.42</v>
      </c>
      <c r="I57" s="65">
        <v>695.5</v>
      </c>
      <c r="J57" s="65">
        <v>0</v>
      </c>
      <c r="K57" s="65">
        <v>2019.0533310999999</v>
      </c>
      <c r="L57" s="66">
        <v>4.4999999999999997E-3</v>
      </c>
      <c r="M57" s="66">
        <v>5.1000000000000004E-3</v>
      </c>
      <c r="N57" s="66">
        <v>1E-3</v>
      </c>
    </row>
    <row r="58" spans="1:14">
      <c r="A58" t="s">
        <v>1244</v>
      </c>
      <c r="B58" t="s">
        <v>1245</v>
      </c>
      <c r="C58" t="s">
        <v>99</v>
      </c>
      <c r="D58" t="s">
        <v>122</v>
      </c>
      <c r="E58" t="s">
        <v>1246</v>
      </c>
      <c r="F58" t="s">
        <v>111</v>
      </c>
      <c r="G58" t="s">
        <v>101</v>
      </c>
      <c r="H58" s="65">
        <v>92531.92</v>
      </c>
      <c r="I58" s="65">
        <v>5200</v>
      </c>
      <c r="J58" s="65">
        <v>0</v>
      </c>
      <c r="K58" s="65">
        <v>4811.6598400000003</v>
      </c>
      <c r="L58" s="66">
        <v>1.6999999999999999E-3</v>
      </c>
      <c r="M58" s="66">
        <v>1.2200000000000001E-2</v>
      </c>
      <c r="N58" s="66">
        <v>2.3E-3</v>
      </c>
    </row>
    <row r="59" spans="1:14">
      <c r="A59" t="s">
        <v>1247</v>
      </c>
      <c r="B59" t="s">
        <v>1248</v>
      </c>
      <c r="C59" t="s">
        <v>99</v>
      </c>
      <c r="D59" t="s">
        <v>122</v>
      </c>
      <c r="E59" t="s">
        <v>1078</v>
      </c>
      <c r="F59" t="s">
        <v>694</v>
      </c>
      <c r="G59" t="s">
        <v>101</v>
      </c>
      <c r="H59" s="65">
        <v>10512623.08</v>
      </c>
      <c r="I59" s="65">
        <v>33</v>
      </c>
      <c r="J59" s="65">
        <v>0</v>
      </c>
      <c r="K59" s="65">
        <v>3469.1656164000001</v>
      </c>
      <c r="L59" s="66">
        <v>2E-3</v>
      </c>
      <c r="M59" s="66">
        <v>8.8000000000000005E-3</v>
      </c>
      <c r="N59" s="66">
        <v>1.6000000000000001E-3</v>
      </c>
    </row>
    <row r="60" spans="1:14">
      <c r="A60" t="s">
        <v>1249</v>
      </c>
      <c r="B60" t="s">
        <v>1250</v>
      </c>
      <c r="C60" t="s">
        <v>99</v>
      </c>
      <c r="D60" t="s">
        <v>122</v>
      </c>
      <c r="E60" t="s">
        <v>796</v>
      </c>
      <c r="F60" t="s">
        <v>694</v>
      </c>
      <c r="G60" t="s">
        <v>101</v>
      </c>
      <c r="H60" s="65">
        <v>30886</v>
      </c>
      <c r="I60" s="65">
        <v>1260</v>
      </c>
      <c r="J60" s="65">
        <v>0</v>
      </c>
      <c r="K60" s="65">
        <v>389.16359999999997</v>
      </c>
      <c r="L60" s="66">
        <v>2.9999999999999997E-4</v>
      </c>
      <c r="M60" s="66">
        <v>1E-3</v>
      </c>
      <c r="N60" s="66">
        <v>2.0000000000000001E-4</v>
      </c>
    </row>
    <row r="61" spans="1:14">
      <c r="A61" t="s">
        <v>1251</v>
      </c>
      <c r="B61" t="s">
        <v>1252</v>
      </c>
      <c r="C61" t="s">
        <v>99</v>
      </c>
      <c r="D61" t="s">
        <v>122</v>
      </c>
      <c r="E61" t="s">
        <v>1253</v>
      </c>
      <c r="F61" t="s">
        <v>789</v>
      </c>
      <c r="G61" t="s">
        <v>101</v>
      </c>
      <c r="H61" s="65">
        <v>3446.47</v>
      </c>
      <c r="I61" s="65">
        <v>11670</v>
      </c>
      <c r="J61" s="65">
        <v>0</v>
      </c>
      <c r="K61" s="65">
        <v>402.20304900000002</v>
      </c>
      <c r="L61" s="66">
        <v>4.0000000000000002E-4</v>
      </c>
      <c r="M61" s="66">
        <v>1E-3</v>
      </c>
      <c r="N61" s="66">
        <v>2.0000000000000001E-4</v>
      </c>
    </row>
    <row r="62" spans="1:14">
      <c r="A62" t="s">
        <v>1254</v>
      </c>
      <c r="B62" t="s">
        <v>1255</v>
      </c>
      <c r="C62" t="s">
        <v>99</v>
      </c>
      <c r="D62" t="s">
        <v>122</v>
      </c>
      <c r="E62" t="s">
        <v>1256</v>
      </c>
      <c r="F62" t="s">
        <v>821</v>
      </c>
      <c r="G62" t="s">
        <v>101</v>
      </c>
      <c r="H62" s="65">
        <v>19444.580000000002</v>
      </c>
      <c r="I62" s="65">
        <v>11700</v>
      </c>
      <c r="J62" s="65">
        <v>0</v>
      </c>
      <c r="K62" s="65">
        <v>2275.01586</v>
      </c>
      <c r="L62" s="66">
        <v>6.9999999999999999E-4</v>
      </c>
      <c r="M62" s="66">
        <v>5.7999999999999996E-3</v>
      </c>
      <c r="N62" s="66">
        <v>1.1000000000000001E-3</v>
      </c>
    </row>
    <row r="63" spans="1:14">
      <c r="A63" t="s">
        <v>1257</v>
      </c>
      <c r="B63" t="s">
        <v>1258</v>
      </c>
      <c r="C63" t="s">
        <v>99</v>
      </c>
      <c r="D63" t="s">
        <v>122</v>
      </c>
      <c r="E63" t="s">
        <v>1259</v>
      </c>
      <c r="F63" t="s">
        <v>821</v>
      </c>
      <c r="G63" t="s">
        <v>101</v>
      </c>
      <c r="H63" s="65">
        <v>10169</v>
      </c>
      <c r="I63" s="65">
        <v>3075</v>
      </c>
      <c r="J63" s="65">
        <v>0</v>
      </c>
      <c r="K63" s="65">
        <v>312.69675000000001</v>
      </c>
      <c r="L63" s="66">
        <v>2.9999999999999997E-4</v>
      </c>
      <c r="M63" s="66">
        <v>8.0000000000000004E-4</v>
      </c>
      <c r="N63" s="66">
        <v>1E-4</v>
      </c>
    </row>
    <row r="64" spans="1:14">
      <c r="A64" t="s">
        <v>1260</v>
      </c>
      <c r="B64" t="s">
        <v>1261</v>
      </c>
      <c r="C64" t="s">
        <v>99</v>
      </c>
      <c r="D64" t="s">
        <v>122</v>
      </c>
      <c r="E64" t="s">
        <v>1262</v>
      </c>
      <c r="F64" t="s">
        <v>770</v>
      </c>
      <c r="G64" t="s">
        <v>101</v>
      </c>
      <c r="H64" s="65">
        <v>19814.86</v>
      </c>
      <c r="I64" s="65">
        <v>8571</v>
      </c>
      <c r="J64" s="65">
        <v>63.016680000000001</v>
      </c>
      <c r="K64" s="65">
        <v>1761.3483306000001</v>
      </c>
      <c r="L64" s="66">
        <v>1.6000000000000001E-3</v>
      </c>
      <c r="M64" s="66">
        <v>4.4999999999999997E-3</v>
      </c>
      <c r="N64" s="66">
        <v>8.0000000000000004E-4</v>
      </c>
    </row>
    <row r="65" spans="1:14">
      <c r="A65" t="s">
        <v>1263</v>
      </c>
      <c r="B65" t="s">
        <v>1264</v>
      </c>
      <c r="C65" t="s">
        <v>99</v>
      </c>
      <c r="D65" t="s">
        <v>122</v>
      </c>
      <c r="E65" t="s">
        <v>1265</v>
      </c>
      <c r="F65" t="s">
        <v>902</v>
      </c>
      <c r="G65" t="s">
        <v>101</v>
      </c>
      <c r="H65" s="65">
        <v>15153</v>
      </c>
      <c r="I65" s="65">
        <v>3985</v>
      </c>
      <c r="J65" s="65">
        <v>0</v>
      </c>
      <c r="K65" s="65">
        <v>603.84704999999997</v>
      </c>
      <c r="L65" s="66">
        <v>1.1000000000000001E-3</v>
      </c>
      <c r="M65" s="66">
        <v>1.5E-3</v>
      </c>
      <c r="N65" s="66">
        <v>2.9999999999999997E-4</v>
      </c>
    </row>
    <row r="66" spans="1:14">
      <c r="A66" t="s">
        <v>1266</v>
      </c>
      <c r="B66" t="s">
        <v>1267</v>
      </c>
      <c r="C66" t="s">
        <v>99</v>
      </c>
      <c r="D66" t="s">
        <v>122</v>
      </c>
      <c r="E66" t="s">
        <v>1268</v>
      </c>
      <c r="F66" t="s">
        <v>616</v>
      </c>
      <c r="G66" t="s">
        <v>101</v>
      </c>
      <c r="H66" s="65">
        <v>34466</v>
      </c>
      <c r="I66" s="65">
        <v>6250</v>
      </c>
      <c r="J66" s="65">
        <v>50.324950000000001</v>
      </c>
      <c r="K66" s="65">
        <v>2204.4499500000002</v>
      </c>
      <c r="L66" s="66">
        <v>1.5E-3</v>
      </c>
      <c r="M66" s="66">
        <v>5.5999999999999999E-3</v>
      </c>
      <c r="N66" s="66">
        <v>1E-3</v>
      </c>
    </row>
    <row r="67" spans="1:14">
      <c r="A67" t="s">
        <v>1269</v>
      </c>
      <c r="B67" t="s">
        <v>1270</v>
      </c>
      <c r="C67" t="s">
        <v>99</v>
      </c>
      <c r="D67" t="s">
        <v>122</v>
      </c>
      <c r="E67" t="s">
        <v>1271</v>
      </c>
      <c r="F67" t="s">
        <v>616</v>
      </c>
      <c r="G67" t="s">
        <v>101</v>
      </c>
      <c r="H67" s="65">
        <v>7536</v>
      </c>
      <c r="I67" s="65">
        <v>5418</v>
      </c>
      <c r="J67" s="65">
        <v>0</v>
      </c>
      <c r="K67" s="65">
        <v>408.30047999999999</v>
      </c>
      <c r="L67" s="66">
        <v>4.0000000000000002E-4</v>
      </c>
      <c r="M67" s="66">
        <v>1E-3</v>
      </c>
      <c r="N67" s="66">
        <v>2.0000000000000001E-4</v>
      </c>
    </row>
    <row r="68" spans="1:14">
      <c r="A68" t="s">
        <v>1272</v>
      </c>
      <c r="B68" t="s">
        <v>1273</v>
      </c>
      <c r="C68" t="s">
        <v>99</v>
      </c>
      <c r="D68" t="s">
        <v>122</v>
      </c>
      <c r="E68" t="s">
        <v>854</v>
      </c>
      <c r="F68" t="s">
        <v>616</v>
      </c>
      <c r="G68" t="s">
        <v>101</v>
      </c>
      <c r="H68" s="65">
        <v>197202</v>
      </c>
      <c r="I68" s="65">
        <v>901.1</v>
      </c>
      <c r="J68" s="65">
        <v>0</v>
      </c>
      <c r="K68" s="65">
        <v>1776.987222</v>
      </c>
      <c r="L68" s="66">
        <v>2.5000000000000001E-3</v>
      </c>
      <c r="M68" s="66">
        <v>4.4999999999999997E-3</v>
      </c>
      <c r="N68" s="66">
        <v>8.0000000000000004E-4</v>
      </c>
    </row>
    <row r="69" spans="1:14">
      <c r="A69" t="s">
        <v>1274</v>
      </c>
      <c r="B69" t="s">
        <v>1275</v>
      </c>
      <c r="C69" t="s">
        <v>99</v>
      </c>
      <c r="D69" t="s">
        <v>122</v>
      </c>
      <c r="E69" t="s">
        <v>1276</v>
      </c>
      <c r="F69" t="s">
        <v>1277</v>
      </c>
      <c r="G69" t="s">
        <v>101</v>
      </c>
      <c r="H69" s="65">
        <v>16384</v>
      </c>
      <c r="I69" s="65">
        <v>5140</v>
      </c>
      <c r="J69" s="65">
        <v>0</v>
      </c>
      <c r="K69" s="65">
        <v>842.13760000000002</v>
      </c>
      <c r="L69" s="66">
        <v>1.1000000000000001E-3</v>
      </c>
      <c r="M69" s="66">
        <v>2.0999999999999999E-3</v>
      </c>
      <c r="N69" s="66">
        <v>4.0000000000000002E-4</v>
      </c>
    </row>
    <row r="70" spans="1:14">
      <c r="A70" t="s">
        <v>1278</v>
      </c>
      <c r="B70" t="s">
        <v>1279</v>
      </c>
      <c r="C70" t="s">
        <v>99</v>
      </c>
      <c r="D70" t="s">
        <v>122</v>
      </c>
      <c r="E70" t="s">
        <v>1280</v>
      </c>
      <c r="F70" t="s">
        <v>1277</v>
      </c>
      <c r="G70" t="s">
        <v>101</v>
      </c>
      <c r="H70" s="65">
        <v>34542.160000000003</v>
      </c>
      <c r="I70" s="65">
        <v>8896</v>
      </c>
      <c r="J70" s="65">
        <v>0</v>
      </c>
      <c r="K70" s="65">
        <v>3072.8705536000002</v>
      </c>
      <c r="L70" s="66">
        <v>3.8999999999999998E-3</v>
      </c>
      <c r="M70" s="66">
        <v>7.7999999999999996E-3</v>
      </c>
      <c r="N70" s="66">
        <v>1.4E-3</v>
      </c>
    </row>
    <row r="71" spans="1:14">
      <c r="A71" t="s">
        <v>1281</v>
      </c>
      <c r="B71" t="s">
        <v>1282</v>
      </c>
      <c r="C71" t="s">
        <v>99</v>
      </c>
      <c r="D71" t="s">
        <v>122</v>
      </c>
      <c r="E71" t="s">
        <v>1283</v>
      </c>
      <c r="F71" t="s">
        <v>423</v>
      </c>
      <c r="G71" t="s">
        <v>101</v>
      </c>
      <c r="H71" s="65">
        <v>183634</v>
      </c>
      <c r="I71" s="65">
        <v>585</v>
      </c>
      <c r="J71" s="65">
        <v>0</v>
      </c>
      <c r="K71" s="65">
        <v>1074.2589</v>
      </c>
      <c r="L71" s="66">
        <v>8.9999999999999998E-4</v>
      </c>
      <c r="M71" s="66">
        <v>2.7000000000000001E-3</v>
      </c>
      <c r="N71" s="66">
        <v>5.0000000000000001E-4</v>
      </c>
    </row>
    <row r="72" spans="1:14">
      <c r="A72" t="s">
        <v>1284</v>
      </c>
      <c r="B72" t="s">
        <v>1285</v>
      </c>
      <c r="C72" t="s">
        <v>99</v>
      </c>
      <c r="D72" t="s">
        <v>122</v>
      </c>
      <c r="E72" t="s">
        <v>612</v>
      </c>
      <c r="F72" t="s">
        <v>423</v>
      </c>
      <c r="G72" t="s">
        <v>101</v>
      </c>
      <c r="H72" s="65">
        <v>79323.759999999995</v>
      </c>
      <c r="I72" s="65">
        <v>1695</v>
      </c>
      <c r="J72" s="65">
        <v>0</v>
      </c>
      <c r="K72" s="65">
        <v>1344.537732</v>
      </c>
      <c r="L72" s="66">
        <v>8.9999999999999998E-4</v>
      </c>
      <c r="M72" s="66">
        <v>3.3999999999999998E-3</v>
      </c>
      <c r="N72" s="66">
        <v>5.9999999999999995E-4</v>
      </c>
    </row>
    <row r="73" spans="1:14">
      <c r="A73" t="s">
        <v>1286</v>
      </c>
      <c r="B73" t="s">
        <v>1287</v>
      </c>
      <c r="C73" t="s">
        <v>99</v>
      </c>
      <c r="D73" t="s">
        <v>122</v>
      </c>
      <c r="E73" t="s">
        <v>466</v>
      </c>
      <c r="F73" t="s">
        <v>423</v>
      </c>
      <c r="G73" t="s">
        <v>101</v>
      </c>
      <c r="H73" s="65">
        <v>33382.080000000002</v>
      </c>
      <c r="I73" s="65">
        <v>26020</v>
      </c>
      <c r="J73" s="65">
        <v>0</v>
      </c>
      <c r="K73" s="65">
        <v>8686.0172160000002</v>
      </c>
      <c r="L73" s="66">
        <v>2.3E-3</v>
      </c>
      <c r="M73" s="66">
        <v>2.2100000000000002E-2</v>
      </c>
      <c r="N73" s="66">
        <v>4.1000000000000003E-3</v>
      </c>
    </row>
    <row r="74" spans="1:14">
      <c r="A74" t="s">
        <v>1288</v>
      </c>
      <c r="B74" t="s">
        <v>1289</v>
      </c>
      <c r="C74" t="s">
        <v>99</v>
      </c>
      <c r="D74" t="s">
        <v>122</v>
      </c>
      <c r="E74" t="s">
        <v>1290</v>
      </c>
      <c r="F74" t="s">
        <v>423</v>
      </c>
      <c r="G74" t="s">
        <v>101</v>
      </c>
      <c r="H74" s="65">
        <v>-67225</v>
      </c>
      <c r="I74" s="65">
        <v>54.644808743169506</v>
      </c>
      <c r="J74" s="65">
        <v>0</v>
      </c>
      <c r="K74" s="65">
        <v>-36.7349726775957</v>
      </c>
      <c r="L74" s="66">
        <v>0</v>
      </c>
      <c r="M74" s="66">
        <v>-1E-4</v>
      </c>
      <c r="N74" s="66">
        <v>0</v>
      </c>
    </row>
    <row r="75" spans="1:14">
      <c r="A75" t="s">
        <v>1291</v>
      </c>
      <c r="B75" t="s">
        <v>1292</v>
      </c>
      <c r="C75" t="s">
        <v>99</v>
      </c>
      <c r="D75" t="s">
        <v>122</v>
      </c>
      <c r="E75" t="s">
        <v>1290</v>
      </c>
      <c r="F75" t="s">
        <v>423</v>
      </c>
      <c r="G75" t="s">
        <v>101</v>
      </c>
      <c r="H75" s="65">
        <v>-106085</v>
      </c>
      <c r="I75" s="65">
        <v>42.622950819672148</v>
      </c>
      <c r="J75" s="65">
        <v>0</v>
      </c>
      <c r="K75" s="65">
        <v>-45.216557377049199</v>
      </c>
      <c r="L75" s="66">
        <v>0</v>
      </c>
      <c r="M75" s="66">
        <v>-1E-4</v>
      </c>
      <c r="N75" s="66">
        <v>0</v>
      </c>
    </row>
    <row r="76" spans="1:14">
      <c r="A76" t="s">
        <v>1293</v>
      </c>
      <c r="B76" t="s">
        <v>1294</v>
      </c>
      <c r="C76" t="s">
        <v>99</v>
      </c>
      <c r="D76" t="s">
        <v>122</v>
      </c>
      <c r="E76" t="s">
        <v>1290</v>
      </c>
      <c r="F76" t="s">
        <v>423</v>
      </c>
      <c r="G76" t="s">
        <v>101</v>
      </c>
      <c r="H76" s="65">
        <v>30185</v>
      </c>
      <c r="I76" s="65">
        <v>3218</v>
      </c>
      <c r="J76" s="65">
        <v>0</v>
      </c>
      <c r="K76" s="65">
        <v>971.35329999999999</v>
      </c>
      <c r="L76" s="66">
        <v>8.9999999999999998E-4</v>
      </c>
      <c r="M76" s="66">
        <v>2.5000000000000001E-3</v>
      </c>
      <c r="N76" s="66">
        <v>5.0000000000000001E-4</v>
      </c>
    </row>
    <row r="77" spans="1:14">
      <c r="A77" t="s">
        <v>1295</v>
      </c>
      <c r="B77" t="s">
        <v>1296</v>
      </c>
      <c r="C77" t="s">
        <v>99</v>
      </c>
      <c r="D77" t="s">
        <v>122</v>
      </c>
      <c r="E77" t="s">
        <v>935</v>
      </c>
      <c r="F77" t="s">
        <v>423</v>
      </c>
      <c r="G77" t="s">
        <v>101</v>
      </c>
      <c r="H77" s="65">
        <v>175742</v>
      </c>
      <c r="I77" s="65">
        <v>659</v>
      </c>
      <c r="J77" s="65">
        <v>0</v>
      </c>
      <c r="K77" s="65">
        <v>1158.13978</v>
      </c>
      <c r="L77" s="66">
        <v>1.1999999999999999E-3</v>
      </c>
      <c r="M77" s="66">
        <v>2.8999999999999998E-3</v>
      </c>
      <c r="N77" s="66">
        <v>5.0000000000000001E-4</v>
      </c>
    </row>
    <row r="78" spans="1:14">
      <c r="A78" t="s">
        <v>1297</v>
      </c>
      <c r="B78" t="s">
        <v>1298</v>
      </c>
      <c r="C78" t="s">
        <v>99</v>
      </c>
      <c r="D78" t="s">
        <v>122</v>
      </c>
      <c r="E78" t="s">
        <v>1299</v>
      </c>
      <c r="F78" t="s">
        <v>423</v>
      </c>
      <c r="G78" t="s">
        <v>101</v>
      </c>
      <c r="H78" s="65">
        <v>127985</v>
      </c>
      <c r="I78" s="65">
        <v>8629</v>
      </c>
      <c r="J78" s="65">
        <v>105.70665</v>
      </c>
      <c r="K78" s="65">
        <v>11149.532300000001</v>
      </c>
      <c r="L78" s="66">
        <v>3.5000000000000001E-3</v>
      </c>
      <c r="M78" s="66">
        <v>2.8400000000000002E-2</v>
      </c>
      <c r="N78" s="66">
        <v>5.3E-3</v>
      </c>
    </row>
    <row r="79" spans="1:14">
      <c r="A79" t="s">
        <v>1300</v>
      </c>
      <c r="B79" t="s">
        <v>1301</v>
      </c>
      <c r="C79" t="s">
        <v>99</v>
      </c>
      <c r="D79" t="s">
        <v>122</v>
      </c>
      <c r="E79" t="s">
        <v>596</v>
      </c>
      <c r="F79" t="s">
        <v>423</v>
      </c>
      <c r="G79" t="s">
        <v>101</v>
      </c>
      <c r="H79" s="65">
        <v>23484.81</v>
      </c>
      <c r="I79" s="65">
        <v>14130</v>
      </c>
      <c r="J79" s="65">
        <v>0</v>
      </c>
      <c r="K79" s="65">
        <v>3318.4036529999998</v>
      </c>
      <c r="L79" s="66">
        <v>1.9E-3</v>
      </c>
      <c r="M79" s="66">
        <v>8.3999999999999995E-3</v>
      </c>
      <c r="N79" s="66">
        <v>1.6000000000000001E-3</v>
      </c>
    </row>
    <row r="80" spans="1:14">
      <c r="A80" t="s">
        <v>1302</v>
      </c>
      <c r="B80" t="s">
        <v>1303</v>
      </c>
      <c r="C80" t="s">
        <v>99</v>
      </c>
      <c r="D80" t="s">
        <v>122</v>
      </c>
      <c r="E80" t="s">
        <v>1304</v>
      </c>
      <c r="F80" t="s">
        <v>1305</v>
      </c>
      <c r="G80" t="s">
        <v>101</v>
      </c>
      <c r="H80" s="65">
        <v>96999</v>
      </c>
      <c r="I80" s="65">
        <v>2625</v>
      </c>
      <c r="J80" s="65">
        <v>0</v>
      </c>
      <c r="K80" s="65">
        <v>2546.2237500000001</v>
      </c>
      <c r="L80" s="66">
        <v>1.8E-3</v>
      </c>
      <c r="M80" s="66">
        <v>6.4999999999999997E-3</v>
      </c>
      <c r="N80" s="66">
        <v>1.1999999999999999E-3</v>
      </c>
    </row>
    <row r="81" spans="1:14">
      <c r="A81" t="s">
        <v>1306</v>
      </c>
      <c r="B81" t="s">
        <v>1307</v>
      </c>
      <c r="C81" t="s">
        <v>99</v>
      </c>
      <c r="D81" t="s">
        <v>122</v>
      </c>
      <c r="E81" t="s">
        <v>963</v>
      </c>
      <c r="F81" t="s">
        <v>124</v>
      </c>
      <c r="G81" t="s">
        <v>101</v>
      </c>
      <c r="H81" s="65">
        <v>1658792</v>
      </c>
      <c r="I81" s="65">
        <v>356.8</v>
      </c>
      <c r="J81" s="65">
        <v>0</v>
      </c>
      <c r="K81" s="65">
        <v>5918.5698560000001</v>
      </c>
      <c r="L81" s="66">
        <v>2.2000000000000001E-3</v>
      </c>
      <c r="M81" s="66">
        <v>1.5100000000000001E-2</v>
      </c>
      <c r="N81" s="66">
        <v>2.8E-3</v>
      </c>
    </row>
    <row r="82" spans="1:14">
      <c r="A82" t="s">
        <v>1308</v>
      </c>
      <c r="B82" t="s">
        <v>1309</v>
      </c>
      <c r="C82" t="s">
        <v>99</v>
      </c>
      <c r="D82" t="s">
        <v>122</v>
      </c>
      <c r="E82" t="s">
        <v>1310</v>
      </c>
      <c r="F82" t="s">
        <v>840</v>
      </c>
      <c r="G82" t="s">
        <v>101</v>
      </c>
      <c r="H82" s="65">
        <v>33139</v>
      </c>
      <c r="I82" s="65">
        <v>23400</v>
      </c>
      <c r="J82" s="65">
        <v>0</v>
      </c>
      <c r="K82" s="65">
        <v>7754.5259999999998</v>
      </c>
      <c r="L82" s="66">
        <v>4.8999999999999998E-3</v>
      </c>
      <c r="M82" s="66">
        <v>1.9699999999999999E-2</v>
      </c>
      <c r="N82" s="66">
        <v>3.7000000000000002E-3</v>
      </c>
    </row>
    <row r="83" spans="1:14">
      <c r="A83" t="s">
        <v>1311</v>
      </c>
      <c r="B83" t="s">
        <v>1312</v>
      </c>
      <c r="C83" t="s">
        <v>99</v>
      </c>
      <c r="D83" t="s">
        <v>122</v>
      </c>
      <c r="E83" t="s">
        <v>839</v>
      </c>
      <c r="F83" t="s">
        <v>840</v>
      </c>
      <c r="G83" t="s">
        <v>101</v>
      </c>
      <c r="H83" s="65">
        <v>63449.760000000002</v>
      </c>
      <c r="I83" s="65">
        <v>19700</v>
      </c>
      <c r="J83" s="65">
        <v>0</v>
      </c>
      <c r="K83" s="65">
        <v>12499.602720000001</v>
      </c>
      <c r="L83" s="66">
        <v>4.0000000000000001E-3</v>
      </c>
      <c r="M83" s="66">
        <v>3.1800000000000002E-2</v>
      </c>
      <c r="N83" s="66">
        <v>5.8999999999999999E-3</v>
      </c>
    </row>
    <row r="84" spans="1:14">
      <c r="A84" t="s">
        <v>1313</v>
      </c>
      <c r="B84" t="s">
        <v>1314</v>
      </c>
      <c r="C84" t="s">
        <v>99</v>
      </c>
      <c r="D84" t="s">
        <v>122</v>
      </c>
      <c r="E84" t="s">
        <v>1315</v>
      </c>
      <c r="F84" t="s">
        <v>126</v>
      </c>
      <c r="G84" t="s">
        <v>101</v>
      </c>
      <c r="H84" s="65">
        <v>23734</v>
      </c>
      <c r="I84" s="65">
        <v>24770</v>
      </c>
      <c r="J84" s="65">
        <v>0</v>
      </c>
      <c r="K84" s="65">
        <v>5878.9117999999999</v>
      </c>
      <c r="L84" s="66">
        <v>4.1999999999999997E-3</v>
      </c>
      <c r="M84" s="66">
        <v>1.4999999999999999E-2</v>
      </c>
      <c r="N84" s="66">
        <v>2.8E-3</v>
      </c>
    </row>
    <row r="85" spans="1:14">
      <c r="A85" t="s">
        <v>1316</v>
      </c>
      <c r="B85" t="s">
        <v>1317</v>
      </c>
      <c r="C85" t="s">
        <v>99</v>
      </c>
      <c r="D85" t="s">
        <v>122</v>
      </c>
      <c r="E85" t="s">
        <v>1318</v>
      </c>
      <c r="F85" t="s">
        <v>127</v>
      </c>
      <c r="G85" t="s">
        <v>101</v>
      </c>
      <c r="H85" s="65">
        <v>49031.55</v>
      </c>
      <c r="I85" s="65">
        <v>950.5</v>
      </c>
      <c r="J85" s="65">
        <v>0</v>
      </c>
      <c r="K85" s="65">
        <v>466.04488275</v>
      </c>
      <c r="L85" s="66">
        <v>2.0000000000000001E-4</v>
      </c>
      <c r="M85" s="66">
        <v>1.1999999999999999E-3</v>
      </c>
      <c r="N85" s="66">
        <v>2.0000000000000001E-4</v>
      </c>
    </row>
    <row r="86" spans="1:14">
      <c r="A86" t="s">
        <v>1319</v>
      </c>
      <c r="B86" t="s">
        <v>1320</v>
      </c>
      <c r="C86" t="s">
        <v>99</v>
      </c>
      <c r="D86" t="s">
        <v>122</v>
      </c>
      <c r="E86" t="s">
        <v>1321</v>
      </c>
      <c r="F86" t="s">
        <v>127</v>
      </c>
      <c r="G86" t="s">
        <v>101</v>
      </c>
      <c r="H86" s="65">
        <v>21651</v>
      </c>
      <c r="I86" s="65">
        <v>917.5</v>
      </c>
      <c r="J86" s="65">
        <v>0</v>
      </c>
      <c r="K86" s="65">
        <v>198.64792499999999</v>
      </c>
      <c r="L86" s="66">
        <v>2.9999999999999997E-4</v>
      </c>
      <c r="M86" s="66">
        <v>5.0000000000000001E-4</v>
      </c>
      <c r="N86" s="66">
        <v>1E-4</v>
      </c>
    </row>
    <row r="87" spans="1:14">
      <c r="A87" t="s">
        <v>1322</v>
      </c>
      <c r="B87" t="s">
        <v>1323</v>
      </c>
      <c r="C87" t="s">
        <v>99</v>
      </c>
      <c r="D87" t="s">
        <v>122</v>
      </c>
      <c r="E87" t="s">
        <v>1324</v>
      </c>
      <c r="F87" t="s">
        <v>128</v>
      </c>
      <c r="G87" t="s">
        <v>101</v>
      </c>
      <c r="H87" s="65">
        <v>96306.89</v>
      </c>
      <c r="I87" s="65">
        <v>2845</v>
      </c>
      <c r="J87" s="65">
        <v>0</v>
      </c>
      <c r="K87" s="65">
        <v>2739.9310205000002</v>
      </c>
      <c r="L87" s="66">
        <v>2E-3</v>
      </c>
      <c r="M87" s="66">
        <v>7.0000000000000001E-3</v>
      </c>
      <c r="N87" s="66">
        <v>1.2999999999999999E-3</v>
      </c>
    </row>
    <row r="88" spans="1:14">
      <c r="A88" t="s">
        <v>1325</v>
      </c>
      <c r="B88" t="s">
        <v>1326</v>
      </c>
      <c r="C88" t="s">
        <v>99</v>
      </c>
      <c r="D88" t="s">
        <v>122</v>
      </c>
      <c r="E88" t="s">
        <v>1091</v>
      </c>
      <c r="F88" t="s">
        <v>128</v>
      </c>
      <c r="G88" t="s">
        <v>101</v>
      </c>
      <c r="H88" s="65">
        <v>65327.91</v>
      </c>
      <c r="I88" s="65">
        <v>6890</v>
      </c>
      <c r="J88" s="65">
        <v>0</v>
      </c>
      <c r="K88" s="65">
        <v>4501.0929990000004</v>
      </c>
      <c r="L88" s="66">
        <v>1.1999999999999999E-3</v>
      </c>
      <c r="M88" s="66">
        <v>1.15E-2</v>
      </c>
      <c r="N88" s="66">
        <v>2.0999999999999999E-3</v>
      </c>
    </row>
    <row r="89" spans="1:14">
      <c r="A89" s="67" t="s">
        <v>1327</v>
      </c>
      <c r="D89" s="14"/>
      <c r="E89" s="14"/>
      <c r="F89" s="14"/>
      <c r="H89" s="69">
        <v>11428781.68</v>
      </c>
      <c r="J89" s="69">
        <v>103.97583</v>
      </c>
      <c r="K89" s="69">
        <v>57170.737873600003</v>
      </c>
      <c r="M89" s="68">
        <v>0.14549999999999999</v>
      </c>
      <c r="N89" s="68">
        <v>2.69E-2</v>
      </c>
    </row>
    <row r="90" spans="1:14">
      <c r="A90" t="s">
        <v>1328</v>
      </c>
      <c r="B90" t="s">
        <v>1329</v>
      </c>
      <c r="C90" t="s">
        <v>99</v>
      </c>
      <c r="D90" t="s">
        <v>122</v>
      </c>
      <c r="E90" t="s">
        <v>674</v>
      </c>
      <c r="F90" t="s">
        <v>122</v>
      </c>
      <c r="G90" t="s">
        <v>101</v>
      </c>
      <c r="H90" s="65">
        <v>363795</v>
      </c>
      <c r="I90" s="65">
        <v>593.6</v>
      </c>
      <c r="J90" s="65">
        <v>24.64526</v>
      </c>
      <c r="K90" s="65">
        <v>2184.13238</v>
      </c>
      <c r="L90" s="66">
        <v>5.7999999999999996E-3</v>
      </c>
      <c r="M90" s="66">
        <v>5.5999999999999999E-3</v>
      </c>
      <c r="N90" s="66">
        <v>1E-3</v>
      </c>
    </row>
    <row r="91" spans="1:14">
      <c r="A91" t="s">
        <v>1330</v>
      </c>
      <c r="B91" t="s">
        <v>1331</v>
      </c>
      <c r="C91" t="s">
        <v>99</v>
      </c>
      <c r="D91" t="s">
        <v>122</v>
      </c>
      <c r="E91" t="s">
        <v>1332</v>
      </c>
      <c r="F91" t="s">
        <v>122</v>
      </c>
      <c r="G91" t="s">
        <v>101</v>
      </c>
      <c r="H91" s="65">
        <v>20606.29</v>
      </c>
      <c r="I91" s="65">
        <v>7284</v>
      </c>
      <c r="J91" s="65">
        <v>0</v>
      </c>
      <c r="K91" s="65">
        <v>1500.9621635999999</v>
      </c>
      <c r="L91" s="66">
        <v>2.5999999999999999E-3</v>
      </c>
      <c r="M91" s="66">
        <v>3.8E-3</v>
      </c>
      <c r="N91" s="66">
        <v>6.9999999999999999E-4</v>
      </c>
    </row>
    <row r="92" spans="1:14">
      <c r="A92" t="s">
        <v>1333</v>
      </c>
      <c r="B92" t="s">
        <v>1334</v>
      </c>
      <c r="C92" t="s">
        <v>99</v>
      </c>
      <c r="D92" t="s">
        <v>122</v>
      </c>
      <c r="E92" t="s">
        <v>1335</v>
      </c>
      <c r="F92" t="s">
        <v>1211</v>
      </c>
      <c r="G92" t="s">
        <v>101</v>
      </c>
      <c r="H92" s="65">
        <v>11795</v>
      </c>
      <c r="I92" s="65">
        <v>3006</v>
      </c>
      <c r="J92" s="65">
        <v>0</v>
      </c>
      <c r="K92" s="65">
        <v>354.55770000000001</v>
      </c>
      <c r="L92" s="66">
        <v>8.9999999999999998E-4</v>
      </c>
      <c r="M92" s="66">
        <v>8.9999999999999998E-4</v>
      </c>
      <c r="N92" s="66">
        <v>2.0000000000000001E-4</v>
      </c>
    </row>
    <row r="93" spans="1:14">
      <c r="A93" t="s">
        <v>1336</v>
      </c>
      <c r="B93" t="s">
        <v>1337</v>
      </c>
      <c r="C93" t="s">
        <v>99</v>
      </c>
      <c r="D93" t="s">
        <v>122</v>
      </c>
      <c r="E93" t="s">
        <v>1338</v>
      </c>
      <c r="F93" t="s">
        <v>477</v>
      </c>
      <c r="G93" t="s">
        <v>101</v>
      </c>
      <c r="H93" s="65">
        <v>104897</v>
      </c>
      <c r="I93" s="65">
        <v>835.9</v>
      </c>
      <c r="J93" s="65">
        <v>0</v>
      </c>
      <c r="K93" s="65">
        <v>876.834023</v>
      </c>
      <c r="L93" s="66">
        <v>5.1999999999999998E-3</v>
      </c>
      <c r="M93" s="66">
        <v>2.2000000000000001E-3</v>
      </c>
      <c r="N93" s="66">
        <v>4.0000000000000002E-4</v>
      </c>
    </row>
    <row r="94" spans="1:14">
      <c r="A94" t="s">
        <v>1339</v>
      </c>
      <c r="B94" t="s">
        <v>1340</v>
      </c>
      <c r="C94" t="s">
        <v>99</v>
      </c>
      <c r="D94" t="s">
        <v>122</v>
      </c>
      <c r="E94" t="s">
        <v>1341</v>
      </c>
      <c r="F94" t="s">
        <v>355</v>
      </c>
      <c r="G94" t="s">
        <v>101</v>
      </c>
      <c r="H94" s="65">
        <v>113183</v>
      </c>
      <c r="I94" s="65">
        <v>1358</v>
      </c>
      <c r="J94" s="65">
        <v>0</v>
      </c>
      <c r="K94" s="65">
        <v>1537.02514</v>
      </c>
      <c r="L94" s="66">
        <v>1.5E-3</v>
      </c>
      <c r="M94" s="66">
        <v>3.8999999999999998E-3</v>
      </c>
      <c r="N94" s="66">
        <v>6.9999999999999999E-4</v>
      </c>
    </row>
    <row r="95" spans="1:14">
      <c r="A95" t="s">
        <v>1342</v>
      </c>
      <c r="B95" t="s">
        <v>1343</v>
      </c>
      <c r="C95" t="s">
        <v>99</v>
      </c>
      <c r="D95" t="s">
        <v>122</v>
      </c>
      <c r="E95" t="s">
        <v>1344</v>
      </c>
      <c r="F95" t="s">
        <v>1345</v>
      </c>
      <c r="G95" t="s">
        <v>101</v>
      </c>
      <c r="H95" s="65">
        <v>898624</v>
      </c>
      <c r="I95" s="65">
        <v>32.299999999999997</v>
      </c>
      <c r="J95" s="65">
        <v>0</v>
      </c>
      <c r="K95" s="65">
        <v>290.25555200000002</v>
      </c>
      <c r="L95" s="66">
        <v>7.3000000000000001E-3</v>
      </c>
      <c r="M95" s="66">
        <v>6.9999999999999999E-4</v>
      </c>
      <c r="N95" s="66">
        <v>1E-4</v>
      </c>
    </row>
    <row r="96" spans="1:14">
      <c r="A96" t="s">
        <v>1346</v>
      </c>
      <c r="B96" t="s">
        <v>1347</v>
      </c>
      <c r="C96" t="s">
        <v>99</v>
      </c>
      <c r="D96" t="s">
        <v>122</v>
      </c>
      <c r="E96" t="s">
        <v>1348</v>
      </c>
      <c r="F96" t="s">
        <v>111</v>
      </c>
      <c r="G96" t="s">
        <v>101</v>
      </c>
      <c r="H96" s="65">
        <v>64560</v>
      </c>
      <c r="I96" s="65">
        <v>6516</v>
      </c>
      <c r="J96" s="65">
        <v>0</v>
      </c>
      <c r="K96" s="65">
        <v>4206.7295999999997</v>
      </c>
      <c r="L96" s="66">
        <v>6.1000000000000004E-3</v>
      </c>
      <c r="M96" s="66">
        <v>1.0699999999999999E-2</v>
      </c>
      <c r="N96" s="66">
        <v>2E-3</v>
      </c>
    </row>
    <row r="97" spans="1:14">
      <c r="A97" t="s">
        <v>1349</v>
      </c>
      <c r="B97" t="s">
        <v>1350</v>
      </c>
      <c r="C97" t="s">
        <v>99</v>
      </c>
      <c r="D97" t="s">
        <v>122</v>
      </c>
      <c r="E97" t="s">
        <v>1094</v>
      </c>
      <c r="F97" t="s">
        <v>694</v>
      </c>
      <c r="G97" t="s">
        <v>101</v>
      </c>
      <c r="H97" s="65">
        <v>184683</v>
      </c>
      <c r="I97" s="65">
        <v>185</v>
      </c>
      <c r="J97" s="65">
        <v>0</v>
      </c>
      <c r="K97" s="65">
        <v>341.66354999999999</v>
      </c>
      <c r="L97" s="66">
        <v>2.0999999999999999E-3</v>
      </c>
      <c r="M97" s="66">
        <v>8.9999999999999998E-4</v>
      </c>
      <c r="N97" s="66">
        <v>2.0000000000000001E-4</v>
      </c>
    </row>
    <row r="98" spans="1:14">
      <c r="A98" t="s">
        <v>1351</v>
      </c>
      <c r="B98" t="s">
        <v>1352</v>
      </c>
      <c r="C98" t="s">
        <v>99</v>
      </c>
      <c r="D98" t="s">
        <v>122</v>
      </c>
      <c r="E98" t="s">
        <v>1353</v>
      </c>
      <c r="F98" t="s">
        <v>971</v>
      </c>
      <c r="G98" t="s">
        <v>101</v>
      </c>
      <c r="H98" s="65">
        <v>16718</v>
      </c>
      <c r="I98" s="65">
        <v>1283</v>
      </c>
      <c r="J98" s="65">
        <v>0</v>
      </c>
      <c r="K98" s="65">
        <v>214.49194</v>
      </c>
      <c r="L98" s="66">
        <v>1.8E-3</v>
      </c>
      <c r="M98" s="66">
        <v>5.0000000000000001E-4</v>
      </c>
      <c r="N98" s="66">
        <v>1E-4</v>
      </c>
    </row>
    <row r="99" spans="1:14">
      <c r="A99" t="s">
        <v>1354</v>
      </c>
      <c r="B99" t="s">
        <v>1355</v>
      </c>
      <c r="C99" t="s">
        <v>99</v>
      </c>
      <c r="D99" t="s">
        <v>122</v>
      </c>
      <c r="E99" t="s">
        <v>1356</v>
      </c>
      <c r="F99" t="s">
        <v>789</v>
      </c>
      <c r="G99" t="s">
        <v>101</v>
      </c>
      <c r="H99" s="65">
        <v>47653</v>
      </c>
      <c r="I99" s="65">
        <v>1216</v>
      </c>
      <c r="J99" s="65">
        <v>0</v>
      </c>
      <c r="K99" s="65">
        <v>579.46047999999996</v>
      </c>
      <c r="L99" s="66">
        <v>3.0999999999999999E-3</v>
      </c>
      <c r="M99" s="66">
        <v>1.5E-3</v>
      </c>
      <c r="N99" s="66">
        <v>2.9999999999999997E-4</v>
      </c>
    </row>
    <row r="100" spans="1:14">
      <c r="A100" t="s">
        <v>1357</v>
      </c>
      <c r="B100" t="s">
        <v>1358</v>
      </c>
      <c r="C100" t="s">
        <v>99</v>
      </c>
      <c r="D100" t="s">
        <v>122</v>
      </c>
      <c r="E100" t="s">
        <v>1359</v>
      </c>
      <c r="F100" t="s">
        <v>789</v>
      </c>
      <c r="G100" t="s">
        <v>101</v>
      </c>
      <c r="H100" s="65">
        <v>93438</v>
      </c>
      <c r="I100" s="65">
        <v>1226</v>
      </c>
      <c r="J100" s="65">
        <v>0</v>
      </c>
      <c r="K100" s="65">
        <v>1145.54988</v>
      </c>
      <c r="L100" s="66">
        <v>3.8999999999999998E-3</v>
      </c>
      <c r="M100" s="66">
        <v>2.8999999999999998E-3</v>
      </c>
      <c r="N100" s="66">
        <v>5.0000000000000001E-4</v>
      </c>
    </row>
    <row r="101" spans="1:14">
      <c r="A101" t="s">
        <v>1360</v>
      </c>
      <c r="B101" t="s">
        <v>1361</v>
      </c>
      <c r="C101" t="s">
        <v>99</v>
      </c>
      <c r="D101" t="s">
        <v>122</v>
      </c>
      <c r="E101" t="s">
        <v>1070</v>
      </c>
      <c r="F101" t="s">
        <v>789</v>
      </c>
      <c r="G101" t="s">
        <v>101</v>
      </c>
      <c r="H101" s="65">
        <v>263124</v>
      </c>
      <c r="I101" s="65">
        <v>560.4</v>
      </c>
      <c r="J101" s="65">
        <v>0</v>
      </c>
      <c r="K101" s="65">
        <v>1474.5468960000001</v>
      </c>
      <c r="L101" s="66">
        <v>3.0999999999999999E-3</v>
      </c>
      <c r="M101" s="66">
        <v>3.8E-3</v>
      </c>
      <c r="N101" s="66">
        <v>6.9999999999999999E-4</v>
      </c>
    </row>
    <row r="102" spans="1:14">
      <c r="A102" t="s">
        <v>1362</v>
      </c>
      <c r="B102" t="s">
        <v>1363</v>
      </c>
      <c r="C102" t="s">
        <v>99</v>
      </c>
      <c r="D102" t="s">
        <v>122</v>
      </c>
      <c r="E102" t="s">
        <v>1364</v>
      </c>
      <c r="F102" t="s">
        <v>789</v>
      </c>
      <c r="G102" t="s">
        <v>101</v>
      </c>
      <c r="H102" s="65">
        <v>105471</v>
      </c>
      <c r="I102" s="65">
        <v>588.5</v>
      </c>
      <c r="J102" s="65">
        <v>0</v>
      </c>
      <c r="K102" s="65">
        <v>620.69683499999996</v>
      </c>
      <c r="L102" s="66">
        <v>6.1999999999999998E-3</v>
      </c>
      <c r="M102" s="66">
        <v>1.6000000000000001E-3</v>
      </c>
      <c r="N102" s="66">
        <v>2.9999999999999997E-4</v>
      </c>
    </row>
    <row r="103" spans="1:14">
      <c r="A103" t="s">
        <v>1365</v>
      </c>
      <c r="B103" t="s">
        <v>1366</v>
      </c>
      <c r="C103" t="s">
        <v>99</v>
      </c>
      <c r="D103" t="s">
        <v>122</v>
      </c>
      <c r="E103" t="s">
        <v>1367</v>
      </c>
      <c r="F103" t="s">
        <v>770</v>
      </c>
      <c r="G103" t="s">
        <v>101</v>
      </c>
      <c r="H103" s="65">
        <v>86744</v>
      </c>
      <c r="I103" s="65">
        <v>1929</v>
      </c>
      <c r="J103" s="65">
        <v>0</v>
      </c>
      <c r="K103" s="65">
        <v>1673.2917600000001</v>
      </c>
      <c r="L103" s="66">
        <v>5.4999999999999997E-3</v>
      </c>
      <c r="M103" s="66">
        <v>4.3E-3</v>
      </c>
      <c r="N103" s="66">
        <v>8.0000000000000004E-4</v>
      </c>
    </row>
    <row r="104" spans="1:14">
      <c r="A104" t="s">
        <v>1368</v>
      </c>
      <c r="B104" t="s">
        <v>1369</v>
      </c>
      <c r="C104" t="s">
        <v>99</v>
      </c>
      <c r="D104" t="s">
        <v>122</v>
      </c>
      <c r="E104" t="s">
        <v>1370</v>
      </c>
      <c r="F104" t="s">
        <v>770</v>
      </c>
      <c r="G104" t="s">
        <v>101</v>
      </c>
      <c r="H104" s="65">
        <v>97806</v>
      </c>
      <c r="I104" s="65">
        <v>3351</v>
      </c>
      <c r="J104" s="65">
        <v>0</v>
      </c>
      <c r="K104" s="65">
        <v>3277.4790600000001</v>
      </c>
      <c r="L104" s="66">
        <v>9.7999999999999997E-3</v>
      </c>
      <c r="M104" s="66">
        <v>8.3000000000000001E-3</v>
      </c>
      <c r="N104" s="66">
        <v>1.5E-3</v>
      </c>
    </row>
    <row r="105" spans="1:14">
      <c r="A105" t="s">
        <v>1371</v>
      </c>
      <c r="B105" t="s">
        <v>1372</v>
      </c>
      <c r="C105" t="s">
        <v>99</v>
      </c>
      <c r="D105" t="s">
        <v>122</v>
      </c>
      <c r="E105" t="s">
        <v>1373</v>
      </c>
      <c r="F105" t="s">
        <v>770</v>
      </c>
      <c r="G105" t="s">
        <v>101</v>
      </c>
      <c r="H105" s="65">
        <v>13573</v>
      </c>
      <c r="I105" s="65">
        <v>16300</v>
      </c>
      <c r="J105" s="65">
        <v>0</v>
      </c>
      <c r="K105" s="65">
        <v>2212.3989999999999</v>
      </c>
      <c r="L105" s="66">
        <v>3.7000000000000002E-3</v>
      </c>
      <c r="M105" s="66">
        <v>5.5999999999999999E-3</v>
      </c>
      <c r="N105" s="66">
        <v>1E-3</v>
      </c>
    </row>
    <row r="106" spans="1:14">
      <c r="A106" t="s">
        <v>1374</v>
      </c>
      <c r="B106" t="s">
        <v>1375</v>
      </c>
      <c r="C106" t="s">
        <v>99</v>
      </c>
      <c r="D106" t="s">
        <v>122</v>
      </c>
      <c r="E106" t="s">
        <v>1376</v>
      </c>
      <c r="F106" t="s">
        <v>902</v>
      </c>
      <c r="G106" t="s">
        <v>101</v>
      </c>
      <c r="H106" s="65">
        <v>6853</v>
      </c>
      <c r="I106" s="65">
        <v>3929</v>
      </c>
      <c r="J106" s="65">
        <v>0</v>
      </c>
      <c r="K106" s="65">
        <v>269.25436999999999</v>
      </c>
      <c r="L106" s="66">
        <v>1E-4</v>
      </c>
      <c r="M106" s="66">
        <v>6.9999999999999999E-4</v>
      </c>
      <c r="N106" s="66">
        <v>1E-4</v>
      </c>
    </row>
    <row r="107" spans="1:14">
      <c r="A107" t="s">
        <v>1377</v>
      </c>
      <c r="B107" t="s">
        <v>1378</v>
      </c>
      <c r="C107" t="s">
        <v>99</v>
      </c>
      <c r="D107" t="s">
        <v>122</v>
      </c>
      <c r="E107" t="s">
        <v>1379</v>
      </c>
      <c r="F107" t="s">
        <v>616</v>
      </c>
      <c r="G107" t="s">
        <v>101</v>
      </c>
      <c r="H107" s="65">
        <v>3245.67</v>
      </c>
      <c r="I107" s="65">
        <v>31950</v>
      </c>
      <c r="J107" s="65">
        <v>0</v>
      </c>
      <c r="K107" s="65">
        <v>1036.991565</v>
      </c>
      <c r="L107" s="66">
        <v>2.8E-3</v>
      </c>
      <c r="M107" s="66">
        <v>2.5999999999999999E-3</v>
      </c>
      <c r="N107" s="66">
        <v>5.0000000000000001E-4</v>
      </c>
    </row>
    <row r="108" spans="1:14">
      <c r="A108" t="s">
        <v>1380</v>
      </c>
      <c r="B108" t="s">
        <v>1381</v>
      </c>
      <c r="C108" t="s">
        <v>99</v>
      </c>
      <c r="D108" t="s">
        <v>122</v>
      </c>
      <c r="E108" t="s">
        <v>1382</v>
      </c>
      <c r="F108" t="s">
        <v>616</v>
      </c>
      <c r="G108" t="s">
        <v>101</v>
      </c>
      <c r="H108" s="65">
        <v>68865</v>
      </c>
      <c r="I108" s="65">
        <v>1996</v>
      </c>
      <c r="J108" s="65">
        <v>0</v>
      </c>
      <c r="K108" s="65">
        <v>1374.5454</v>
      </c>
      <c r="L108" s="66">
        <v>4.7999999999999996E-3</v>
      </c>
      <c r="M108" s="66">
        <v>3.5000000000000001E-3</v>
      </c>
      <c r="N108" s="66">
        <v>5.9999999999999995E-4</v>
      </c>
    </row>
    <row r="109" spans="1:14">
      <c r="A109" t="s">
        <v>1383</v>
      </c>
      <c r="B109" t="s">
        <v>1384</v>
      </c>
      <c r="C109" t="s">
        <v>99</v>
      </c>
      <c r="D109" t="s">
        <v>122</v>
      </c>
      <c r="E109" t="s">
        <v>1385</v>
      </c>
      <c r="F109" t="s">
        <v>616</v>
      </c>
      <c r="G109" t="s">
        <v>101</v>
      </c>
      <c r="H109" s="65">
        <v>7731</v>
      </c>
      <c r="I109" s="65">
        <v>1656</v>
      </c>
      <c r="J109" s="65">
        <v>0</v>
      </c>
      <c r="K109" s="65">
        <v>128.02536000000001</v>
      </c>
      <c r="L109" s="66">
        <v>5.9999999999999995E-4</v>
      </c>
      <c r="M109" s="66">
        <v>2.9999999999999997E-4</v>
      </c>
      <c r="N109" s="66">
        <v>1E-4</v>
      </c>
    </row>
    <row r="110" spans="1:14">
      <c r="A110" t="s">
        <v>1386</v>
      </c>
      <c r="B110" t="s">
        <v>1387</v>
      </c>
      <c r="C110" t="s">
        <v>99</v>
      </c>
      <c r="D110" t="s">
        <v>122</v>
      </c>
      <c r="E110" t="s">
        <v>950</v>
      </c>
      <c r="F110" t="s">
        <v>616</v>
      </c>
      <c r="G110" t="s">
        <v>101</v>
      </c>
      <c r="H110" s="65">
        <v>8517</v>
      </c>
      <c r="I110" s="65">
        <v>799.4</v>
      </c>
      <c r="J110" s="65">
        <v>0</v>
      </c>
      <c r="K110" s="65">
        <v>68.084897999999995</v>
      </c>
      <c r="L110" s="66">
        <v>6.9999999999999999E-4</v>
      </c>
      <c r="M110" s="66">
        <v>2.0000000000000001E-4</v>
      </c>
      <c r="N110" s="66">
        <v>0</v>
      </c>
    </row>
    <row r="111" spans="1:14">
      <c r="A111" t="s">
        <v>1388</v>
      </c>
      <c r="B111" t="s">
        <v>1389</v>
      </c>
      <c r="C111" t="s">
        <v>99</v>
      </c>
      <c r="D111" t="s">
        <v>122</v>
      </c>
      <c r="E111" t="s">
        <v>1390</v>
      </c>
      <c r="F111" t="s">
        <v>1277</v>
      </c>
      <c r="G111" t="s">
        <v>101</v>
      </c>
      <c r="H111" s="65">
        <v>114925</v>
      </c>
      <c r="I111" s="65">
        <v>413.7</v>
      </c>
      <c r="J111" s="65">
        <v>0</v>
      </c>
      <c r="K111" s="65">
        <v>475.44472500000001</v>
      </c>
      <c r="L111" s="66">
        <v>2.5000000000000001E-3</v>
      </c>
      <c r="M111" s="66">
        <v>1.1999999999999999E-3</v>
      </c>
      <c r="N111" s="66">
        <v>2.0000000000000001E-4</v>
      </c>
    </row>
    <row r="112" spans="1:14">
      <c r="A112" t="s">
        <v>1391</v>
      </c>
      <c r="B112" t="s">
        <v>1392</v>
      </c>
      <c r="C112" t="s">
        <v>99</v>
      </c>
      <c r="D112" t="s">
        <v>122</v>
      </c>
      <c r="E112" t="s">
        <v>1393</v>
      </c>
      <c r="F112" t="s">
        <v>1277</v>
      </c>
      <c r="G112" t="s">
        <v>101</v>
      </c>
      <c r="H112" s="65">
        <v>13513</v>
      </c>
      <c r="I112" s="65">
        <v>21090</v>
      </c>
      <c r="J112" s="65">
        <v>0</v>
      </c>
      <c r="K112" s="65">
        <v>2849.8917000000001</v>
      </c>
      <c r="L112" s="66">
        <v>4.8999999999999998E-3</v>
      </c>
      <c r="M112" s="66">
        <v>7.3000000000000001E-3</v>
      </c>
      <c r="N112" s="66">
        <v>1.2999999999999999E-3</v>
      </c>
    </row>
    <row r="113" spans="1:14">
      <c r="A113" t="s">
        <v>1394</v>
      </c>
      <c r="B113" t="s">
        <v>1395</v>
      </c>
      <c r="C113" t="s">
        <v>99</v>
      </c>
      <c r="D113" t="s">
        <v>122</v>
      </c>
      <c r="E113" t="s">
        <v>1023</v>
      </c>
      <c r="F113" t="s">
        <v>423</v>
      </c>
      <c r="G113" t="s">
        <v>101</v>
      </c>
      <c r="H113" s="65">
        <v>541624</v>
      </c>
      <c r="I113" s="65">
        <v>132.1</v>
      </c>
      <c r="J113" s="65">
        <v>0</v>
      </c>
      <c r="K113" s="65">
        <v>715.48530400000004</v>
      </c>
      <c r="L113" s="66">
        <v>2.5999999999999999E-3</v>
      </c>
      <c r="M113" s="66">
        <v>1.8E-3</v>
      </c>
      <c r="N113" s="66">
        <v>2.9999999999999997E-4</v>
      </c>
    </row>
    <row r="114" spans="1:14">
      <c r="A114" t="s">
        <v>1396</v>
      </c>
      <c r="B114" t="s">
        <v>1397</v>
      </c>
      <c r="C114" t="s">
        <v>99</v>
      </c>
      <c r="D114" t="s">
        <v>122</v>
      </c>
      <c r="E114" t="s">
        <v>923</v>
      </c>
      <c r="F114" t="s">
        <v>423</v>
      </c>
      <c r="G114" t="s">
        <v>101</v>
      </c>
      <c r="H114" s="65">
        <v>7990</v>
      </c>
      <c r="I114" s="65">
        <v>8198</v>
      </c>
      <c r="J114" s="65">
        <v>0</v>
      </c>
      <c r="K114" s="65">
        <v>655.02020000000005</v>
      </c>
      <c r="L114" s="66">
        <v>5.9999999999999995E-4</v>
      </c>
      <c r="M114" s="66">
        <v>1.6999999999999999E-3</v>
      </c>
      <c r="N114" s="66">
        <v>2.9999999999999997E-4</v>
      </c>
    </row>
    <row r="115" spans="1:14">
      <c r="A115" t="s">
        <v>1398</v>
      </c>
      <c r="B115" t="s">
        <v>1399</v>
      </c>
      <c r="C115" t="s">
        <v>99</v>
      </c>
      <c r="D115" t="s">
        <v>122</v>
      </c>
      <c r="E115" t="s">
        <v>982</v>
      </c>
      <c r="F115" t="s">
        <v>423</v>
      </c>
      <c r="G115" t="s">
        <v>101</v>
      </c>
      <c r="H115" s="65">
        <v>19538</v>
      </c>
      <c r="I115" s="65">
        <v>1250</v>
      </c>
      <c r="J115" s="65">
        <v>0</v>
      </c>
      <c r="K115" s="65">
        <v>244.22499999999999</v>
      </c>
      <c r="L115" s="66">
        <v>1.1000000000000001E-3</v>
      </c>
      <c r="M115" s="66">
        <v>5.9999999999999995E-4</v>
      </c>
      <c r="N115" s="66">
        <v>1E-4</v>
      </c>
    </row>
    <row r="116" spans="1:14">
      <c r="A116" t="s">
        <v>1400</v>
      </c>
      <c r="B116" t="s">
        <v>1401</v>
      </c>
      <c r="C116" t="s">
        <v>99</v>
      </c>
      <c r="D116" t="s">
        <v>122</v>
      </c>
      <c r="E116" t="s">
        <v>422</v>
      </c>
      <c r="F116" t="s">
        <v>423</v>
      </c>
      <c r="G116" t="s">
        <v>101</v>
      </c>
      <c r="H116" s="65">
        <v>26573.7</v>
      </c>
      <c r="I116" s="65">
        <v>12000</v>
      </c>
      <c r="J116" s="65">
        <v>0</v>
      </c>
      <c r="K116" s="65">
        <v>3188.8440000000001</v>
      </c>
      <c r="L116" s="66">
        <v>1.1999999999999999E-3</v>
      </c>
      <c r="M116" s="66">
        <v>8.0999999999999996E-3</v>
      </c>
      <c r="N116" s="66">
        <v>1.5E-3</v>
      </c>
    </row>
    <row r="117" spans="1:14">
      <c r="A117" t="s">
        <v>1402</v>
      </c>
      <c r="B117" t="s">
        <v>1403</v>
      </c>
      <c r="C117" t="s">
        <v>99</v>
      </c>
      <c r="D117" t="s">
        <v>122</v>
      </c>
      <c r="E117" t="s">
        <v>1404</v>
      </c>
      <c r="F117" t="s">
        <v>423</v>
      </c>
      <c r="G117" t="s">
        <v>101</v>
      </c>
      <c r="H117" s="65">
        <v>23316</v>
      </c>
      <c r="I117" s="65">
        <v>1617</v>
      </c>
      <c r="J117" s="65">
        <v>0</v>
      </c>
      <c r="K117" s="65">
        <v>377.01972000000001</v>
      </c>
      <c r="L117" s="66">
        <v>1.6999999999999999E-3</v>
      </c>
      <c r="M117" s="66">
        <v>1E-3</v>
      </c>
      <c r="N117" s="66">
        <v>2.0000000000000001E-4</v>
      </c>
    </row>
    <row r="118" spans="1:14">
      <c r="A118" t="s">
        <v>1405</v>
      </c>
      <c r="B118" t="s">
        <v>1406</v>
      </c>
      <c r="C118" t="s">
        <v>99</v>
      </c>
      <c r="D118" t="s">
        <v>122</v>
      </c>
      <c r="E118" t="s">
        <v>712</v>
      </c>
      <c r="F118" t="s">
        <v>423</v>
      </c>
      <c r="G118" t="s">
        <v>101</v>
      </c>
      <c r="H118" s="65">
        <v>2678400</v>
      </c>
      <c r="I118" s="65">
        <v>52.2</v>
      </c>
      <c r="J118" s="65">
        <v>0</v>
      </c>
      <c r="K118" s="65">
        <v>1398.1248000000001</v>
      </c>
      <c r="L118" s="66">
        <v>2.8E-3</v>
      </c>
      <c r="M118" s="66">
        <v>3.5999999999999999E-3</v>
      </c>
      <c r="N118" s="66">
        <v>6.9999999999999999E-4</v>
      </c>
    </row>
    <row r="119" spans="1:14">
      <c r="A119" t="s">
        <v>1407</v>
      </c>
      <c r="B119" t="s">
        <v>1408</v>
      </c>
      <c r="C119" t="s">
        <v>99</v>
      </c>
      <c r="D119" t="s">
        <v>122</v>
      </c>
      <c r="E119" t="s">
        <v>1409</v>
      </c>
      <c r="F119" t="s">
        <v>423</v>
      </c>
      <c r="G119" t="s">
        <v>101</v>
      </c>
      <c r="H119" s="65">
        <v>674211</v>
      </c>
      <c r="I119" s="65">
        <v>427</v>
      </c>
      <c r="J119" s="65">
        <v>0</v>
      </c>
      <c r="K119" s="65">
        <v>2878.8809700000002</v>
      </c>
      <c r="L119" s="66">
        <v>7.4999999999999997E-3</v>
      </c>
      <c r="M119" s="66">
        <v>7.3000000000000001E-3</v>
      </c>
      <c r="N119" s="66">
        <v>1.4E-3</v>
      </c>
    </row>
    <row r="120" spans="1:14">
      <c r="A120" t="s">
        <v>1410</v>
      </c>
      <c r="B120" t="s">
        <v>1411</v>
      </c>
      <c r="C120" t="s">
        <v>99</v>
      </c>
      <c r="D120" t="s">
        <v>122</v>
      </c>
      <c r="E120" t="s">
        <v>1412</v>
      </c>
      <c r="F120" t="s">
        <v>423</v>
      </c>
      <c r="G120" t="s">
        <v>101</v>
      </c>
      <c r="H120" s="65">
        <v>47954.400000000001</v>
      </c>
      <c r="I120" s="65">
        <v>2122</v>
      </c>
      <c r="J120" s="65">
        <v>0</v>
      </c>
      <c r="K120" s="65">
        <v>1017.592368</v>
      </c>
      <c r="L120" s="66">
        <v>9.2999999999999992E-3</v>
      </c>
      <c r="M120" s="66">
        <v>2.5999999999999999E-3</v>
      </c>
      <c r="N120" s="66">
        <v>5.0000000000000001E-4</v>
      </c>
    </row>
    <row r="121" spans="1:14">
      <c r="A121" t="s">
        <v>1413</v>
      </c>
      <c r="B121" t="s">
        <v>1414</v>
      </c>
      <c r="C121" t="s">
        <v>99</v>
      </c>
      <c r="D121" t="s">
        <v>122</v>
      </c>
      <c r="E121" t="s">
        <v>1013</v>
      </c>
      <c r="F121" t="s">
        <v>423</v>
      </c>
      <c r="G121" t="s">
        <v>101</v>
      </c>
      <c r="H121" s="65">
        <v>122726</v>
      </c>
      <c r="I121" s="65">
        <v>1242</v>
      </c>
      <c r="J121" s="65">
        <v>11.79515</v>
      </c>
      <c r="K121" s="65">
        <v>1536.05207</v>
      </c>
      <c r="L121" s="66">
        <v>6.7999999999999996E-3</v>
      </c>
      <c r="M121" s="66">
        <v>3.8999999999999998E-3</v>
      </c>
      <c r="N121" s="66">
        <v>6.9999999999999999E-4</v>
      </c>
    </row>
    <row r="122" spans="1:14">
      <c r="A122" t="s">
        <v>1415</v>
      </c>
      <c r="B122" t="s">
        <v>1416</v>
      </c>
      <c r="C122" t="s">
        <v>99</v>
      </c>
      <c r="D122" t="s">
        <v>122</v>
      </c>
      <c r="E122" t="s">
        <v>1417</v>
      </c>
      <c r="F122" t="s">
        <v>1418</v>
      </c>
      <c r="G122" t="s">
        <v>101</v>
      </c>
      <c r="H122" s="65">
        <v>799345</v>
      </c>
      <c r="I122" s="65">
        <v>223.5</v>
      </c>
      <c r="J122" s="65">
        <v>0</v>
      </c>
      <c r="K122" s="65">
        <v>1786.536075</v>
      </c>
      <c r="L122" s="66">
        <v>2.5999999999999999E-3</v>
      </c>
      <c r="M122" s="66">
        <v>4.4999999999999997E-3</v>
      </c>
      <c r="N122" s="66">
        <v>8.0000000000000004E-4</v>
      </c>
    </row>
    <row r="123" spans="1:14">
      <c r="A123" t="s">
        <v>1419</v>
      </c>
      <c r="B123" t="s">
        <v>1420</v>
      </c>
      <c r="C123" t="s">
        <v>99</v>
      </c>
      <c r="D123" t="s">
        <v>122</v>
      </c>
      <c r="E123" t="s">
        <v>1421</v>
      </c>
      <c r="F123" t="s">
        <v>1418</v>
      </c>
      <c r="G123" t="s">
        <v>101</v>
      </c>
      <c r="H123" s="65">
        <v>13999</v>
      </c>
      <c r="I123" s="65">
        <v>1680</v>
      </c>
      <c r="J123" s="65">
        <v>0</v>
      </c>
      <c r="K123" s="65">
        <v>235.1832</v>
      </c>
      <c r="L123" s="66">
        <v>1.5E-3</v>
      </c>
      <c r="M123" s="66">
        <v>5.9999999999999995E-4</v>
      </c>
      <c r="N123" s="66">
        <v>1E-4</v>
      </c>
    </row>
    <row r="124" spans="1:14">
      <c r="A124" t="s">
        <v>1422</v>
      </c>
      <c r="B124" t="s">
        <v>1423</v>
      </c>
      <c r="C124" t="s">
        <v>99</v>
      </c>
      <c r="D124" t="s">
        <v>122</v>
      </c>
      <c r="E124" t="s">
        <v>1424</v>
      </c>
      <c r="F124" t="s">
        <v>1418</v>
      </c>
      <c r="G124" t="s">
        <v>101</v>
      </c>
      <c r="H124" s="65">
        <v>261520</v>
      </c>
      <c r="I124" s="65">
        <v>568.4</v>
      </c>
      <c r="J124" s="65">
        <v>65.38</v>
      </c>
      <c r="K124" s="65">
        <v>1551.85968</v>
      </c>
      <c r="L124" s="66">
        <v>3.8999999999999998E-3</v>
      </c>
      <c r="M124" s="66">
        <v>4.0000000000000001E-3</v>
      </c>
      <c r="N124" s="66">
        <v>6.9999999999999999E-4</v>
      </c>
    </row>
    <row r="125" spans="1:14">
      <c r="A125" t="s">
        <v>1425</v>
      </c>
      <c r="B125" t="s">
        <v>1426</v>
      </c>
      <c r="C125" t="s">
        <v>99</v>
      </c>
      <c r="D125" t="s">
        <v>122</v>
      </c>
      <c r="E125" t="s">
        <v>1427</v>
      </c>
      <c r="F125" t="s">
        <v>1418</v>
      </c>
      <c r="G125" t="s">
        <v>101</v>
      </c>
      <c r="H125" s="65">
        <v>137968</v>
      </c>
      <c r="I125" s="65">
        <v>909.6</v>
      </c>
      <c r="J125" s="65">
        <v>0</v>
      </c>
      <c r="K125" s="65">
        <v>1254.9569280000001</v>
      </c>
      <c r="L125" s="66">
        <v>3.8E-3</v>
      </c>
      <c r="M125" s="66">
        <v>3.2000000000000002E-3</v>
      </c>
      <c r="N125" s="66">
        <v>5.9999999999999995E-4</v>
      </c>
    </row>
    <row r="126" spans="1:14">
      <c r="A126" t="s">
        <v>1428</v>
      </c>
      <c r="B126" t="s">
        <v>1429</v>
      </c>
      <c r="C126" t="s">
        <v>99</v>
      </c>
      <c r="D126" t="s">
        <v>122</v>
      </c>
      <c r="E126" t="s">
        <v>991</v>
      </c>
      <c r="F126" t="s">
        <v>124</v>
      </c>
      <c r="G126" t="s">
        <v>101</v>
      </c>
      <c r="H126" s="65">
        <v>25829</v>
      </c>
      <c r="I126" s="65">
        <v>5623</v>
      </c>
      <c r="J126" s="65">
        <v>0</v>
      </c>
      <c r="K126" s="65">
        <v>1452.3646699999999</v>
      </c>
      <c r="L126" s="66">
        <v>2.0999999999999999E-3</v>
      </c>
      <c r="M126" s="66">
        <v>3.7000000000000002E-3</v>
      </c>
      <c r="N126" s="66">
        <v>6.9999999999999999E-4</v>
      </c>
    </row>
    <row r="127" spans="1:14">
      <c r="A127" t="s">
        <v>1430</v>
      </c>
      <c r="B127" t="s">
        <v>1431</v>
      </c>
      <c r="C127" t="s">
        <v>99</v>
      </c>
      <c r="D127" t="s">
        <v>122</v>
      </c>
      <c r="E127" t="s">
        <v>1432</v>
      </c>
      <c r="F127" t="s">
        <v>840</v>
      </c>
      <c r="G127" t="s">
        <v>101</v>
      </c>
      <c r="H127" s="65">
        <v>65781</v>
      </c>
      <c r="I127" s="65">
        <v>1078</v>
      </c>
      <c r="J127" s="65">
        <v>0</v>
      </c>
      <c r="K127" s="65">
        <v>709.11918000000003</v>
      </c>
      <c r="L127" s="66">
        <v>1.2999999999999999E-3</v>
      </c>
      <c r="M127" s="66">
        <v>1.8E-3</v>
      </c>
      <c r="N127" s="66">
        <v>2.9999999999999997E-4</v>
      </c>
    </row>
    <row r="128" spans="1:14">
      <c r="A128" t="s">
        <v>1433</v>
      </c>
      <c r="B128" t="s">
        <v>1434</v>
      </c>
      <c r="C128" t="s">
        <v>99</v>
      </c>
      <c r="D128" t="s">
        <v>122</v>
      </c>
      <c r="E128" t="s">
        <v>1435</v>
      </c>
      <c r="F128" t="s">
        <v>840</v>
      </c>
      <c r="G128" t="s">
        <v>101</v>
      </c>
      <c r="H128" s="65">
        <v>86675</v>
      </c>
      <c r="I128" s="65">
        <v>1197</v>
      </c>
      <c r="J128" s="65">
        <v>0</v>
      </c>
      <c r="K128" s="65">
        <v>1037.4997499999999</v>
      </c>
      <c r="L128" s="66">
        <v>7.7000000000000002E-3</v>
      </c>
      <c r="M128" s="66">
        <v>2.5999999999999999E-3</v>
      </c>
      <c r="N128" s="66">
        <v>5.0000000000000001E-4</v>
      </c>
    </row>
    <row r="129" spans="1:14">
      <c r="A129" t="s">
        <v>1436</v>
      </c>
      <c r="B129" t="s">
        <v>1437</v>
      </c>
      <c r="C129" t="s">
        <v>99</v>
      </c>
      <c r="D129" t="s">
        <v>122</v>
      </c>
      <c r="E129" t="s">
        <v>1438</v>
      </c>
      <c r="F129" t="s">
        <v>126</v>
      </c>
      <c r="G129" t="s">
        <v>101</v>
      </c>
      <c r="H129" s="65">
        <v>604071</v>
      </c>
      <c r="I129" s="65">
        <v>259.3</v>
      </c>
      <c r="J129" s="65">
        <v>0</v>
      </c>
      <c r="K129" s="65">
        <v>1566.3561030000001</v>
      </c>
      <c r="L129" s="66">
        <v>1.0999999999999999E-2</v>
      </c>
      <c r="M129" s="66">
        <v>4.0000000000000001E-3</v>
      </c>
      <c r="N129" s="66">
        <v>6.9999999999999999E-4</v>
      </c>
    </row>
    <row r="130" spans="1:14">
      <c r="A130" t="s">
        <v>1439</v>
      </c>
      <c r="B130" t="s">
        <v>1440</v>
      </c>
      <c r="C130" t="s">
        <v>99</v>
      </c>
      <c r="D130" t="s">
        <v>122</v>
      </c>
      <c r="E130" t="s">
        <v>957</v>
      </c>
      <c r="F130" t="s">
        <v>126</v>
      </c>
      <c r="G130" t="s">
        <v>101</v>
      </c>
      <c r="H130" s="65">
        <v>70829</v>
      </c>
      <c r="I130" s="65">
        <v>1423</v>
      </c>
      <c r="J130" s="65">
        <v>0</v>
      </c>
      <c r="K130" s="65">
        <v>1007.89667</v>
      </c>
      <c r="L130" s="66">
        <v>5.3E-3</v>
      </c>
      <c r="M130" s="66">
        <v>2.5999999999999999E-3</v>
      </c>
      <c r="N130" s="66">
        <v>5.0000000000000001E-4</v>
      </c>
    </row>
    <row r="131" spans="1:14">
      <c r="A131" t="s">
        <v>1441</v>
      </c>
      <c r="B131" t="s">
        <v>1442</v>
      </c>
      <c r="C131" t="s">
        <v>99</v>
      </c>
      <c r="D131" t="s">
        <v>122</v>
      </c>
      <c r="E131" t="s">
        <v>1443</v>
      </c>
      <c r="F131" t="s">
        <v>126</v>
      </c>
      <c r="G131" t="s">
        <v>101</v>
      </c>
      <c r="H131" s="65">
        <v>2402016</v>
      </c>
      <c r="I131" s="65">
        <v>208.4</v>
      </c>
      <c r="J131" s="65">
        <v>0</v>
      </c>
      <c r="K131" s="65">
        <v>5005.8013440000004</v>
      </c>
      <c r="L131" s="66">
        <v>5.1999999999999998E-3</v>
      </c>
      <c r="M131" s="66">
        <v>1.2699999999999999E-2</v>
      </c>
      <c r="N131" s="66">
        <v>2.3999999999999998E-3</v>
      </c>
    </row>
    <row r="132" spans="1:14">
      <c r="A132" t="s">
        <v>1444</v>
      </c>
      <c r="B132" t="s">
        <v>1445</v>
      </c>
      <c r="C132" t="s">
        <v>99</v>
      </c>
      <c r="D132" t="s">
        <v>122</v>
      </c>
      <c r="E132" t="s">
        <v>1446</v>
      </c>
      <c r="F132" t="s">
        <v>126</v>
      </c>
      <c r="G132" t="s">
        <v>101</v>
      </c>
      <c r="H132" s="65">
        <v>35433</v>
      </c>
      <c r="I132" s="65">
        <v>1502</v>
      </c>
      <c r="J132" s="65">
        <v>0</v>
      </c>
      <c r="K132" s="65">
        <v>532.20366000000001</v>
      </c>
      <c r="L132" s="66">
        <v>2.0999999999999999E-3</v>
      </c>
      <c r="M132" s="66">
        <v>1.4E-3</v>
      </c>
      <c r="N132" s="66">
        <v>2.9999999999999997E-4</v>
      </c>
    </row>
    <row r="133" spans="1:14">
      <c r="A133" t="s">
        <v>1447</v>
      </c>
      <c r="B133" t="s">
        <v>1448</v>
      </c>
      <c r="C133" t="s">
        <v>99</v>
      </c>
      <c r="D133" t="s">
        <v>122</v>
      </c>
      <c r="E133" t="s">
        <v>1106</v>
      </c>
      <c r="F133" t="s">
        <v>127</v>
      </c>
      <c r="G133" t="s">
        <v>101</v>
      </c>
      <c r="H133" s="65">
        <v>6240</v>
      </c>
      <c r="I133" s="65">
        <v>1806</v>
      </c>
      <c r="J133" s="65">
        <v>2.1554199999999999</v>
      </c>
      <c r="K133" s="65">
        <v>114.84981999999999</v>
      </c>
      <c r="L133" s="66">
        <v>2.0000000000000001E-4</v>
      </c>
      <c r="M133" s="66">
        <v>2.9999999999999997E-4</v>
      </c>
      <c r="N133" s="66">
        <v>1E-4</v>
      </c>
    </row>
    <row r="134" spans="1:14">
      <c r="A134" t="s">
        <v>1449</v>
      </c>
      <c r="B134" t="s">
        <v>1450</v>
      </c>
      <c r="C134" t="s">
        <v>99</v>
      </c>
      <c r="D134" t="s">
        <v>122</v>
      </c>
      <c r="E134" t="s">
        <v>1048</v>
      </c>
      <c r="F134" t="s">
        <v>131</v>
      </c>
      <c r="G134" t="s">
        <v>101</v>
      </c>
      <c r="H134" s="65">
        <v>66422.62</v>
      </c>
      <c r="I134" s="65">
        <v>320</v>
      </c>
      <c r="J134" s="65">
        <v>0</v>
      </c>
      <c r="K134" s="65">
        <v>212.55238399999999</v>
      </c>
      <c r="L134" s="66">
        <v>5.9999999999999995E-4</v>
      </c>
      <c r="M134" s="66">
        <v>5.0000000000000001E-4</v>
      </c>
      <c r="N134" s="66">
        <v>1E-4</v>
      </c>
    </row>
    <row r="135" spans="1:14">
      <c r="A135" s="67" t="s">
        <v>1451</v>
      </c>
      <c r="D135" s="14"/>
      <c r="E135" s="14"/>
      <c r="F135" s="14"/>
      <c r="H135" s="69">
        <v>0</v>
      </c>
      <c r="J135" s="69">
        <v>0</v>
      </c>
      <c r="K135" s="69">
        <v>0</v>
      </c>
      <c r="M135" s="68">
        <v>0</v>
      </c>
      <c r="N135" s="68">
        <v>0</v>
      </c>
    </row>
    <row r="136" spans="1:14">
      <c r="A136" t="s">
        <v>217</v>
      </c>
      <c r="B136" t="s">
        <v>217</v>
      </c>
      <c r="D136" s="14"/>
      <c r="E136" s="14"/>
      <c r="F136" t="s">
        <v>217</v>
      </c>
      <c r="G136" t="s">
        <v>217</v>
      </c>
      <c r="H136" s="65">
        <v>0</v>
      </c>
      <c r="I136" s="65">
        <v>0</v>
      </c>
      <c r="K136" s="65">
        <v>0</v>
      </c>
      <c r="L136" s="66">
        <v>0</v>
      </c>
      <c r="M136" s="66">
        <v>0</v>
      </c>
      <c r="N136" s="66">
        <v>0</v>
      </c>
    </row>
    <row r="137" spans="1:14">
      <c r="A137" s="67" t="s">
        <v>222</v>
      </c>
      <c r="D137" s="14"/>
      <c r="E137" s="14"/>
      <c r="F137" s="14"/>
      <c r="H137" s="69">
        <v>469246.01</v>
      </c>
      <c r="J137" s="69">
        <v>4.3195699999999997</v>
      </c>
      <c r="K137" s="69">
        <f>K138+K147</f>
        <v>11016.43380954926</v>
      </c>
      <c r="M137" s="68">
        <v>2.8000000000000001E-2</v>
      </c>
      <c r="N137" s="68">
        <v>5.1999999999999998E-3</v>
      </c>
    </row>
    <row r="138" spans="1:14">
      <c r="A138" s="67" t="s">
        <v>342</v>
      </c>
      <c r="D138" s="14"/>
      <c r="E138" s="14"/>
      <c r="F138" s="14"/>
      <c r="H138" s="69">
        <v>102216</v>
      </c>
      <c r="J138" s="69">
        <v>4.3195699999999997</v>
      </c>
      <c r="K138" s="69">
        <f>SUM(K139:K146)</f>
        <v>5333.3934589</v>
      </c>
      <c r="M138" s="68">
        <v>1.3599999999999999E-2</v>
      </c>
      <c r="N138" s="68">
        <v>2.5000000000000001E-3</v>
      </c>
    </row>
    <row r="139" spans="1:14">
      <c r="A139" t="s">
        <v>1452</v>
      </c>
      <c r="B139" t="s">
        <v>1453</v>
      </c>
      <c r="C139" t="s">
        <v>327</v>
      </c>
      <c r="D139" t="s">
        <v>1113</v>
      </c>
      <c r="E139" t="s">
        <v>1454</v>
      </c>
      <c r="F139" t="s">
        <v>1455</v>
      </c>
      <c r="G139" t="s">
        <v>105</v>
      </c>
      <c r="H139" s="65">
        <v>6600</v>
      </c>
      <c r="I139" s="65">
        <v>1421</v>
      </c>
      <c r="J139" s="65">
        <v>4.3195699999999997</v>
      </c>
      <c r="K139" s="65">
        <f>339.994</f>
        <v>339.99400000000003</v>
      </c>
      <c r="L139" s="66">
        <v>0</v>
      </c>
      <c r="M139" s="66">
        <v>8.9999999999999998E-4</v>
      </c>
      <c r="N139" s="66">
        <v>2.0000000000000001E-4</v>
      </c>
    </row>
    <row r="140" spans="1:14">
      <c r="A140" t="s">
        <v>1456</v>
      </c>
      <c r="B140" t="s">
        <v>1457</v>
      </c>
      <c r="C140" t="s">
        <v>327</v>
      </c>
      <c r="D140" t="s">
        <v>1113</v>
      </c>
      <c r="E140" t="s">
        <v>1458</v>
      </c>
      <c r="F140" t="s">
        <v>1455</v>
      </c>
      <c r="G140" t="s">
        <v>105</v>
      </c>
      <c r="H140" s="65">
        <v>6104</v>
      </c>
      <c r="I140" s="65">
        <v>2489</v>
      </c>
      <c r="J140" s="65">
        <v>0</v>
      </c>
      <c r="K140" s="65">
        <v>541.62531639999997</v>
      </c>
      <c r="L140" s="66">
        <v>0</v>
      </c>
      <c r="M140" s="66">
        <v>1.4E-3</v>
      </c>
      <c r="N140" s="66">
        <v>2.9999999999999997E-4</v>
      </c>
    </row>
    <row r="141" spans="1:14">
      <c r="A141" t="s">
        <v>1459</v>
      </c>
      <c r="B141" t="s">
        <v>1460</v>
      </c>
      <c r="C141" t="s">
        <v>327</v>
      </c>
      <c r="D141" t="s">
        <v>1113</v>
      </c>
      <c r="E141" t="s">
        <v>1461</v>
      </c>
      <c r="F141" t="s">
        <v>1115</v>
      </c>
      <c r="G141" t="s">
        <v>105</v>
      </c>
      <c r="H141" s="65">
        <v>33375</v>
      </c>
      <c r="I141" s="65">
        <v>583</v>
      </c>
      <c r="J141" s="65">
        <v>0</v>
      </c>
      <c r="K141" s="65">
        <v>693.66433125000003</v>
      </c>
      <c r="L141" s="66">
        <v>0</v>
      </c>
      <c r="M141" s="66">
        <v>1.8E-3</v>
      </c>
      <c r="N141" s="66">
        <v>2.9999999999999997E-4</v>
      </c>
    </row>
    <row r="142" spans="1:14">
      <c r="A142" t="s">
        <v>1462</v>
      </c>
      <c r="B142" t="s">
        <v>1463</v>
      </c>
      <c r="C142" t="s">
        <v>1464</v>
      </c>
      <c r="D142" t="s">
        <v>1113</v>
      </c>
      <c r="E142" t="s">
        <v>1465</v>
      </c>
      <c r="F142" t="s">
        <v>1466</v>
      </c>
      <c r="G142" t="s">
        <v>105</v>
      </c>
      <c r="H142" s="65">
        <v>1325</v>
      </c>
      <c r="I142" s="65">
        <v>10082</v>
      </c>
      <c r="J142" s="65">
        <v>0</v>
      </c>
      <c r="K142" s="65">
        <v>476.23587250000003</v>
      </c>
      <c r="L142" s="66">
        <v>0</v>
      </c>
      <c r="M142" s="66">
        <v>1.1999999999999999E-3</v>
      </c>
      <c r="N142" s="66">
        <v>2.0000000000000001E-4</v>
      </c>
    </row>
    <row r="143" spans="1:14">
      <c r="A143" t="s">
        <v>1467</v>
      </c>
      <c r="B143" t="s">
        <v>1468</v>
      </c>
      <c r="C143" t="s">
        <v>1464</v>
      </c>
      <c r="D143" t="s">
        <v>1113</v>
      </c>
      <c r="E143" t="s">
        <v>1469</v>
      </c>
      <c r="F143" t="s">
        <v>1470</v>
      </c>
      <c r="G143" t="s">
        <v>105</v>
      </c>
      <c r="H143" s="65">
        <v>19550</v>
      </c>
      <c r="I143" s="65">
        <v>2107</v>
      </c>
      <c r="J143" s="65">
        <v>0</v>
      </c>
      <c r="K143" s="65">
        <v>1468.4894525</v>
      </c>
      <c r="L143" s="66">
        <v>0</v>
      </c>
      <c r="M143" s="66">
        <v>3.7000000000000002E-3</v>
      </c>
      <c r="N143" s="66">
        <v>6.9999999999999999E-4</v>
      </c>
    </row>
    <row r="144" spans="1:14">
      <c r="A144" t="s">
        <v>1471</v>
      </c>
      <c r="B144" t="s">
        <v>1472</v>
      </c>
      <c r="C144" t="s">
        <v>327</v>
      </c>
      <c r="D144" t="s">
        <v>1113</v>
      </c>
      <c r="E144" t="s">
        <v>1473</v>
      </c>
      <c r="F144" t="s">
        <v>1470</v>
      </c>
      <c r="G144" t="s">
        <v>105</v>
      </c>
      <c r="H144" s="65">
        <v>12387</v>
      </c>
      <c r="I144" s="65">
        <v>2700</v>
      </c>
      <c r="J144" s="65">
        <v>0</v>
      </c>
      <c r="K144" s="65">
        <v>1192.3106849999999</v>
      </c>
      <c r="L144" s="66">
        <v>0</v>
      </c>
      <c r="M144" s="66">
        <v>3.0000000000000001E-3</v>
      </c>
      <c r="N144" s="66">
        <v>5.9999999999999995E-4</v>
      </c>
    </row>
    <row r="145" spans="1:14">
      <c r="A145" t="s">
        <v>1474</v>
      </c>
      <c r="B145" t="s">
        <v>1475</v>
      </c>
      <c r="C145" t="s">
        <v>327</v>
      </c>
      <c r="D145" t="s">
        <v>1113</v>
      </c>
      <c r="E145" t="s">
        <v>1476</v>
      </c>
      <c r="F145" t="s">
        <v>1477</v>
      </c>
      <c r="G145" t="s">
        <v>105</v>
      </c>
      <c r="H145" s="65">
        <v>15050</v>
      </c>
      <c r="I145" s="65">
        <v>608</v>
      </c>
      <c r="J145" s="65">
        <v>0</v>
      </c>
      <c r="K145" s="65">
        <v>326.21176000000003</v>
      </c>
      <c r="L145" s="66">
        <v>0</v>
      </c>
      <c r="M145" s="66">
        <v>8.0000000000000004E-4</v>
      </c>
      <c r="N145" s="66">
        <v>2.0000000000000001E-4</v>
      </c>
    </row>
    <row r="146" spans="1:14">
      <c r="A146" t="s">
        <v>1478</v>
      </c>
      <c r="B146" t="s">
        <v>1479</v>
      </c>
      <c r="C146" t="s">
        <v>1464</v>
      </c>
      <c r="D146" t="s">
        <v>1113</v>
      </c>
      <c r="E146" t="s">
        <v>1480</v>
      </c>
      <c r="F146" t="s">
        <v>1960</v>
      </c>
      <c r="G146" t="s">
        <v>105</v>
      </c>
      <c r="H146" s="65">
        <v>7825</v>
      </c>
      <c r="I146" s="65">
        <v>1057</v>
      </c>
      <c r="J146" s="65">
        <v>0</v>
      </c>
      <c r="K146" s="65">
        <v>294.86204125</v>
      </c>
      <c r="L146" s="66">
        <v>0</v>
      </c>
      <c r="M146" s="66">
        <v>8.0000000000000004E-4</v>
      </c>
      <c r="N146" s="66">
        <v>1E-4</v>
      </c>
    </row>
    <row r="147" spans="1:14">
      <c r="A147" s="67" t="s">
        <v>343</v>
      </c>
      <c r="D147" s="14"/>
      <c r="E147" s="14"/>
      <c r="F147" s="14"/>
      <c r="H147" s="69">
        <v>367030.01</v>
      </c>
      <c r="J147" s="69">
        <v>0</v>
      </c>
      <c r="K147" s="69">
        <v>5683.0403506492603</v>
      </c>
      <c r="M147" s="68">
        <v>1.4500000000000001E-2</v>
      </c>
      <c r="N147" s="68">
        <v>2.7000000000000001E-3</v>
      </c>
    </row>
    <row r="148" spans="1:14">
      <c r="A148" t="s">
        <v>1481</v>
      </c>
      <c r="B148" t="s">
        <v>1482</v>
      </c>
      <c r="C148" t="s">
        <v>1464</v>
      </c>
      <c r="D148" t="s">
        <v>1113</v>
      </c>
      <c r="E148" t="s">
        <v>1483</v>
      </c>
      <c r="F148" t="s">
        <v>1115</v>
      </c>
      <c r="G148" t="s">
        <v>105</v>
      </c>
      <c r="H148" s="65">
        <v>6672</v>
      </c>
      <c r="I148" s="65">
        <v>1491</v>
      </c>
      <c r="J148" s="65">
        <v>0</v>
      </c>
      <c r="K148" s="65">
        <v>354.64448879999998</v>
      </c>
      <c r="L148" s="66">
        <v>0</v>
      </c>
      <c r="M148" s="66">
        <v>8.9999999999999998E-4</v>
      </c>
      <c r="N148" s="66">
        <v>2.0000000000000001E-4</v>
      </c>
    </row>
    <row r="149" spans="1:14">
      <c r="A149" t="s">
        <v>1484</v>
      </c>
      <c r="B149" t="s">
        <v>1485</v>
      </c>
      <c r="C149" t="s">
        <v>1129</v>
      </c>
      <c r="D149" t="s">
        <v>1113</v>
      </c>
      <c r="E149" t="s">
        <v>1130</v>
      </c>
      <c r="F149" t="s">
        <v>1131</v>
      </c>
      <c r="G149" t="s">
        <v>109</v>
      </c>
      <c r="H149" s="65">
        <v>87508.01</v>
      </c>
      <c r="I149" s="65">
        <v>455.39999999999941</v>
      </c>
      <c r="J149" s="65">
        <v>0</v>
      </c>
      <c r="K149" s="65">
        <v>1554.3143158492601</v>
      </c>
      <c r="L149" s="66">
        <v>0</v>
      </c>
      <c r="M149" s="66">
        <v>4.0000000000000001E-3</v>
      </c>
      <c r="N149" s="66">
        <v>6.9999999999999999E-4</v>
      </c>
    </row>
    <row r="150" spans="1:14">
      <c r="A150" t="s">
        <v>1486</v>
      </c>
      <c r="B150" t="s">
        <v>1487</v>
      </c>
      <c r="C150" t="s">
        <v>122</v>
      </c>
      <c r="D150" t="s">
        <v>1113</v>
      </c>
      <c r="E150" t="s">
        <v>1488</v>
      </c>
      <c r="F150" t="s">
        <v>1131</v>
      </c>
      <c r="G150" t="s">
        <v>105</v>
      </c>
      <c r="H150" s="65">
        <v>261920</v>
      </c>
      <c r="I150" s="65">
        <v>62.5</v>
      </c>
      <c r="J150" s="65">
        <v>0</v>
      </c>
      <c r="K150" s="65">
        <v>583.59050000000002</v>
      </c>
      <c r="L150" s="66">
        <v>0</v>
      </c>
      <c r="M150" s="66">
        <v>1.5E-3</v>
      </c>
      <c r="N150" s="66">
        <v>2.9999999999999997E-4</v>
      </c>
    </row>
    <row r="151" spans="1:14">
      <c r="A151" t="s">
        <v>1489</v>
      </c>
      <c r="B151" t="s">
        <v>1490</v>
      </c>
      <c r="C151" t="s">
        <v>327</v>
      </c>
      <c r="D151" t="s">
        <v>1113</v>
      </c>
      <c r="E151" t="s">
        <v>1491</v>
      </c>
      <c r="F151" t="s">
        <v>1470</v>
      </c>
      <c r="G151" t="s">
        <v>105</v>
      </c>
      <c r="H151" s="65">
        <v>10930</v>
      </c>
      <c r="I151" s="65">
        <v>8188</v>
      </c>
      <c r="J151" s="65">
        <v>0</v>
      </c>
      <c r="K151" s="65">
        <v>3190.4910460000001</v>
      </c>
      <c r="L151" s="66">
        <v>0</v>
      </c>
      <c r="M151" s="66">
        <v>8.0999999999999996E-3</v>
      </c>
      <c r="N151" s="66">
        <v>1.5E-3</v>
      </c>
    </row>
    <row r="152" spans="1:14">
      <c r="A152" s="86" t="s">
        <v>224</v>
      </c>
      <c r="D152" s="14"/>
      <c r="E152" s="14"/>
      <c r="F152" s="14"/>
    </row>
    <row r="153" spans="1:14">
      <c r="A153" s="86" t="s">
        <v>336</v>
      </c>
      <c r="D153" s="14"/>
      <c r="E153" s="14"/>
      <c r="F153" s="14"/>
    </row>
    <row r="154" spans="1:14">
      <c r="A154" s="86" t="s">
        <v>337</v>
      </c>
      <c r="D154" s="14"/>
      <c r="E154" s="14"/>
      <c r="F154" s="14"/>
    </row>
    <row r="155" spans="1:14">
      <c r="A155" s="86" t="s">
        <v>338</v>
      </c>
      <c r="D155" s="14"/>
      <c r="E155" s="14"/>
      <c r="F155" s="14"/>
    </row>
    <row r="156" spans="1:14">
      <c r="A156" s="86" t="s">
        <v>339</v>
      </c>
      <c r="D156" s="14"/>
      <c r="E156" s="14"/>
      <c r="F156" s="14"/>
    </row>
    <row r="157" spans="1:14" hidden="1">
      <c r="D157" s="14"/>
      <c r="E157" s="14"/>
      <c r="F157" s="14"/>
    </row>
    <row r="158" spans="1:14" hidden="1">
      <c r="D158" s="14"/>
      <c r="E158" s="14"/>
      <c r="F158" s="14"/>
    </row>
    <row r="159" spans="1:14" hidden="1">
      <c r="D159" s="14"/>
      <c r="E159" s="14"/>
      <c r="F159" s="14"/>
    </row>
    <row r="160" spans="1:14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100" t="s">
        <v>67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  <c r="BJ5" s="16"/>
    </row>
    <row r="6" spans="1:62" ht="26.25" customHeight="1">
      <c r="A6" s="100" t="s">
        <v>193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94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5913695.8899999997</v>
      </c>
      <c r="H10" s="7"/>
      <c r="I10" s="63">
        <v>0</v>
      </c>
      <c r="J10" s="63">
        <v>182778.775218025</v>
      </c>
      <c r="K10" s="7"/>
      <c r="L10" s="64">
        <v>1</v>
      </c>
      <c r="M10" s="64">
        <v>8.6099999999999996E-2</v>
      </c>
      <c r="N10" s="30"/>
      <c r="BG10" s="14"/>
      <c r="BH10" s="16"/>
      <c r="BJ10" s="14"/>
    </row>
    <row r="11" spans="1:62">
      <c r="A11" s="67" t="s">
        <v>199</v>
      </c>
      <c r="C11" s="14"/>
      <c r="D11" s="14"/>
      <c r="E11" s="14"/>
      <c r="F11" s="14"/>
      <c r="G11" s="69">
        <v>5758968.8899999997</v>
      </c>
      <c r="I11" s="69">
        <v>0</v>
      </c>
      <c r="J11" s="69">
        <v>170094.69286179999</v>
      </c>
      <c r="L11" s="68">
        <v>0.93059999999999998</v>
      </c>
      <c r="M11" s="68">
        <v>8.0199999999999994E-2</v>
      </c>
    </row>
    <row r="12" spans="1:62">
      <c r="A12" s="67" t="s">
        <v>1492</v>
      </c>
      <c r="C12" s="14"/>
      <c r="D12" s="14"/>
      <c r="E12" s="14"/>
      <c r="F12" s="14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t="s">
        <v>217</v>
      </c>
      <c r="B13" t="s">
        <v>217</v>
      </c>
      <c r="C13" s="14"/>
      <c r="D13" s="14"/>
      <c r="E13" t="s">
        <v>217</v>
      </c>
      <c r="F13" t="s">
        <v>217</v>
      </c>
      <c r="G13" s="65">
        <v>0</v>
      </c>
      <c r="H13" s="65">
        <v>0</v>
      </c>
      <c r="J13" s="65">
        <v>0</v>
      </c>
      <c r="K13" s="66">
        <v>0</v>
      </c>
      <c r="L13" s="66">
        <v>0</v>
      </c>
      <c r="M13" s="66">
        <v>0</v>
      </c>
    </row>
    <row r="14" spans="1:62">
      <c r="A14" s="67" t="s">
        <v>1493</v>
      </c>
      <c r="C14" s="14"/>
      <c r="D14" s="14"/>
      <c r="E14" s="14"/>
      <c r="F14" s="14"/>
      <c r="G14" s="69">
        <v>5758968.8899999997</v>
      </c>
      <c r="I14" s="69">
        <v>0</v>
      </c>
      <c r="J14" s="69">
        <v>170094.69286179999</v>
      </c>
      <c r="L14" s="68">
        <v>0.93059999999999998</v>
      </c>
      <c r="M14" s="68">
        <v>8.0199999999999994E-2</v>
      </c>
    </row>
    <row r="15" spans="1:62">
      <c r="A15" t="s">
        <v>1494</v>
      </c>
      <c r="B15" t="s">
        <v>1495</v>
      </c>
      <c r="C15" t="s">
        <v>99</v>
      </c>
      <c r="D15" t="s">
        <v>1496</v>
      </c>
      <c r="E15" t="s">
        <v>122</v>
      </c>
      <c r="F15" t="s">
        <v>105</v>
      </c>
      <c r="G15" s="65">
        <v>228297</v>
      </c>
      <c r="H15" s="65">
        <v>8847</v>
      </c>
      <c r="I15" s="65">
        <v>0</v>
      </c>
      <c r="J15" s="65">
        <v>20197.435590000001</v>
      </c>
      <c r="K15" s="66">
        <v>3.1E-2</v>
      </c>
      <c r="L15" s="66">
        <v>0.1105</v>
      </c>
      <c r="M15" s="66">
        <v>9.4999999999999998E-3</v>
      </c>
    </row>
    <row r="16" spans="1:62">
      <c r="A16" t="s">
        <v>1497</v>
      </c>
      <c r="B16" t="s">
        <v>1498</v>
      </c>
      <c r="C16" t="s">
        <v>99</v>
      </c>
      <c r="D16" t="s">
        <v>1496</v>
      </c>
      <c r="E16" t="s">
        <v>122</v>
      </c>
      <c r="F16" t="s">
        <v>109</v>
      </c>
      <c r="G16" s="65">
        <v>1251435</v>
      </c>
      <c r="H16" s="65">
        <v>1235</v>
      </c>
      <c r="I16" s="65">
        <v>0</v>
      </c>
      <c r="J16" s="65">
        <v>15455.222250000001</v>
      </c>
      <c r="K16" s="66">
        <v>0.10780000000000001</v>
      </c>
      <c r="L16" s="66">
        <v>8.4599999999999995E-2</v>
      </c>
      <c r="M16" s="66">
        <v>7.3000000000000001E-3</v>
      </c>
    </row>
    <row r="17" spans="1:13">
      <c r="A17" t="s">
        <v>1499</v>
      </c>
      <c r="B17" t="s">
        <v>1500</v>
      </c>
      <c r="C17" t="s">
        <v>99</v>
      </c>
      <c r="D17" t="s">
        <v>1501</v>
      </c>
      <c r="E17" t="s">
        <v>122</v>
      </c>
      <c r="F17" t="s">
        <v>105</v>
      </c>
      <c r="G17" s="65">
        <v>156447</v>
      </c>
      <c r="H17" s="65">
        <v>3509</v>
      </c>
      <c r="I17" s="65">
        <v>0</v>
      </c>
      <c r="J17" s="65">
        <v>5489.72523</v>
      </c>
      <c r="K17" s="66">
        <v>5.9299999999999999E-2</v>
      </c>
      <c r="L17" s="66">
        <v>0.03</v>
      </c>
      <c r="M17" s="66">
        <v>2.5999999999999999E-3</v>
      </c>
    </row>
    <row r="18" spans="1:13">
      <c r="A18" t="s">
        <v>1502</v>
      </c>
      <c r="B18" t="s">
        <v>1503</v>
      </c>
      <c r="C18" t="s">
        <v>99</v>
      </c>
      <c r="D18" t="s">
        <v>1504</v>
      </c>
      <c r="E18" t="s">
        <v>122</v>
      </c>
      <c r="F18" t="s">
        <v>109</v>
      </c>
      <c r="G18" s="65">
        <v>795420</v>
      </c>
      <c r="H18" s="65">
        <v>996.6</v>
      </c>
      <c r="I18" s="65">
        <v>0</v>
      </c>
      <c r="J18" s="65">
        <v>7927.1557199999997</v>
      </c>
      <c r="K18" s="66">
        <v>1.46E-2</v>
      </c>
      <c r="L18" s="66">
        <v>4.3400000000000001E-2</v>
      </c>
      <c r="M18" s="66">
        <v>3.7000000000000002E-3</v>
      </c>
    </row>
    <row r="19" spans="1:13">
      <c r="A19" t="s">
        <v>1505</v>
      </c>
      <c r="B19" t="s">
        <v>1506</v>
      </c>
      <c r="C19" t="s">
        <v>99</v>
      </c>
      <c r="D19" t="s">
        <v>1507</v>
      </c>
      <c r="E19" t="s">
        <v>122</v>
      </c>
      <c r="F19" t="s">
        <v>105</v>
      </c>
      <c r="G19" s="65">
        <v>20040.580000000002</v>
      </c>
      <c r="H19" s="65">
        <v>26410</v>
      </c>
      <c r="I19" s="65">
        <v>0</v>
      </c>
      <c r="J19" s="65">
        <v>5292.7171779999999</v>
      </c>
      <c r="K19" s="66">
        <v>1.5E-3</v>
      </c>
      <c r="L19" s="66">
        <v>2.9000000000000001E-2</v>
      </c>
      <c r="M19" s="66">
        <v>2.5000000000000001E-3</v>
      </c>
    </row>
    <row r="20" spans="1:13">
      <c r="A20" t="s">
        <v>1508</v>
      </c>
      <c r="B20" t="s">
        <v>1509</v>
      </c>
      <c r="C20" t="s">
        <v>99</v>
      </c>
      <c r="D20" t="s">
        <v>1507</v>
      </c>
      <c r="E20" t="s">
        <v>122</v>
      </c>
      <c r="F20" t="s">
        <v>105</v>
      </c>
      <c r="G20" s="65">
        <v>181290</v>
      </c>
      <c r="H20" s="65">
        <v>3934</v>
      </c>
      <c r="I20" s="65">
        <v>0</v>
      </c>
      <c r="J20" s="65">
        <v>7131.9485999999997</v>
      </c>
      <c r="K20" s="66">
        <v>1.32E-2</v>
      </c>
      <c r="L20" s="66">
        <v>3.9E-2</v>
      </c>
      <c r="M20" s="66">
        <v>3.3999999999999998E-3</v>
      </c>
    </row>
    <row r="21" spans="1:13">
      <c r="A21" t="s">
        <v>1510</v>
      </c>
      <c r="B21" t="s">
        <v>1511</v>
      </c>
      <c r="C21" t="s">
        <v>99</v>
      </c>
      <c r="D21" t="s">
        <v>1507</v>
      </c>
      <c r="E21" t="s">
        <v>122</v>
      </c>
      <c r="F21" t="s">
        <v>105</v>
      </c>
      <c r="G21" s="65">
        <v>270072.31</v>
      </c>
      <c r="H21" s="65">
        <v>9698</v>
      </c>
      <c r="I21" s="65">
        <v>0</v>
      </c>
      <c r="J21" s="65">
        <v>26191.6126238</v>
      </c>
      <c r="K21" s="66">
        <v>5.7000000000000002E-3</v>
      </c>
      <c r="L21" s="66">
        <v>0.14330000000000001</v>
      </c>
      <c r="M21" s="66">
        <v>1.23E-2</v>
      </c>
    </row>
    <row r="22" spans="1:13">
      <c r="A22" t="s">
        <v>1512</v>
      </c>
      <c r="B22" t="s">
        <v>1513</v>
      </c>
      <c r="C22" t="s">
        <v>99</v>
      </c>
      <c r="D22" t="s">
        <v>1514</v>
      </c>
      <c r="E22" t="s">
        <v>122</v>
      </c>
      <c r="F22" t="s">
        <v>105</v>
      </c>
      <c r="G22" s="65">
        <v>94772</v>
      </c>
      <c r="H22" s="65">
        <v>14470</v>
      </c>
      <c r="I22" s="65">
        <v>0</v>
      </c>
      <c r="J22" s="65">
        <v>13713.508400000001</v>
      </c>
      <c r="K22" s="66">
        <v>5.5999999999999999E-3</v>
      </c>
      <c r="L22" s="66">
        <v>7.4999999999999997E-2</v>
      </c>
      <c r="M22" s="66">
        <v>6.4999999999999997E-3</v>
      </c>
    </row>
    <row r="23" spans="1:13">
      <c r="A23" t="s">
        <v>1515</v>
      </c>
      <c r="B23" t="s">
        <v>1516</v>
      </c>
      <c r="C23" t="s">
        <v>99</v>
      </c>
      <c r="D23" t="s">
        <v>1514</v>
      </c>
      <c r="E23" t="s">
        <v>122</v>
      </c>
      <c r="F23" t="s">
        <v>105</v>
      </c>
      <c r="G23" s="65">
        <v>191872</v>
      </c>
      <c r="H23" s="65">
        <v>4296</v>
      </c>
      <c r="I23" s="65">
        <v>0</v>
      </c>
      <c r="J23" s="65">
        <v>8242.8211200000005</v>
      </c>
      <c r="K23" s="66">
        <v>2.0500000000000001E-2</v>
      </c>
      <c r="L23" s="66">
        <v>4.5100000000000001E-2</v>
      </c>
      <c r="M23" s="66">
        <v>3.8999999999999998E-3</v>
      </c>
    </row>
    <row r="24" spans="1:13">
      <c r="A24" t="s">
        <v>1517</v>
      </c>
      <c r="B24" t="s">
        <v>1518</v>
      </c>
      <c r="C24" t="s">
        <v>99</v>
      </c>
      <c r="D24" t="s">
        <v>1514</v>
      </c>
      <c r="E24" t="s">
        <v>122</v>
      </c>
      <c r="F24" t="s">
        <v>105</v>
      </c>
      <c r="G24" s="65">
        <v>166686</v>
      </c>
      <c r="H24" s="65">
        <v>10340</v>
      </c>
      <c r="I24" s="65">
        <v>0</v>
      </c>
      <c r="J24" s="65">
        <v>17235.332399999999</v>
      </c>
      <c r="K24" s="66">
        <v>6.4000000000000003E-3</v>
      </c>
      <c r="L24" s="66">
        <v>9.4299999999999995E-2</v>
      </c>
      <c r="M24" s="66">
        <v>8.0999999999999996E-3</v>
      </c>
    </row>
    <row r="25" spans="1:13">
      <c r="A25" t="s">
        <v>1519</v>
      </c>
      <c r="B25" t="s">
        <v>1520</v>
      </c>
      <c r="C25" t="s">
        <v>99</v>
      </c>
      <c r="D25" t="s">
        <v>1514</v>
      </c>
      <c r="E25" t="s">
        <v>122</v>
      </c>
      <c r="F25" t="s">
        <v>109</v>
      </c>
      <c r="G25" s="65">
        <v>1172480</v>
      </c>
      <c r="H25" s="65">
        <v>1440</v>
      </c>
      <c r="I25" s="65">
        <v>0</v>
      </c>
      <c r="J25" s="65">
        <v>16883.712</v>
      </c>
      <c r="K25" s="66">
        <v>2.1299999999999999E-2</v>
      </c>
      <c r="L25" s="66">
        <v>9.2399999999999996E-2</v>
      </c>
      <c r="M25" s="66">
        <v>8.0000000000000002E-3</v>
      </c>
    </row>
    <row r="26" spans="1:13">
      <c r="A26" t="s">
        <v>1521</v>
      </c>
      <c r="B26" t="s">
        <v>1522</v>
      </c>
      <c r="C26" t="s">
        <v>99</v>
      </c>
      <c r="D26" t="s">
        <v>1496</v>
      </c>
      <c r="E26" t="s">
        <v>1523</v>
      </c>
      <c r="F26" t="s">
        <v>109</v>
      </c>
      <c r="G26" s="65">
        <v>858129</v>
      </c>
      <c r="H26" s="65">
        <v>1459</v>
      </c>
      <c r="I26" s="65">
        <v>0</v>
      </c>
      <c r="J26" s="65">
        <v>12520.10211</v>
      </c>
      <c r="K26" s="66">
        <v>3.2000000000000001E-2</v>
      </c>
      <c r="L26" s="66">
        <v>6.8500000000000005E-2</v>
      </c>
      <c r="M26" s="66">
        <v>5.8999999999999999E-3</v>
      </c>
    </row>
    <row r="27" spans="1:13">
      <c r="A27" t="s">
        <v>1524</v>
      </c>
      <c r="B27" t="s">
        <v>1525</v>
      </c>
      <c r="C27" t="s">
        <v>99</v>
      </c>
      <c r="D27" t="s">
        <v>1501</v>
      </c>
      <c r="E27" t="s">
        <v>1523</v>
      </c>
      <c r="F27" t="s">
        <v>105</v>
      </c>
      <c r="G27" s="65">
        <v>372028</v>
      </c>
      <c r="H27" s="65">
        <v>3713</v>
      </c>
      <c r="I27" s="65">
        <v>0</v>
      </c>
      <c r="J27" s="65">
        <v>13813.39964</v>
      </c>
      <c r="K27" s="66">
        <v>1.0800000000000001E-2</v>
      </c>
      <c r="L27" s="66">
        <v>7.5600000000000001E-2</v>
      </c>
      <c r="M27" s="66">
        <v>6.4999999999999997E-3</v>
      </c>
    </row>
    <row r="28" spans="1:13">
      <c r="A28" s="67" t="s">
        <v>1526</v>
      </c>
      <c r="C28" s="14"/>
      <c r="D28" s="14"/>
      <c r="E28" s="14"/>
      <c r="F28" s="14"/>
      <c r="G28" s="69">
        <v>0</v>
      </c>
      <c r="I28" s="69">
        <v>0</v>
      </c>
      <c r="J28" s="69">
        <v>0</v>
      </c>
      <c r="L28" s="68">
        <v>0</v>
      </c>
      <c r="M28" s="68">
        <v>0</v>
      </c>
    </row>
    <row r="29" spans="1:13">
      <c r="A29" t="s">
        <v>217</v>
      </c>
      <c r="B29" t="s">
        <v>217</v>
      </c>
      <c r="C29" s="14"/>
      <c r="D29" s="14"/>
      <c r="E29" t="s">
        <v>217</v>
      </c>
      <c r="F29" t="s">
        <v>217</v>
      </c>
      <c r="G29" s="65">
        <v>0</v>
      </c>
      <c r="H29" s="65">
        <v>0</v>
      </c>
      <c r="J29" s="65">
        <v>0</v>
      </c>
      <c r="K29" s="66">
        <v>0</v>
      </c>
      <c r="L29" s="66">
        <v>0</v>
      </c>
      <c r="M29" s="66">
        <v>0</v>
      </c>
    </row>
    <row r="30" spans="1:13">
      <c r="A30" s="67" t="s">
        <v>1527</v>
      </c>
      <c r="C30" s="14"/>
      <c r="D30" s="14"/>
      <c r="E30" s="14"/>
      <c r="F30" s="14"/>
      <c r="G30" s="69">
        <v>0</v>
      </c>
      <c r="I30" s="69">
        <v>0</v>
      </c>
      <c r="J30" s="69">
        <v>0</v>
      </c>
      <c r="L30" s="68">
        <v>0</v>
      </c>
      <c r="M30" s="68">
        <v>0</v>
      </c>
    </row>
    <row r="31" spans="1:13">
      <c r="A31" t="s">
        <v>217</v>
      </c>
      <c r="B31" t="s">
        <v>217</v>
      </c>
      <c r="C31" s="14"/>
      <c r="D31" s="14"/>
      <c r="E31" t="s">
        <v>217</v>
      </c>
      <c r="F31" t="s">
        <v>217</v>
      </c>
      <c r="G31" s="65">
        <v>0</v>
      </c>
      <c r="H31" s="65">
        <v>0</v>
      </c>
      <c r="J31" s="65">
        <v>0</v>
      </c>
      <c r="K31" s="66">
        <v>0</v>
      </c>
      <c r="L31" s="66">
        <v>0</v>
      </c>
      <c r="M31" s="66">
        <v>0</v>
      </c>
    </row>
    <row r="32" spans="1:13">
      <c r="A32" s="67" t="s">
        <v>1110</v>
      </c>
      <c r="C32" s="14"/>
      <c r="D32" s="14"/>
      <c r="E32" s="14"/>
      <c r="F32" s="14"/>
      <c r="G32" s="69">
        <v>0</v>
      </c>
      <c r="I32" s="69">
        <v>0</v>
      </c>
      <c r="J32" s="69">
        <v>0</v>
      </c>
      <c r="L32" s="68">
        <v>0</v>
      </c>
      <c r="M32" s="68">
        <v>0</v>
      </c>
    </row>
    <row r="33" spans="1:13">
      <c r="A33" t="s">
        <v>217</v>
      </c>
      <c r="B33" t="s">
        <v>217</v>
      </c>
      <c r="C33" s="14"/>
      <c r="D33" s="14"/>
      <c r="E33" t="s">
        <v>217</v>
      </c>
      <c r="F33" t="s">
        <v>217</v>
      </c>
      <c r="G33" s="65">
        <v>0</v>
      </c>
      <c r="H33" s="65">
        <v>0</v>
      </c>
      <c r="J33" s="65">
        <v>0</v>
      </c>
      <c r="K33" s="66">
        <v>0</v>
      </c>
      <c r="L33" s="66">
        <v>0</v>
      </c>
      <c r="M33" s="66">
        <v>0</v>
      </c>
    </row>
    <row r="34" spans="1:13">
      <c r="A34" s="67" t="s">
        <v>1528</v>
      </c>
      <c r="C34" s="14"/>
      <c r="D34" s="14"/>
      <c r="E34" s="14"/>
      <c r="F34" s="14"/>
      <c r="G34" s="69">
        <v>0</v>
      </c>
      <c r="I34" s="69">
        <v>0</v>
      </c>
      <c r="J34" s="69">
        <v>0</v>
      </c>
      <c r="L34" s="68">
        <v>0</v>
      </c>
      <c r="M34" s="68">
        <v>0</v>
      </c>
    </row>
    <row r="35" spans="1:13">
      <c r="A35" t="s">
        <v>217</v>
      </c>
      <c r="B35" t="s">
        <v>217</v>
      </c>
      <c r="C35" s="14"/>
      <c r="D35" s="14"/>
      <c r="E35" t="s">
        <v>217</v>
      </c>
      <c r="F35" t="s">
        <v>217</v>
      </c>
      <c r="G35" s="65">
        <v>0</v>
      </c>
      <c r="H35" s="65">
        <v>0</v>
      </c>
      <c r="J35" s="65">
        <v>0</v>
      </c>
      <c r="K35" s="66">
        <v>0</v>
      </c>
      <c r="L35" s="66">
        <v>0</v>
      </c>
      <c r="M35" s="66">
        <v>0</v>
      </c>
    </row>
    <row r="36" spans="1:13">
      <c r="A36" s="67" t="s">
        <v>222</v>
      </c>
      <c r="C36" s="14"/>
      <c r="D36" s="14"/>
      <c r="E36" s="14"/>
      <c r="F36" s="14"/>
      <c r="G36" s="69">
        <v>154727</v>
      </c>
      <c r="I36" s="69">
        <v>0</v>
      </c>
      <c r="J36" s="69">
        <v>12684.082356225001</v>
      </c>
      <c r="L36" s="68">
        <v>6.9400000000000003E-2</v>
      </c>
      <c r="M36" s="68">
        <v>6.0000000000000001E-3</v>
      </c>
    </row>
    <row r="37" spans="1:13">
      <c r="A37" s="67" t="s">
        <v>1529</v>
      </c>
      <c r="C37" s="14"/>
      <c r="D37" s="14"/>
      <c r="E37" s="14"/>
      <c r="F37" s="14"/>
      <c r="G37" s="69">
        <v>154727</v>
      </c>
      <c r="I37" s="69">
        <v>0</v>
      </c>
      <c r="J37" s="69">
        <v>12684.082356225001</v>
      </c>
      <c r="L37" s="68">
        <v>6.9400000000000003E-2</v>
      </c>
      <c r="M37" s="68">
        <v>6.0000000000000001E-3</v>
      </c>
    </row>
    <row r="38" spans="1:13">
      <c r="A38" t="s">
        <v>1530</v>
      </c>
      <c r="B38" t="s">
        <v>1531</v>
      </c>
      <c r="C38" t="s">
        <v>122</v>
      </c>
      <c r="D38" t="s">
        <v>1532</v>
      </c>
      <c r="E38" t="s">
        <v>1455</v>
      </c>
      <c r="F38" t="s">
        <v>105</v>
      </c>
      <c r="G38" s="65">
        <v>154727</v>
      </c>
      <c r="H38" s="65">
        <v>2299.5</v>
      </c>
      <c r="I38" s="65">
        <v>0</v>
      </c>
      <c r="J38" s="65">
        <v>12684.082356225001</v>
      </c>
      <c r="K38" s="66">
        <v>0</v>
      </c>
      <c r="L38" s="66">
        <v>6.9400000000000003E-2</v>
      </c>
      <c r="M38" s="66">
        <v>6.0000000000000001E-3</v>
      </c>
    </row>
    <row r="39" spans="1:13">
      <c r="A39" s="67" t="s">
        <v>1533</v>
      </c>
      <c r="C39" s="14"/>
      <c r="D39" s="14"/>
      <c r="E39" s="14"/>
      <c r="F39" s="14"/>
      <c r="G39" s="69">
        <v>0</v>
      </c>
      <c r="I39" s="69">
        <v>0</v>
      </c>
      <c r="J39" s="69">
        <v>0</v>
      </c>
      <c r="L39" s="68">
        <v>0</v>
      </c>
      <c r="M39" s="68">
        <v>0</v>
      </c>
    </row>
    <row r="40" spans="1:13">
      <c r="A40" t="s">
        <v>217</v>
      </c>
      <c r="B40" t="s">
        <v>217</v>
      </c>
      <c r="C40" s="14"/>
      <c r="D40" s="14"/>
      <c r="E40" t="s">
        <v>217</v>
      </c>
      <c r="F40" t="s">
        <v>217</v>
      </c>
      <c r="G40" s="65">
        <v>0</v>
      </c>
      <c r="H40" s="65">
        <v>0</v>
      </c>
      <c r="J40" s="65">
        <v>0</v>
      </c>
      <c r="K40" s="66">
        <v>0</v>
      </c>
      <c r="L40" s="66">
        <v>0</v>
      </c>
      <c r="M40" s="66">
        <v>0</v>
      </c>
    </row>
    <row r="41" spans="1:13">
      <c r="A41" s="67" t="s">
        <v>1110</v>
      </c>
      <c r="C41" s="14"/>
      <c r="D41" s="14"/>
      <c r="E41" s="14"/>
      <c r="F41" s="14"/>
      <c r="G41" s="69">
        <v>0</v>
      </c>
      <c r="I41" s="69">
        <v>0</v>
      </c>
      <c r="J41" s="69">
        <v>0</v>
      </c>
      <c r="L41" s="68">
        <v>0</v>
      </c>
      <c r="M41" s="68">
        <v>0</v>
      </c>
    </row>
    <row r="42" spans="1:13">
      <c r="A42" t="s">
        <v>217</v>
      </c>
      <c r="B42" t="s">
        <v>217</v>
      </c>
      <c r="C42" s="14"/>
      <c r="D42" s="14"/>
      <c r="E42" t="s">
        <v>217</v>
      </c>
      <c r="F42" t="s">
        <v>217</v>
      </c>
      <c r="G42" s="65">
        <v>0</v>
      </c>
      <c r="H42" s="65">
        <v>0</v>
      </c>
      <c r="J42" s="65">
        <v>0</v>
      </c>
      <c r="K42" s="66">
        <v>0</v>
      </c>
      <c r="L42" s="66">
        <v>0</v>
      </c>
      <c r="M42" s="66">
        <v>0</v>
      </c>
    </row>
    <row r="43" spans="1:13">
      <c r="A43" s="67" t="s">
        <v>1528</v>
      </c>
      <c r="C43" s="14"/>
      <c r="D43" s="14"/>
      <c r="E43" s="14"/>
      <c r="F43" s="14"/>
      <c r="G43" s="69">
        <v>0</v>
      </c>
      <c r="I43" s="69">
        <v>0</v>
      </c>
      <c r="J43" s="69">
        <v>0</v>
      </c>
      <c r="L43" s="68">
        <v>0</v>
      </c>
      <c r="M43" s="68">
        <v>0</v>
      </c>
    </row>
    <row r="44" spans="1:13">
      <c r="A44" t="s">
        <v>217</v>
      </c>
      <c r="B44" t="s">
        <v>217</v>
      </c>
      <c r="C44" s="14"/>
      <c r="D44" s="14"/>
      <c r="E44" t="s">
        <v>217</v>
      </c>
      <c r="F44" t="s">
        <v>217</v>
      </c>
      <c r="G44" s="65">
        <v>0</v>
      </c>
      <c r="H44" s="65">
        <v>0</v>
      </c>
      <c r="J44" s="65">
        <v>0</v>
      </c>
      <c r="K44" s="66">
        <v>0</v>
      </c>
      <c r="L44" s="66">
        <v>0</v>
      </c>
      <c r="M44" s="66">
        <v>0</v>
      </c>
    </row>
    <row r="45" spans="1:13">
      <c r="A45" s="86" t="s">
        <v>224</v>
      </c>
      <c r="C45" s="14"/>
      <c r="D45" s="14"/>
      <c r="E45" s="14"/>
      <c r="F45" s="14"/>
    </row>
    <row r="46" spans="1:13">
      <c r="A46" s="86" t="s">
        <v>336</v>
      </c>
      <c r="C46" s="14"/>
      <c r="D46" s="14"/>
      <c r="E46" s="14"/>
      <c r="F46" s="14"/>
    </row>
    <row r="47" spans="1:13">
      <c r="A47" s="86" t="s">
        <v>337</v>
      </c>
      <c r="C47" s="14"/>
      <c r="D47" s="14"/>
      <c r="E47" s="14"/>
      <c r="F47" s="14"/>
    </row>
    <row r="48" spans="1:13">
      <c r="A48" s="86" t="s">
        <v>338</v>
      </c>
      <c r="C48" s="14"/>
      <c r="D48" s="14"/>
      <c r="E48" s="14"/>
      <c r="F48" s="14"/>
    </row>
    <row r="49" spans="1:6">
      <c r="A49" s="86" t="s">
        <v>339</v>
      </c>
      <c r="C49" s="14"/>
      <c r="D49" s="14"/>
      <c r="E49" s="14"/>
      <c r="F49" s="14"/>
    </row>
    <row r="50" spans="1:6" hidden="1">
      <c r="C50" s="14"/>
      <c r="D50" s="14"/>
      <c r="E50" s="14"/>
      <c r="F50" s="14"/>
    </row>
    <row r="51" spans="1:6" hidden="1">
      <c r="C51" s="14"/>
      <c r="D51" s="14"/>
      <c r="E51" s="14"/>
      <c r="F51" s="14"/>
    </row>
    <row r="52" spans="1:6" hidden="1">
      <c r="C52" s="14"/>
      <c r="D52" s="14"/>
      <c r="E52" s="14"/>
      <c r="F52" s="14"/>
    </row>
    <row r="53" spans="1:6" hidden="1">
      <c r="C53" s="14"/>
      <c r="D53" s="14"/>
      <c r="E53" s="14"/>
      <c r="F53" s="14"/>
    </row>
    <row r="54" spans="1:6" hidden="1">
      <c r="C54" s="14"/>
      <c r="D54" s="14"/>
      <c r="E54" s="14"/>
      <c r="F54" s="14"/>
    </row>
    <row r="55" spans="1:6" hidden="1">
      <c r="C55" s="14"/>
      <c r="D55" s="14"/>
      <c r="E55" s="14"/>
      <c r="F55" s="14"/>
    </row>
    <row r="56" spans="1:6" hidden="1">
      <c r="C56" s="14"/>
      <c r="D56" s="14"/>
      <c r="E56" s="14"/>
      <c r="F56" s="14"/>
    </row>
    <row r="57" spans="1:6" hidden="1">
      <c r="C57" s="14"/>
      <c r="D57" s="14"/>
      <c r="E57" s="14"/>
      <c r="F57" s="14"/>
    </row>
    <row r="58" spans="1:6" hidden="1">
      <c r="C58" s="14"/>
      <c r="D58" s="14"/>
      <c r="E58" s="14"/>
      <c r="F58" s="14"/>
    </row>
    <row r="59" spans="1:6" hidden="1">
      <c r="C59" s="14"/>
      <c r="D59" s="14"/>
      <c r="E59" s="14"/>
      <c r="F59" s="14"/>
    </row>
    <row r="60" spans="1:6" hidden="1">
      <c r="C60" s="14"/>
      <c r="D60" s="14"/>
      <c r="E60" s="14"/>
      <c r="F60" s="14"/>
    </row>
    <row r="61" spans="1:6" hidden="1">
      <c r="C61" s="14"/>
      <c r="D61" s="14"/>
      <c r="E61" s="14"/>
      <c r="F61" s="14"/>
    </row>
    <row r="62" spans="1:6" hidden="1">
      <c r="C62" s="14"/>
      <c r="D62" s="14"/>
      <c r="E62" s="14"/>
      <c r="F62" s="14"/>
    </row>
    <row r="63" spans="1:6" hidden="1">
      <c r="C63" s="14"/>
      <c r="D63" s="14"/>
      <c r="E63" s="14"/>
      <c r="F63" s="14"/>
    </row>
    <row r="64" spans="1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100" t="s">
        <v>67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</row>
    <row r="6" spans="1:64" ht="26.25" customHeight="1">
      <c r="A6" s="100" t="s">
        <v>92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04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0</v>
      </c>
      <c r="J10" s="7"/>
      <c r="K10" s="63">
        <v>0</v>
      </c>
      <c r="L10" s="7"/>
      <c r="M10" s="64">
        <v>0</v>
      </c>
      <c r="N10" s="64">
        <v>0</v>
      </c>
      <c r="O10" s="30"/>
      <c r="BF10" s="14"/>
      <c r="BG10" s="16"/>
      <c r="BH10" s="14"/>
      <c r="BL10" s="14"/>
    </row>
    <row r="11" spans="1:64">
      <c r="A11" s="67" t="s">
        <v>199</v>
      </c>
      <c r="B11" s="14"/>
      <c r="C11" s="14"/>
      <c r="D11" s="14"/>
      <c r="I11" s="69">
        <v>0</v>
      </c>
      <c r="K11" s="69">
        <v>0</v>
      </c>
      <c r="M11" s="68">
        <v>0</v>
      </c>
      <c r="N11" s="68">
        <v>0</v>
      </c>
    </row>
    <row r="12" spans="1:64">
      <c r="A12" s="67" t="s">
        <v>1534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217</v>
      </c>
      <c r="B13" t="s">
        <v>217</v>
      </c>
      <c r="C13" s="14"/>
      <c r="D13" s="14"/>
      <c r="E13" t="s">
        <v>217</v>
      </c>
      <c r="F13" t="s">
        <v>217</v>
      </c>
      <c r="H13" t="s">
        <v>217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1535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217</v>
      </c>
      <c r="B15" t="s">
        <v>217</v>
      </c>
      <c r="C15" s="14"/>
      <c r="D15" s="14"/>
      <c r="E15" t="s">
        <v>217</v>
      </c>
      <c r="F15" t="s">
        <v>217</v>
      </c>
      <c r="H15" t="s">
        <v>217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0</v>
      </c>
      <c r="K16" s="69">
        <v>0</v>
      </c>
      <c r="M16" s="68">
        <v>0</v>
      </c>
      <c r="N16" s="68">
        <v>0</v>
      </c>
    </row>
    <row r="17" spans="1:14">
      <c r="A17" t="s">
        <v>217</v>
      </c>
      <c r="B17" t="s">
        <v>217</v>
      </c>
      <c r="C17" s="14"/>
      <c r="D17" s="14"/>
      <c r="E17" t="s">
        <v>217</v>
      </c>
      <c r="F17" t="s">
        <v>217</v>
      </c>
      <c r="H17" t="s">
        <v>217</v>
      </c>
      <c r="I17" s="65">
        <v>0</v>
      </c>
      <c r="J17" s="65">
        <v>0</v>
      </c>
      <c r="K17" s="65">
        <v>0</v>
      </c>
      <c r="L17" s="66">
        <v>0</v>
      </c>
      <c r="M17" s="66">
        <v>0</v>
      </c>
      <c r="N17" s="66">
        <v>0</v>
      </c>
    </row>
    <row r="18" spans="1:14">
      <c r="A18" s="67" t="s">
        <v>1110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217</v>
      </c>
      <c r="B19" t="s">
        <v>217</v>
      </c>
      <c r="C19" s="14"/>
      <c r="D19" s="14"/>
      <c r="E19" t="s">
        <v>217</v>
      </c>
      <c r="F19" t="s">
        <v>217</v>
      </c>
      <c r="H19" t="s">
        <v>217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222</v>
      </c>
      <c r="B20" s="14"/>
      <c r="C20" s="14"/>
      <c r="D20" s="14"/>
      <c r="I20" s="69">
        <v>0</v>
      </c>
      <c r="K20" s="69">
        <v>0</v>
      </c>
      <c r="M20" s="68">
        <v>0</v>
      </c>
      <c r="N20" s="68">
        <v>0</v>
      </c>
    </row>
    <row r="21" spans="1:14">
      <c r="A21" s="67" t="s">
        <v>1534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217</v>
      </c>
      <c r="B22" t="s">
        <v>217</v>
      </c>
      <c r="C22" s="14"/>
      <c r="D22" s="14"/>
      <c r="E22" t="s">
        <v>217</v>
      </c>
      <c r="F22" t="s">
        <v>217</v>
      </c>
      <c r="H22" t="s">
        <v>217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1535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217</v>
      </c>
      <c r="B24" t="s">
        <v>217</v>
      </c>
      <c r="C24" s="14"/>
      <c r="D24" s="14"/>
      <c r="E24" t="s">
        <v>217</v>
      </c>
      <c r="F24" t="s">
        <v>217</v>
      </c>
      <c r="H24" t="s">
        <v>217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0</v>
      </c>
      <c r="K25" s="69">
        <v>0</v>
      </c>
      <c r="M25" s="68">
        <v>0</v>
      </c>
      <c r="N25" s="68">
        <v>0</v>
      </c>
    </row>
    <row r="26" spans="1:14">
      <c r="A26" t="s">
        <v>217</v>
      </c>
      <c r="B26" t="s">
        <v>217</v>
      </c>
      <c r="C26" s="14"/>
      <c r="D26" s="14"/>
      <c r="E26" t="s">
        <v>217</v>
      </c>
      <c r="F26" t="s">
        <v>217</v>
      </c>
      <c r="H26" t="s">
        <v>217</v>
      </c>
      <c r="I26" s="65">
        <v>0</v>
      </c>
      <c r="J26" s="65">
        <v>0</v>
      </c>
      <c r="K26" s="65">
        <v>0</v>
      </c>
      <c r="L26" s="66">
        <v>0</v>
      </c>
      <c r="M26" s="66">
        <v>0</v>
      </c>
      <c r="N26" s="66">
        <v>0</v>
      </c>
    </row>
    <row r="27" spans="1:14">
      <c r="A27" s="67" t="s">
        <v>1110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217</v>
      </c>
      <c r="B28" t="s">
        <v>217</v>
      </c>
      <c r="C28" s="14"/>
      <c r="D28" s="14"/>
      <c r="E28" t="s">
        <v>217</v>
      </c>
      <c r="F28" t="s">
        <v>217</v>
      </c>
      <c r="H28" t="s">
        <v>217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86" t="s">
        <v>224</v>
      </c>
      <c r="B29" s="14"/>
      <c r="C29" s="14"/>
      <c r="D29" s="14"/>
    </row>
    <row r="30" spans="1:14">
      <c r="A30" s="86" t="s">
        <v>336</v>
      </c>
      <c r="B30" s="14"/>
      <c r="C30" s="14"/>
      <c r="D30" s="14"/>
    </row>
    <row r="31" spans="1:14">
      <c r="A31" s="86" t="s">
        <v>337</v>
      </c>
      <c r="B31" s="14"/>
      <c r="C31" s="14"/>
      <c r="D31" s="14"/>
    </row>
    <row r="32" spans="1:14">
      <c r="A32" s="86" t="s">
        <v>338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00" t="s">
        <v>67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59" ht="26.25" customHeight="1">
      <c r="A6" s="100" t="s">
        <v>94</v>
      </c>
      <c r="B6" s="101"/>
      <c r="C6" s="101"/>
      <c r="D6" s="101"/>
      <c r="E6" s="101"/>
      <c r="F6" s="101"/>
      <c r="G6" s="101"/>
      <c r="H6" s="101"/>
      <c r="I6" s="101"/>
      <c r="J6" s="101"/>
      <c r="K6" s="102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B10" s="14"/>
      <c r="BC10" s="16"/>
      <c r="BD10" s="14"/>
      <c r="BF10" s="14"/>
    </row>
    <row r="11" spans="1:59">
      <c r="A11" s="67" t="s">
        <v>199</v>
      </c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59">
      <c r="A12" s="67" t="s">
        <v>1536</v>
      </c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59">
      <c r="A13" t="s">
        <v>217</v>
      </c>
      <c r="B13" t="s">
        <v>217</v>
      </c>
      <c r="C13" s="14"/>
      <c r="D13" t="s">
        <v>217</v>
      </c>
      <c r="E13" t="s">
        <v>217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9">
      <c r="A14" s="67" t="s">
        <v>222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1537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217</v>
      </c>
      <c r="B16" t="s">
        <v>217</v>
      </c>
      <c r="C16" s="14"/>
      <c r="D16" t="s">
        <v>217</v>
      </c>
      <c r="E16" t="s">
        <v>217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86" t="s">
        <v>224</v>
      </c>
      <c r="C17" s="14"/>
      <c r="D17" s="14"/>
    </row>
    <row r="18" spans="1:4">
      <c r="A18" s="86" t="s">
        <v>336</v>
      </c>
      <c r="C18" s="14"/>
      <c r="D18" s="14"/>
    </row>
    <row r="19" spans="1:4">
      <c r="A19" s="86" t="s">
        <v>337</v>
      </c>
      <c r="C19" s="14"/>
      <c r="D19" s="14"/>
    </row>
    <row r="20" spans="1:4">
      <c r="A20" s="86" t="s">
        <v>338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7A0C63-EA43-4CD5-8845-934301749D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A826F2-634D-4DD5-A032-BFB6D7CDD25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3.xml><?xml version="1.0" encoding="utf-8"?>
<ds:datastoreItem xmlns:ds="http://schemas.openxmlformats.org/officeDocument/2006/customXml" ds:itemID="{EDD53FC2-023D-4681-B22C-E3068392D0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הרכב נכסים- בסט אינווסט- ילין לפידות- כללי 31.3.20</dc:title>
  <dc:creator>Yuli</dc:creator>
  <cp:lastModifiedBy>User</cp:lastModifiedBy>
  <dcterms:created xsi:type="dcterms:W3CDTF">2015-11-10T09:34:27Z</dcterms:created>
  <dcterms:modified xsi:type="dcterms:W3CDTF">2022-02-22T13:50:39Z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