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אקסל נגיש\"/>
    </mc:Choice>
  </mc:AlternateContent>
  <bookViews>
    <workbookView xWindow="0" yWindow="105" windowWidth="24240" windowHeight="12585" tabRatio="932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5" l="1"/>
  <c r="N11" i="5" s="1"/>
  <c r="N10" i="5" s="1"/>
  <c r="O114" i="5"/>
  <c r="O139" i="5"/>
  <c r="O116" i="5"/>
  <c r="O87" i="5"/>
  <c r="O57" i="5"/>
  <c r="O61" i="5"/>
  <c r="I93" i="6"/>
  <c r="I92" i="6"/>
  <c r="O63" i="5"/>
  <c r="O62" i="5"/>
  <c r="O44" i="5"/>
  <c r="O94" i="5"/>
  <c r="C42" i="1" l="1"/>
</calcChain>
</file>

<file path=xl/sharedStrings.xml><?xml version="1.0" encoding="utf-8"?>
<sst xmlns="http://schemas.openxmlformats.org/spreadsheetml/2006/main" count="5043" uniqueCount="1366">
  <si>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</si>
  <si>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</si>
  <si>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</si>
  <si>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</si>
  <si>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</si>
  <si>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</si>
  <si>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</si>
  <si>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</si>
  <si>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</si>
  <si>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</si>
  <si>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</si>
  <si>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</si>
  <si>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</si>
  <si>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</si>
  <si>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</si>
  <si>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</si>
  <si>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</si>
  <si>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</si>
  <si>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</si>
  <si>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</si>
  <si>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</si>
  <si>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</si>
  <si>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</si>
  <si>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</si>
  <si>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</si>
  <si>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</si>
  <si>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</si>
  <si>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</si>
  <si>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</si>
  <si>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</si>
  <si>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</si>
  <si>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</si>
  <si>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</si>
  <si>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</si>
  <si>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</si>
  <si>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</si>
  <si>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</si>
  <si>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</si>
  <si>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</si>
  <si>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</si>
  <si>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</si>
  <si>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</si>
  <si>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</si>
  <si>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</si>
  <si>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</si>
  <si>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</si>
  <si>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</si>
  <si>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</si>
  <si>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</si>
  <si>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</si>
  <si>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</si>
  <si>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</si>
  <si>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</si>
  <si>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</si>
  <si>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</si>
  <si>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</si>
  <si>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</si>
  <si>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</si>
  <si>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</si>
  <si>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</si>
  <si>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</si>
  <si>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</si>
  <si>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</si>
  <si>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</si>
  <si>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</si>
  <si>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</si>
  <si>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</si>
  <si>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</si>
  <si>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</si>
  <si>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</si>
  <si>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</si>
  <si>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</si>
  <si>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</si>
  <si>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</si>
  <si>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</si>
  <si>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</si>
  <si>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</si>
  <si>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</si>
  <si>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</si>
  <si>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</si>
  <si>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</si>
  <si>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</si>
  <si>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</si>
  <si>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</si>
  <si>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</si>
  <si>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</si>
  <si>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</si>
  <si>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</si>
  <si>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</si>
  <si>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</si>
  <si>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</si>
  <si>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</si>
  <si>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</si>
  <si>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</si>
  <si>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</si>
  <si>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</si>
  <si>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</si>
  <si>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</si>
  <si>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</si>
  <si>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</si>
  <si>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</si>
  <si>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</si>
  <si>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</si>
  <si>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</si>
  <si>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</si>
  <si>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</si>
  <si>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</si>
  <si>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</si>
  <si>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</si>
  <si>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</si>
  <si>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</si>
  <si>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</si>
  <si>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</si>
  <si>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</si>
  <si>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</si>
  <si>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</si>
  <si>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</si>
  <si>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</si>
  <si>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</si>
  <si>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</si>
  <si>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</si>
  <si>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</si>
  <si>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</si>
  <si>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</si>
  <si>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</si>
  <si>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</si>
  <si>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</si>
  <si>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</si>
  <si>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</si>
  <si>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</si>
  <si>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</si>
  <si>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</si>
  <si>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</si>
  <si>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</si>
  <si>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</si>
  <si>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</si>
  <si>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</si>
  <si>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</si>
  <si>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</si>
  <si>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</si>
  <si>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</si>
  <si>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</si>
  <si>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</si>
  <si>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</si>
  <si>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</si>
  <si>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</si>
  <si>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</si>
  <si>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</si>
  <si>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</si>
  <si>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</si>
  <si>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</si>
  <si>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</si>
  <si>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</si>
  <si>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</si>
  <si>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</si>
  <si>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</si>
  <si>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</si>
  <si>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</si>
  <si>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</si>
  <si>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</si>
  <si>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</si>
  <si>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</si>
  <si>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</si>
  <si>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</si>
  <si>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</si>
  <si>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</si>
  <si>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</si>
  <si>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</si>
  <si>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</si>
  <si>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</si>
  <si>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</si>
  <si>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</si>
  <si>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</si>
  <si>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</si>
  <si>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</si>
  <si>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</si>
  <si>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</si>
  <si>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</si>
  <si>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</si>
  <si>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</si>
  <si>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</si>
  <si>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</si>
  <si>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</si>
  <si>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</si>
  <si>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</si>
  <si>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</si>
  <si>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</si>
  <si>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</si>
  <si>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</si>
  <si>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</si>
  <si>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</si>
  <si>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</si>
  <si>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</si>
  <si>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</si>
  <si>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</si>
  <si>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</si>
  <si>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30/09/2021</t>
  </si>
  <si>
    <t>ילין לפידות מניות</t>
  </si>
  <si>
    <t>בהתאם לשיטה שיושמה בדוח הכספי *</t>
  </si>
  <si>
    <t>דולר הונג קונג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</si>
  <si>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</si>
  <si>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</si>
  <si>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</si>
  <si>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</si>
  <si>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</si>
  <si>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</si>
  <si>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</si>
  <si>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עו'ש(לקבל)- בנק מזרחי</t>
  </si>
  <si>
    <t>עו'ש(לשלם)- בנק מזרחי</t>
  </si>
  <si>
    <t>סה"כ יתרת מזומנים ועו"ש נקובים במט"ח</t>
  </si>
  <si>
    <t>אירו-100- בנק מזרחי</t>
  </si>
  <si>
    <t>100- 20- בנק מזרחי</t>
  </si>
  <si>
    <t>אירו-100(לשלם)- בנק מזרחי</t>
  </si>
  <si>
    <t>דולר -20001- בנק מזרחי</t>
  </si>
  <si>
    <t>20001- 20- בנק מזרחי</t>
  </si>
  <si>
    <t>דולר -20001(לשלם)- בנק מזרחי</t>
  </si>
  <si>
    <t>דולר אוסטרלי 183- בנק מזרחי</t>
  </si>
  <si>
    <t>183- 20- בנק מזרחי</t>
  </si>
  <si>
    <t>דולר הונג קונג-353- בנק מזרחי</t>
  </si>
  <si>
    <t>353- 20-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</si>
  <si>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</si>
  <si>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</si>
  <si>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</si>
  <si>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</si>
  <si>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</si>
  <si>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</si>
  <si>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</si>
  <si>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</si>
  <si>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</si>
  <si>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</si>
  <si>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</si>
  <si>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</si>
  <si>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</si>
  <si>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סה"כ לא צמודות</t>
  </si>
  <si>
    <t>סה"כ מלווה קצר מועד</t>
  </si>
  <si>
    <t>מ.ק.מ.   312- בנק ישראל- מק"מ</t>
  </si>
  <si>
    <t>8220311</t>
  </si>
  <si>
    <t>RF</t>
  </si>
  <si>
    <t>30/09/21</t>
  </si>
  <si>
    <t>מ.ק.מ.   712- בנק ישראל- מק"מ</t>
  </si>
  <si>
    <t>8220717</t>
  </si>
  <si>
    <t>מ.ק.מ.  412- בנק ישראל- מק"מ</t>
  </si>
  <si>
    <t>8220410</t>
  </si>
  <si>
    <t>14/09/21</t>
  </si>
  <si>
    <t>מ.ק.מ.  512- בנק ישראל- מק"מ</t>
  </si>
  <si>
    <t>8220519</t>
  </si>
  <si>
    <t>מ.ק.מ. 212- בנק ישראל- מק"מ</t>
  </si>
  <si>
    <t>8220212</t>
  </si>
  <si>
    <t>מ.ק.מ. 812- בנק ישראל- מק"מ</t>
  </si>
  <si>
    <t>8220816</t>
  </si>
  <si>
    <t>מ.ק.מ. 912- בנק ישראל- מק"מ</t>
  </si>
  <si>
    <t>8220915</t>
  </si>
  <si>
    <t>סה"כ שחר</t>
  </si>
  <si>
    <t>ממשל שקלית 0722- האוצר - ממשלתית שקלית</t>
  </si>
  <si>
    <t>1158104</t>
  </si>
  <si>
    <t>ממשל שקלית 1122- האוצר - ממשלתית שקלית</t>
  </si>
  <si>
    <t>1141225</t>
  </si>
  <si>
    <t>ממשלתי 0122- האוצר - ממשלתית שקלית</t>
  </si>
  <si>
    <t>1123272</t>
  </si>
  <si>
    <t>20/12/20</t>
  </si>
  <si>
    <t>ממשלתי 0323</t>
  </si>
  <si>
    <t>1126747</t>
  </si>
  <si>
    <t>26/09/21</t>
  </si>
  <si>
    <t>ממשלתי שקלי 723</t>
  </si>
  <si>
    <t>1167105</t>
  </si>
  <si>
    <t>סה"כ גילון</t>
  </si>
  <si>
    <t>ממשל משתנה 1121- האוצר - ממשלתית משתנה</t>
  </si>
  <si>
    <t>1127646</t>
  </si>
  <si>
    <t>17/05/20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</si>
  <si>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</si>
  <si>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</si>
  <si>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</si>
  <si>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</si>
  <si>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</si>
  <si>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</si>
  <si>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</si>
  <si>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</si>
  <si>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</si>
  <si>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</si>
  <si>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</si>
  <si>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אלה פקדון אגח ב- אלה פקדונות</t>
  </si>
  <si>
    <t>1142215</t>
  </si>
  <si>
    <t>515666881</t>
  </si>
  <si>
    <t>אגח מובנות</t>
  </si>
  <si>
    <t>23/09/21</t>
  </si>
  <si>
    <t>אלה פקדון אגח ה- אלה פקדונות</t>
  </si>
  <si>
    <t>1162577</t>
  </si>
  <si>
    <t>01/07/21</t>
  </si>
  <si>
    <t>בינל הנפק אגח י- בינלאומי הנפקות</t>
  </si>
  <si>
    <t>1160290</t>
  </si>
  <si>
    <t>513141879</t>
  </si>
  <si>
    <t>בנקים</t>
  </si>
  <si>
    <t>10/02/20</t>
  </si>
  <si>
    <t>לאומי אג"ח 181- לאומי</t>
  </si>
  <si>
    <t>6040505</t>
  </si>
  <si>
    <t>520018078</t>
  </si>
  <si>
    <t>Aaa.il</t>
  </si>
  <si>
    <t>מז טפ הנפ אגח 57- מזרחי טפחות הנפק</t>
  </si>
  <si>
    <t>2310423</t>
  </si>
  <si>
    <t>בלומברג</t>
  </si>
  <si>
    <t>520032046</t>
  </si>
  <si>
    <t>09/09/21</t>
  </si>
  <si>
    <t>מז טפ הנפ אגח 58- מזרחי טפחות הנפק</t>
  </si>
  <si>
    <t>2310431</t>
  </si>
  <si>
    <t>15/06/21</t>
  </si>
  <si>
    <t>מז טפ הנפ אגח 59- מזרחי טפחות הנפק</t>
  </si>
  <si>
    <t>2310449</t>
  </si>
  <si>
    <t>23/08/21</t>
  </si>
  <si>
    <t>מז טפ הנפק   45- מזרחי טפחות הנפק</t>
  </si>
  <si>
    <t>2310217</t>
  </si>
  <si>
    <t>25/04/21</t>
  </si>
  <si>
    <t>מז טפ הנפק 51- מזרחי טפחות הנפק</t>
  </si>
  <si>
    <t>2310324</t>
  </si>
  <si>
    <t>12/09/21</t>
  </si>
  <si>
    <t>מזרחי טפחות  הנפקות אג"ח 44</t>
  </si>
  <si>
    <t>2310209</t>
  </si>
  <si>
    <t>מרכנתיל הנ אגח ג- מרכנתיל הנפקות</t>
  </si>
  <si>
    <t>1171297</t>
  </si>
  <si>
    <t>513686154</t>
  </si>
  <si>
    <t>03/01/21</t>
  </si>
  <si>
    <t>פועלים הנ אג34- פועלים הנפקות</t>
  </si>
  <si>
    <t>1940576</t>
  </si>
  <si>
    <t>520032640</t>
  </si>
  <si>
    <t>14/09/20</t>
  </si>
  <si>
    <t>פועלים הנפ אג32- פועלים הנפקות</t>
  </si>
  <si>
    <t>1940535</t>
  </si>
  <si>
    <t>16/09/20</t>
  </si>
  <si>
    <t>דיסקונט מנפיקים 4- דיסקונט מנפיקים</t>
  </si>
  <si>
    <t>7480049</t>
  </si>
  <si>
    <t>520029935</t>
  </si>
  <si>
    <t>ilAA+</t>
  </si>
  <si>
    <t>31/08/21</t>
  </si>
  <si>
    <t>וילאר אג"ח 6- וילאר</t>
  </si>
  <si>
    <t>4160115</t>
  </si>
  <si>
    <t>520038910</t>
  </si>
  <si>
    <t>נדלן מניב בישראל</t>
  </si>
  <si>
    <t>14/01/18</t>
  </si>
  <si>
    <t>נתיבי הגז אג"ח ד- נתיבי הגז</t>
  </si>
  <si>
    <t>1147503</t>
  </si>
  <si>
    <t>513436394</t>
  </si>
  <si>
    <t>שרותים</t>
  </si>
  <si>
    <t>31/05/20</t>
  </si>
  <si>
    <t>פועלים הנפקות אגח 15- פועלים הנפקות</t>
  </si>
  <si>
    <t>1940543</t>
  </si>
  <si>
    <t>21/11/19</t>
  </si>
  <si>
    <t>פועלים הנפקות התח.14- פועלים הנפקות</t>
  </si>
  <si>
    <t>1940501</t>
  </si>
  <si>
    <t>24/06/21</t>
  </si>
  <si>
    <t>ביג אגח יז</t>
  </si>
  <si>
    <t>1168459</t>
  </si>
  <si>
    <t>513623314</t>
  </si>
  <si>
    <t>ilAA</t>
  </si>
  <si>
    <t>07/09/20</t>
  </si>
  <si>
    <t>מליסרון  אגח יד</t>
  </si>
  <si>
    <t>3230232</t>
  </si>
  <si>
    <t>520037789</t>
  </si>
  <si>
    <t>19/02/20</t>
  </si>
  <si>
    <t>מליסרון  אגח16- מליסרון</t>
  </si>
  <si>
    <t>3230265</t>
  </si>
  <si>
    <t>30/01/20</t>
  </si>
  <si>
    <t>מליסרון אג8- מליסרון</t>
  </si>
  <si>
    <t>3230166</t>
  </si>
  <si>
    <t>08/11/17</t>
  </si>
  <si>
    <t>ריט 1  אגח ז- ריט1</t>
  </si>
  <si>
    <t>1171271</t>
  </si>
  <si>
    <t>513821488</t>
  </si>
  <si>
    <t>21/04/21</t>
  </si>
  <si>
    <t>ריט אג"ח 4- ריט1</t>
  </si>
  <si>
    <t>1129899</t>
  </si>
  <si>
    <t>שופרסל    אגח ו- שופרסל</t>
  </si>
  <si>
    <t>7770217</t>
  </si>
  <si>
    <t>520022732</t>
  </si>
  <si>
    <t>רשתות שיווק</t>
  </si>
  <si>
    <t>28/06/20</t>
  </si>
  <si>
    <t>שלמה החזקות אג18- שלמה החזקות</t>
  </si>
  <si>
    <t>1410307</t>
  </si>
  <si>
    <t>520034372</t>
  </si>
  <si>
    <t>27/04/21</t>
  </si>
  <si>
    <t>אדמה אגח  2</t>
  </si>
  <si>
    <t>1110915</t>
  </si>
  <si>
    <t>520043605</t>
  </si>
  <si>
    <t>כימיה, גומי ופלסטיק</t>
  </si>
  <si>
    <t>ilAA-</t>
  </si>
  <si>
    <t>06/05/20</t>
  </si>
  <si>
    <t>בזק.ק6- בזק</t>
  </si>
  <si>
    <t>2300143</t>
  </si>
  <si>
    <t>520031931</t>
  </si>
  <si>
    <t>גזית גלוב אגח יד- גזית גלוב</t>
  </si>
  <si>
    <t>1260736</t>
  </si>
  <si>
    <t>520033234</t>
  </si>
  <si>
    <t>נדלן מניב בחו"ל</t>
  </si>
  <si>
    <t>גזית גלוב אגחטז- גזית גלוב</t>
  </si>
  <si>
    <t>1260785</t>
  </si>
  <si>
    <t>24/08/21</t>
  </si>
  <si>
    <t>יוניברסל אג1- יוניברסל מוטורס-UMI</t>
  </si>
  <si>
    <t>1141639</t>
  </si>
  <si>
    <t>511809071</t>
  </si>
  <si>
    <t>מסחר</t>
  </si>
  <si>
    <t>05/07/20</t>
  </si>
  <si>
    <t>ירושלים הנפקות 13- ירושלים הנפקות</t>
  </si>
  <si>
    <t>513682146</t>
  </si>
  <si>
    <t>11/07/21</t>
  </si>
  <si>
    <t>מנורה מבטחים גיוס הון אג"ח א'- מנורה מבטחים גיוס הון בע"מ</t>
  </si>
  <si>
    <t>1103670</t>
  </si>
  <si>
    <t>513937714</t>
  </si>
  <si>
    <t>ביטוח</t>
  </si>
  <si>
    <t>Aa3.il</t>
  </si>
  <si>
    <t>16/11/17</t>
  </si>
  <si>
    <t>סלע נדל"ן אג"ח 2- סלע קפיטל נדל"ן</t>
  </si>
  <si>
    <t>1132927</t>
  </si>
  <si>
    <t>513992529</t>
  </si>
  <si>
    <t>20/07/21</t>
  </si>
  <si>
    <t>סלע נדלן  אגח ד- סלע קפיטל נדל"ן</t>
  </si>
  <si>
    <t>1167147</t>
  </si>
  <si>
    <t>29/06/20</t>
  </si>
  <si>
    <t>רבוע נדלן אגח ז- רבוע נדלן</t>
  </si>
  <si>
    <t>1140615</t>
  </si>
  <si>
    <t>513765859</t>
  </si>
  <si>
    <t>רבוע נדלן אגח ח- רבוע נדלן</t>
  </si>
  <si>
    <t>1157569</t>
  </si>
  <si>
    <t>29/09/20</t>
  </si>
  <si>
    <t>גירון     אגח ו- גירון פיתוח</t>
  </si>
  <si>
    <t>1139849</t>
  </si>
  <si>
    <t>520044520</t>
  </si>
  <si>
    <t>A1.il</t>
  </si>
  <si>
    <t>04/01/21</t>
  </si>
  <si>
    <t>גירון אג"ח 7</t>
  </si>
  <si>
    <t>1142629</t>
  </si>
  <si>
    <t>04/08/21</t>
  </si>
  <si>
    <t>ג'נרישן קפ אגח ב- ג'נריישן קפיטל</t>
  </si>
  <si>
    <t>1177526</t>
  </si>
  <si>
    <t>515846558</t>
  </si>
  <si>
    <t>אנרגיה</t>
  </si>
  <si>
    <t>ilA+</t>
  </si>
  <si>
    <t>20/06/21</t>
  </si>
  <si>
    <t>מגה אור  אגח  י- מגה אור</t>
  </si>
  <si>
    <t>1178367</t>
  </si>
  <si>
    <t>513257873</t>
  </si>
  <si>
    <t>12/07/21</t>
  </si>
  <si>
    <t>מגה אור  אגח יא- מגה אור</t>
  </si>
  <si>
    <t>1178375</t>
  </si>
  <si>
    <t>מגה אור אגח ט- מגה אור</t>
  </si>
  <si>
    <t>1165141</t>
  </si>
  <si>
    <t>07/01/21</t>
  </si>
  <si>
    <t>רבוע נדלן אגח ו- רבוע נדלן</t>
  </si>
  <si>
    <t>1140607</t>
  </si>
  <si>
    <t>אדגר אגח יא</t>
  </si>
  <si>
    <t>1820281</t>
  </si>
  <si>
    <t>520035171</t>
  </si>
  <si>
    <t>A2.il</t>
  </si>
  <si>
    <t>19/07/21</t>
  </si>
  <si>
    <t>אפי נכסים אגח יג- אפי נכסים</t>
  </si>
  <si>
    <t>1178292</t>
  </si>
  <si>
    <t>510560188</t>
  </si>
  <si>
    <t>דיסקונט שה א</t>
  </si>
  <si>
    <t>6910095</t>
  </si>
  <si>
    <t>520007030</t>
  </si>
  <si>
    <t>ilA</t>
  </si>
  <si>
    <t>מימון ישיר אג ב- מימון ישיר קב</t>
  </si>
  <si>
    <t>1168145</t>
  </si>
  <si>
    <t>513893123</t>
  </si>
  <si>
    <t>אשראי חוץ בנקאי</t>
  </si>
  <si>
    <t>26/08/20</t>
  </si>
  <si>
    <t>מימון ישיר אגח ד- מימון ישיר קב</t>
  </si>
  <si>
    <t>1175660</t>
  </si>
  <si>
    <t>21/07/21</t>
  </si>
  <si>
    <t>מימון ישיר אגחג</t>
  </si>
  <si>
    <t>1171214</t>
  </si>
  <si>
    <t>26/04/21</t>
  </si>
  <si>
    <t>A3.il</t>
  </si>
  <si>
    <t>הכשרת הישוב אג23- הכשרת הישוב</t>
  </si>
  <si>
    <t>6120323</t>
  </si>
  <si>
    <t>520020116</t>
  </si>
  <si>
    <t>ilA-</t>
  </si>
  <si>
    <t>21/06/21</t>
  </si>
  <si>
    <t>מישורים אגח ט- מישורים</t>
  </si>
  <si>
    <t>1178797</t>
  </si>
  <si>
    <t>511491839</t>
  </si>
  <si>
    <t>Baa1.il</t>
  </si>
  <si>
    <t>27/07/21</t>
  </si>
  <si>
    <t>דוראל  אגח א- דוראל אנרגיה</t>
  </si>
  <si>
    <t>1179134</t>
  </si>
  <si>
    <t>515364891</t>
  </si>
  <si>
    <t>אנרגיה מתחדשת</t>
  </si>
  <si>
    <t>לא מדורג</t>
  </si>
  <si>
    <t>10/08/21</t>
  </si>
  <si>
    <t>חנן מור אג 9- חנן מור</t>
  </si>
  <si>
    <t>513605519</t>
  </si>
  <si>
    <t>בנייה</t>
  </si>
  <si>
    <t>29/09/21</t>
  </si>
  <si>
    <t>מניבים ריט אג"ח 1- מניבים ריט</t>
  </si>
  <si>
    <t>1140581</t>
  </si>
  <si>
    <t>515327120</t>
  </si>
  <si>
    <t>29/07/21</t>
  </si>
  <si>
    <t>מניבים ריט אגחג- מניבים ריט</t>
  </si>
  <si>
    <t>1177658</t>
  </si>
  <si>
    <t>22/06/21</t>
  </si>
  <si>
    <t>נופר אנרג אגח א- נופר אנרג'י</t>
  </si>
  <si>
    <t>1179340</t>
  </si>
  <si>
    <t>514599943</t>
  </si>
  <si>
    <t>16/08/21</t>
  </si>
  <si>
    <t>דיסקונט מנפיקים אג"ח יג</t>
  </si>
  <si>
    <t>7480155</t>
  </si>
  <si>
    <t>01/09/21</t>
  </si>
  <si>
    <t>הראל פיקד אגח א- הראל פיקדון סחיר</t>
  </si>
  <si>
    <t>1159623</t>
  </si>
  <si>
    <t>515989440</t>
  </si>
  <si>
    <t>15/06/20</t>
  </si>
  <si>
    <t>לאומי   אגח 178- לאומי</t>
  </si>
  <si>
    <t>6040323</t>
  </si>
  <si>
    <t>לאומי אג"ח 180- לאומי</t>
  </si>
  <si>
    <t>6040422</t>
  </si>
  <si>
    <t>19/09/21</t>
  </si>
  <si>
    <t>מזרחי הנפקות אג"ח   41- מזרחי טפחות הנפק</t>
  </si>
  <si>
    <t>2310175</t>
  </si>
  <si>
    <t>22/09/21</t>
  </si>
  <si>
    <t>חשמל     אגח 26- חשמל</t>
  </si>
  <si>
    <t>6000202</t>
  </si>
  <si>
    <t>520000472</t>
  </si>
  <si>
    <t>פועלים הנפקות הת 16- פועלים הנפקות</t>
  </si>
  <si>
    <t>1940550</t>
  </si>
  <si>
    <t>תעשיה אוירית אג"ח 4</t>
  </si>
  <si>
    <t>1133131</t>
  </si>
  <si>
    <t>520027194</t>
  </si>
  <si>
    <t>ביטחוניות</t>
  </si>
  <si>
    <t>אקויטל    אגח 2- אקויטל</t>
  </si>
  <si>
    <t>7550122</t>
  </si>
  <si>
    <t>520030859</t>
  </si>
  <si>
    <t>השקעה ואחזקות</t>
  </si>
  <si>
    <t>25/08/21</t>
  </si>
  <si>
    <t>דה זראסאי אג5- דה זראסאי גרופ</t>
  </si>
  <si>
    <t>1169556</t>
  </si>
  <si>
    <t>1744984</t>
  </si>
  <si>
    <t>כיל       אגח ה</t>
  </si>
  <si>
    <t>2810299</t>
  </si>
  <si>
    <t>520027830</t>
  </si>
  <si>
    <t>נפטא אגח ח- נפטא</t>
  </si>
  <si>
    <t>6430169</t>
  </si>
  <si>
    <t>520020942</t>
  </si>
  <si>
    <t>חיפושי נפט וגז</t>
  </si>
  <si>
    <t>10/12/19</t>
  </si>
  <si>
    <t>דה זראסאי אגח ג- דה זראסאי גרופ</t>
  </si>
  <si>
    <t>1137975</t>
  </si>
  <si>
    <t>02/02/20</t>
  </si>
  <si>
    <t>טאואר     אגח ז</t>
  </si>
  <si>
    <t>1138494</t>
  </si>
  <si>
    <t>520041997</t>
  </si>
  <si>
    <t>מוליכים למחצה</t>
  </si>
  <si>
    <t>13/07/21</t>
  </si>
  <si>
    <t>פורמולה אג"ח 1- פורמולה מערכות</t>
  </si>
  <si>
    <t>2560142</t>
  </si>
  <si>
    <t>520036690</t>
  </si>
  <si>
    <t>שרותי מידע</t>
  </si>
  <si>
    <t>26/07/21</t>
  </si>
  <si>
    <t>פורמולה אג"ח ג'- פורמולה מערכות</t>
  </si>
  <si>
    <t>2560209</t>
  </si>
  <si>
    <t>12/04/21</t>
  </si>
  <si>
    <t>אמ.ג'יג'י אגח ב- אמ.ג'י.ג'י</t>
  </si>
  <si>
    <t>1160811</t>
  </si>
  <si>
    <t>1761</t>
  </si>
  <si>
    <t>שרותים פיננסים</t>
  </si>
  <si>
    <t>01/06/21</t>
  </si>
  <si>
    <t>דלתא.אגח 5- דלתא</t>
  </si>
  <si>
    <t>6270136</t>
  </si>
  <si>
    <t>520025602</t>
  </si>
  <si>
    <t>27/01/20</t>
  </si>
  <si>
    <t>דמרי אג"ח 6- דמרי</t>
  </si>
  <si>
    <t>1136936</t>
  </si>
  <si>
    <t>511399388</t>
  </si>
  <si>
    <t>וואן תוכנה אג3-דל סחירות מרווח הוגן- וואן טכנולוגיות תוכנה</t>
  </si>
  <si>
    <t>1610187</t>
  </si>
  <si>
    <t>520034695</t>
  </si>
  <si>
    <t>02/09/21</t>
  </si>
  <si>
    <t>לוינשטיין הנדסה  אגח ג</t>
  </si>
  <si>
    <t>5730080</t>
  </si>
  <si>
    <t>520033424</t>
  </si>
  <si>
    <t>08/08/21</t>
  </si>
  <si>
    <t>ממן אגח ב- ממן</t>
  </si>
  <si>
    <t>2380046</t>
  </si>
  <si>
    <t>520036435</t>
  </si>
  <si>
    <t>סופרגז אגח א- סופרגז אנרגיה</t>
  </si>
  <si>
    <t>516077989</t>
  </si>
  <si>
    <t>08/04/21</t>
  </si>
  <si>
    <t>סטרוברי אגח ג- סטרוברי</t>
  </si>
  <si>
    <t>1179019</t>
  </si>
  <si>
    <t>1863501</t>
  </si>
  <si>
    <t>01/08/21</t>
  </si>
  <si>
    <t>ספנסר אגח ג- ספנסר אקוויטי</t>
  </si>
  <si>
    <t>1147495</t>
  </si>
  <si>
    <t>1838863</t>
  </si>
  <si>
    <t>19/09/19</t>
  </si>
  <si>
    <t>פרטנר.ק4- פרטנר</t>
  </si>
  <si>
    <t>1118835</t>
  </si>
  <si>
    <t>520044314</t>
  </si>
  <si>
    <t>קרסו אגח א- קרסו מוטורס</t>
  </si>
  <si>
    <t>1136464</t>
  </si>
  <si>
    <t>514065283</t>
  </si>
  <si>
    <t>אי.די.אי הנפקות הת ד- איידיאיי הנפקות</t>
  </si>
  <si>
    <t>1133099</t>
  </si>
  <si>
    <t>514486042</t>
  </si>
  <si>
    <t>אלדן תחבורה אג3- אלדן תחבורה</t>
  </si>
  <si>
    <t>1140813</t>
  </si>
  <si>
    <t>510454333</t>
  </si>
  <si>
    <t>אלון רבוע אגח ו- אלון רבוע כחול</t>
  </si>
  <si>
    <t>1169127</t>
  </si>
  <si>
    <t>520042847</t>
  </si>
  <si>
    <t>אפי נכסים אגח יב- אפי נכסים</t>
  </si>
  <si>
    <t>1173764</t>
  </si>
  <si>
    <t>09/03/21</t>
  </si>
  <si>
    <t>גולד בונד אג3</t>
  </si>
  <si>
    <t>1490051</t>
  </si>
  <si>
    <t>520034349</t>
  </si>
  <si>
    <t>20/04/20</t>
  </si>
  <si>
    <t>הרץ פרופר אגח א- הרץ פרופרטיס</t>
  </si>
  <si>
    <t>1142603</t>
  </si>
  <si>
    <t>1957081</t>
  </si>
  <si>
    <t>26/02/20</t>
  </si>
  <si>
    <t>ויקטורי   אגח א- ויקטורי</t>
  </si>
  <si>
    <t>1136126</t>
  </si>
  <si>
    <t>514068980</t>
  </si>
  <si>
    <t>24/05/21</t>
  </si>
  <si>
    <t>פנינסולה אגח ג- פנינסולה</t>
  </si>
  <si>
    <t>3330222</t>
  </si>
  <si>
    <t>520033713</t>
  </si>
  <si>
    <t>31/05/21</t>
  </si>
  <si>
    <t>קרסו  אגח ד- קרסו מוטורס</t>
  </si>
  <si>
    <t>1173566</t>
  </si>
  <si>
    <t>07/03/21</t>
  </si>
  <si>
    <t>או.פי.סי  אגח ג- או.פי.סי אנרגיה</t>
  </si>
  <si>
    <t>1180355</t>
  </si>
  <si>
    <t>514401702</t>
  </si>
  <si>
    <t>אוריין    אגח ב- אוריין</t>
  </si>
  <si>
    <t>1143379</t>
  </si>
  <si>
    <t>511068256</t>
  </si>
  <si>
    <t>אלון רבוע אגח ד- אלון רבוע כחול</t>
  </si>
  <si>
    <t>1139583</t>
  </si>
  <si>
    <t>14/11/19</t>
  </si>
  <si>
    <t>אנלייט אנ אגח ד- אנלייט אנרגיה</t>
  </si>
  <si>
    <t>7200256</t>
  </si>
  <si>
    <t>520041146</t>
  </si>
  <si>
    <t>אנלייט אנר אג ג- אנלייט אנרגיה</t>
  </si>
  <si>
    <t>7200249</t>
  </si>
  <si>
    <t>אנלייט אנרגיה אג ו- אנלייט אנרגיה</t>
  </si>
  <si>
    <t>7200173</t>
  </si>
  <si>
    <t>אסאר אקורד אגח א- אס.אר אקורד</t>
  </si>
  <si>
    <t>4220349</t>
  </si>
  <si>
    <t>520038670</t>
  </si>
  <si>
    <t>11/05/21</t>
  </si>
  <si>
    <t>אפקון החזקות אג"ח א- אפקון החזקות</t>
  </si>
  <si>
    <t>5780135</t>
  </si>
  <si>
    <t>520033473</t>
  </si>
  <si>
    <t>20/01/20</t>
  </si>
  <si>
    <t>בזן   אגח יב- בזן (בתי זיקוק)</t>
  </si>
  <si>
    <t>520036658</t>
  </si>
  <si>
    <t>22/08/21</t>
  </si>
  <si>
    <t>מלרן אגח ג- מלרן פרוייקטים</t>
  </si>
  <si>
    <t>1180058</t>
  </si>
  <si>
    <t>514097591</t>
  </si>
  <si>
    <t>29/08/21</t>
  </si>
  <si>
    <t>פרשקובסקי אגח יג</t>
  </si>
  <si>
    <t>1169309</t>
  </si>
  <si>
    <t>513817817</t>
  </si>
  <si>
    <t>25/10/20</t>
  </si>
  <si>
    <t>פתאל אג2- פתאל נכסים (אירופה)</t>
  </si>
  <si>
    <t>1140854</t>
  </si>
  <si>
    <t>515328250</t>
  </si>
  <si>
    <t>פתאל אירו אגח ד- פתאל נכסים (אירופה)</t>
  </si>
  <si>
    <t>1168038</t>
  </si>
  <si>
    <t>11/08/20</t>
  </si>
  <si>
    <t>אאורה     אגח י</t>
  </si>
  <si>
    <t>3730413</t>
  </si>
  <si>
    <t>520038274</t>
  </si>
  <si>
    <t>15/07/21</t>
  </si>
  <si>
    <t>אאורה אג"ח י"ב- אאורה</t>
  </si>
  <si>
    <t>3730454</t>
  </si>
  <si>
    <t>10/09/19</t>
  </si>
  <si>
    <t>אאורה אגח טז- אאורה</t>
  </si>
  <si>
    <t>3730579</t>
  </si>
  <si>
    <t>28/07/21</t>
  </si>
  <si>
    <t>אלומיי אג"ח ג</t>
  </si>
  <si>
    <t>1159375</t>
  </si>
  <si>
    <t>520039868</t>
  </si>
  <si>
    <t>23/02/21</t>
  </si>
  <si>
    <t>פתאל החזקות אגח ג- פתאל החזקות</t>
  </si>
  <si>
    <t>1161785</t>
  </si>
  <si>
    <t>512607888</t>
  </si>
  <si>
    <t>מלונאות ותיירות</t>
  </si>
  <si>
    <t>22/04/21</t>
  </si>
  <si>
    <t>רבד אג"ח 2- רבד</t>
  </si>
  <si>
    <t>5260088</t>
  </si>
  <si>
    <t>520040148</t>
  </si>
  <si>
    <t>28/04/21</t>
  </si>
  <si>
    <t>אורון  אגח ב- אורון קבוצה</t>
  </si>
  <si>
    <t>1160571</t>
  </si>
  <si>
    <t>513432765</t>
  </si>
  <si>
    <t>ilBBB</t>
  </si>
  <si>
    <t>17/06/21</t>
  </si>
  <si>
    <t>ברם אג"ח 1</t>
  </si>
  <si>
    <t>1135730</t>
  </si>
  <si>
    <t>513579482</t>
  </si>
  <si>
    <t>11/11/19</t>
  </si>
  <si>
    <t>דיסק השק  אגח י- דיסקונט השקעות</t>
  </si>
  <si>
    <t>6390348</t>
  </si>
  <si>
    <t>520023896</t>
  </si>
  <si>
    <t>18/06/19</t>
  </si>
  <si>
    <t>דלק קבוצה אג31- דלק קבוצה</t>
  </si>
  <si>
    <t>1134790</t>
  </si>
  <si>
    <t>520044322</t>
  </si>
  <si>
    <t>ilB</t>
  </si>
  <si>
    <t>בי קומיוניק אג"ח 3</t>
  </si>
  <si>
    <t>1139203</t>
  </si>
  <si>
    <t>512832742</t>
  </si>
  <si>
    <t>Caa2.il</t>
  </si>
  <si>
    <t>15/09/20</t>
  </si>
  <si>
    <t>אול-יר    אגח ג- אול יר</t>
  </si>
  <si>
    <t>1140136</t>
  </si>
  <si>
    <t>184580</t>
  </si>
  <si>
    <t>Caa3.il</t>
  </si>
  <si>
    <t>25/09/19</t>
  </si>
  <si>
    <t>אול-יר    אגח ה- אול יר</t>
  </si>
  <si>
    <t>1143304</t>
  </si>
  <si>
    <t>04/12/19</t>
  </si>
  <si>
    <t>אמ אר אר  אגח א</t>
  </si>
  <si>
    <t>1154772</t>
  </si>
  <si>
    <t>1983001</t>
  </si>
  <si>
    <t>06/09/18</t>
  </si>
  <si>
    <t>אם.אר.פי אג"ח ג</t>
  </si>
  <si>
    <t>1139278</t>
  </si>
  <si>
    <t>520044421</t>
  </si>
  <si>
    <t>04/05/20</t>
  </si>
  <si>
    <t>בי קומיונק אגח ו- בי קומיוניקיישנס</t>
  </si>
  <si>
    <t>1178151</t>
  </si>
  <si>
    <t>07/07/21</t>
  </si>
  <si>
    <t>ברוקלנד   אגח ב</t>
  </si>
  <si>
    <t>1136993</t>
  </si>
  <si>
    <t>1814237</t>
  </si>
  <si>
    <t>12/06/18</t>
  </si>
  <si>
    <t>ישראל קנדה אגח ז- ישראל קנדה</t>
  </si>
  <si>
    <t>4340212</t>
  </si>
  <si>
    <t>520039298</t>
  </si>
  <si>
    <t>נתנאל גרופ אג יב- נתנאל גרופ</t>
  </si>
  <si>
    <t>520039074</t>
  </si>
  <si>
    <t>04/05/21</t>
  </si>
  <si>
    <t>רבל        אג ב- רבל</t>
  </si>
  <si>
    <t>1142769</t>
  </si>
  <si>
    <t>513506329</t>
  </si>
  <si>
    <t>20/07/20</t>
  </si>
  <si>
    <t>אלה פקדון אג1- אלה פקדונות</t>
  </si>
  <si>
    <t>1141662</t>
  </si>
  <si>
    <t>אלה פקדון אגח ד- אלה פקדונות</t>
  </si>
  <si>
    <t>1162304</t>
  </si>
  <si>
    <t>15/01/20</t>
  </si>
  <si>
    <t>ישראמקו   אגח ב</t>
  </si>
  <si>
    <t>2320224</t>
  </si>
  <si>
    <t>550010003</t>
  </si>
  <si>
    <t>03/11/20</t>
  </si>
  <si>
    <t>ישראמקו אג1- ישראמקו יהש</t>
  </si>
  <si>
    <t>2320174</t>
  </si>
  <si>
    <t>דלק תמלוגים אג"ח א- דלק תמלוגים</t>
  </si>
  <si>
    <t>1147479</t>
  </si>
  <si>
    <t>514837111</t>
  </si>
  <si>
    <t>08/07/20</t>
  </si>
  <si>
    <t>שמוס  אג"ח א- שמוס</t>
  </si>
  <si>
    <t>1155951</t>
  </si>
  <si>
    <t>633896</t>
  </si>
  <si>
    <t>08/01/20</t>
  </si>
  <si>
    <t>סאפיינס   אגח ב- סאפיינס</t>
  </si>
  <si>
    <t>1141936</t>
  </si>
  <si>
    <t>1146</t>
  </si>
  <si>
    <t>12/08/21</t>
  </si>
  <si>
    <t>דלק קידוחים אגח א- דלק קידוחים יהש</t>
  </si>
  <si>
    <t>4750089</t>
  </si>
  <si>
    <t>550013098</t>
  </si>
  <si>
    <t>חברה לישראל אג"ח 11</t>
  </si>
  <si>
    <t>5760244</t>
  </si>
  <si>
    <t>520028010</t>
  </si>
  <si>
    <t>13/12/20</t>
  </si>
  <si>
    <t>בזן אג"ח 6- בזן (בתי זיקוק)</t>
  </si>
  <si>
    <t>2590396</t>
  </si>
  <si>
    <t>פננטפארק  אגח א- פננטפארק</t>
  </si>
  <si>
    <t>1142371</t>
  </si>
  <si>
    <t>1504619</t>
  </si>
  <si>
    <t>08/12/19</t>
  </si>
  <si>
    <t>רציו מימון אגח ד- רציו מימון</t>
  </si>
  <si>
    <t>1178144</t>
  </si>
  <si>
    <t>515060044</t>
  </si>
  <si>
    <t>06/07/21</t>
  </si>
  <si>
    <t>סה"כ אחר</t>
  </si>
  <si>
    <t>British Airways 2.9 15/03/35- British Airways</t>
  </si>
  <si>
    <t>US11042CAA80</t>
  </si>
  <si>
    <t>5288</t>
  </si>
  <si>
    <t>A</t>
  </si>
  <si>
    <t>S&amp;P</t>
  </si>
  <si>
    <t>AVGO 2.45 15/02/31</t>
  </si>
  <si>
    <t>US11135FBH38</t>
  </si>
  <si>
    <t>5256</t>
  </si>
  <si>
    <t>Telecommunication Services</t>
  </si>
  <si>
    <t>BBB-</t>
  </si>
  <si>
    <t>05/01/21</t>
  </si>
  <si>
    <t>HFC 4.5 01/10/2030- HollyFrontier</t>
  </si>
  <si>
    <t>US436106AC21</t>
  </si>
  <si>
    <t>5292</t>
  </si>
  <si>
    <t>Energy</t>
  </si>
  <si>
    <t>05/08/21</t>
  </si>
  <si>
    <t>ENOIGA 4.5 30/03/28</t>
  </si>
  <si>
    <t>IL0011736571</t>
  </si>
  <si>
    <t>560033185</t>
  </si>
  <si>
    <t>BB-</t>
  </si>
  <si>
    <t>סה"כ תל אביב 35</t>
  </si>
  <si>
    <t>או.פי.סי אנרגיה- או.פי.סי אנרגיה</t>
  </si>
  <si>
    <t>1141571</t>
  </si>
  <si>
    <t>או.פי.סי אנרגיה זכויות 1- או.פי.סי אנרגיה</t>
  </si>
  <si>
    <t>1180272</t>
  </si>
  <si>
    <t>אורמת טכנו- אורמת טכנו</t>
  </si>
  <si>
    <t>1134402</t>
  </si>
  <si>
    <t>880326081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</si>
  <si>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</si>
  <si>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</si>
  <si>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</si>
  <si>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</si>
  <si>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</si>
  <si>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</si>
  <si>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</t>
  </si>
  <si>
    <t>1081124</t>
  </si>
  <si>
    <t>520043027</t>
  </si>
  <si>
    <t>שיכון ובינוי- שיכון ובינוי</t>
  </si>
  <si>
    <t>1081942</t>
  </si>
  <si>
    <t>520036104</t>
  </si>
  <si>
    <t>דיסקונט- דיסקונט</t>
  </si>
  <si>
    <t>691212</t>
  </si>
  <si>
    <t>לאומי- לאומי</t>
  </si>
  <si>
    <t>604611</t>
  </si>
  <si>
    <t>מזרחי- מזרחי טפחות</t>
  </si>
  <si>
    <t>695437</t>
  </si>
  <si>
    <t>520000522</t>
  </si>
  <si>
    <t>פועלים</t>
  </si>
  <si>
    <t>662577</t>
  </si>
  <si>
    <t>520000118</t>
  </si>
  <si>
    <t>אלקטרה- אלקטרה</t>
  </si>
  <si>
    <t>739037</t>
  </si>
  <si>
    <t>520028911</t>
  </si>
  <si>
    <t>חברה לישראל- חברה לישראל</t>
  </si>
  <si>
    <t>576017</t>
  </si>
  <si>
    <t>טאואר- טאואר</t>
  </si>
  <si>
    <t>1082379</t>
  </si>
  <si>
    <t>נובה- נובה</t>
  </si>
  <si>
    <t>1084557</t>
  </si>
  <si>
    <t>511812463</t>
  </si>
  <si>
    <t>שטראוס- שטראוס גרופ</t>
  </si>
  <si>
    <t>746016</t>
  </si>
  <si>
    <t>520003781</t>
  </si>
  <si>
    <t>מזון</t>
  </si>
  <si>
    <t>אלוני חץ- אלוני חץ</t>
  </si>
  <si>
    <t>390013</t>
  </si>
  <si>
    <t>520038506</t>
  </si>
  <si>
    <t>אמות- אמות</t>
  </si>
  <si>
    <t>1097278</t>
  </si>
  <si>
    <t>520026683</t>
  </si>
  <si>
    <t>ביג</t>
  </si>
  <si>
    <t>1097260</t>
  </si>
  <si>
    <t>מבני תעשיה- מבנה נדל"ן (כ.ד)</t>
  </si>
  <si>
    <t>226019</t>
  </si>
  <si>
    <t>520024126</t>
  </si>
  <si>
    <t>מליסרון- מליסרון</t>
  </si>
  <si>
    <t>323014</t>
  </si>
  <si>
    <t>עזריאלי קבוצה</t>
  </si>
  <si>
    <t>1119478</t>
  </si>
  <si>
    <t>510960719</t>
  </si>
  <si>
    <t>טבע- טבע</t>
  </si>
  <si>
    <t>629014</t>
  </si>
  <si>
    <t>520013954</t>
  </si>
  <si>
    <t>פארמה</t>
  </si>
  <si>
    <t>פריגו (חדש)- פריגו</t>
  </si>
  <si>
    <t>1130699</t>
  </si>
  <si>
    <t>529592</t>
  </si>
  <si>
    <t>מיטרוניקס</t>
  </si>
  <si>
    <t>1091065</t>
  </si>
  <si>
    <t>511527202</t>
  </si>
  <si>
    <t>רובוטיקה ותלת מימד</t>
  </si>
  <si>
    <t>שופרסל- שופרסל</t>
  </si>
  <si>
    <t>777037</t>
  </si>
  <si>
    <t>נייס</t>
  </si>
  <si>
    <t>273011</t>
  </si>
  <si>
    <t>520036872</t>
  </si>
  <si>
    <t>בזק- בזק</t>
  </si>
  <si>
    <t>230011</t>
  </si>
  <si>
    <t>סה"כ תל אביב 90</t>
  </si>
  <si>
    <t>בזן- בזן (בתי זיקוק)</t>
  </si>
  <si>
    <t>2590248</t>
  </si>
  <si>
    <t>פז נפט- פז חברת הנפט</t>
  </si>
  <si>
    <t>1100007</t>
  </si>
  <si>
    <t>510216054</t>
  </si>
  <si>
    <t>אלומיי- אלומיי קפיטל</t>
  </si>
  <si>
    <t>1082635</t>
  </si>
  <si>
    <t>אנלייט אנרגיה- אנלייט אנרגיה</t>
  </si>
  <si>
    <t>720011</t>
  </si>
  <si>
    <t>טראלייט- טראלייט</t>
  </si>
  <si>
    <t>1180173</t>
  </si>
  <si>
    <t>516414679</t>
  </si>
  <si>
    <t>איידיאיי ביטוח</t>
  </si>
  <si>
    <t>1129501</t>
  </si>
  <si>
    <t>513910703</t>
  </si>
  <si>
    <t>כלל ביטוח- כלל עסקי ביטוח</t>
  </si>
  <si>
    <t>224014</t>
  </si>
  <si>
    <t>520036120</t>
  </si>
  <si>
    <t>מגדל ביטוח- מגדל בטוח</t>
  </si>
  <si>
    <t>1081165</t>
  </si>
  <si>
    <t>520029984</t>
  </si>
  <si>
    <t>מנורה    1- מנורה מבטחים החזקות</t>
  </si>
  <si>
    <t>566018</t>
  </si>
  <si>
    <t>520007469</t>
  </si>
  <si>
    <t>אזורים</t>
  </si>
  <si>
    <t>715011</t>
  </si>
  <si>
    <t>520025990</t>
  </si>
  <si>
    <t>אפריקה מגורים</t>
  </si>
  <si>
    <t>1097948</t>
  </si>
  <si>
    <t>520034760</t>
  </si>
  <si>
    <t>דמרי- דמרי</t>
  </si>
  <si>
    <t>1090315</t>
  </si>
  <si>
    <t>פיבי- פיבי</t>
  </si>
  <si>
    <t>763011</t>
  </si>
  <si>
    <t>520029026</t>
  </si>
  <si>
    <t>אלקו- אלקו</t>
  </si>
  <si>
    <t>694034</t>
  </si>
  <si>
    <t>520025370</t>
  </si>
  <si>
    <t>ערד- ערד השקעות</t>
  </si>
  <si>
    <t>731018</t>
  </si>
  <si>
    <t>520025198</t>
  </si>
  <si>
    <t>קנון- קנון הולדינגס</t>
  </si>
  <si>
    <t>1134139</t>
  </si>
  <si>
    <t>1635</t>
  </si>
  <si>
    <t>ישראמקו יהש- ישראמקו יהש</t>
  </si>
  <si>
    <t>232017</t>
  </si>
  <si>
    <t>קרור     1- קרור</t>
  </si>
  <si>
    <t>621011</t>
  </si>
  <si>
    <t>520001546</t>
  </si>
  <si>
    <t>דיפלומט אחזקות- דיפלומט</t>
  </si>
  <si>
    <t>1173491</t>
  </si>
  <si>
    <t>510400740</t>
  </si>
  <si>
    <t>קרסו- קרסו מוטורס</t>
  </si>
  <si>
    <t>1123850</t>
  </si>
  <si>
    <t>אינרום</t>
  </si>
  <si>
    <t>1132356</t>
  </si>
  <si>
    <t>515001659</t>
  </si>
  <si>
    <t>מתכת ומוצרי בניה</t>
  </si>
  <si>
    <t>אלקטרה נדלן- אלקטרה נדל"ן</t>
  </si>
  <si>
    <t>1094044</t>
  </si>
  <si>
    <t>510607328</t>
  </si>
  <si>
    <t>גזית גלוב- גזית גלוב</t>
  </si>
  <si>
    <t>126011</t>
  </si>
  <si>
    <t>סאמיט</t>
  </si>
  <si>
    <t>1081686</t>
  </si>
  <si>
    <t>520043720</t>
  </si>
  <si>
    <t>הכשרת הישוב- הכשרת הישוב</t>
  </si>
  <si>
    <t>612010</t>
  </si>
  <si>
    <t>מגדלי תיכון- מגדלי ים תיכון</t>
  </si>
  <si>
    <t>1131523</t>
  </si>
  <si>
    <t>512719485</t>
  </si>
  <si>
    <t>מגה אור- מגה אור</t>
  </si>
  <si>
    <t>1104488</t>
  </si>
  <si>
    <t>מניבים ריט</t>
  </si>
  <si>
    <t>1140573</t>
  </si>
  <si>
    <t>נכסים בנין</t>
  </si>
  <si>
    <t>699017</t>
  </si>
  <si>
    <t>520025438</t>
  </si>
  <si>
    <t>רבוע נדלן- רבוע נדלן</t>
  </si>
  <si>
    <t>1098565</t>
  </si>
  <si>
    <t>אודיוקודס- אודיוקודס</t>
  </si>
  <si>
    <t>1082965</t>
  </si>
  <si>
    <t>520044132</t>
  </si>
  <si>
    <t>ציוד תקשורת</t>
  </si>
  <si>
    <t>גילת- גילת</t>
  </si>
  <si>
    <t>1082510</t>
  </si>
  <si>
    <t>520038936</t>
  </si>
  <si>
    <t>אלקטרה צריכה- אלקטרה צריכה</t>
  </si>
  <si>
    <t>5010129</t>
  </si>
  <si>
    <t>520039967</t>
  </si>
  <si>
    <t>פוקס- פוקס</t>
  </si>
  <si>
    <t>1087022</t>
  </si>
  <si>
    <t>512157603</t>
  </si>
  <si>
    <t>ריטיילורס- ריטיילורס</t>
  </si>
  <si>
    <t>1175488</t>
  </si>
  <si>
    <t>514211457</t>
  </si>
  <si>
    <t>וואן תוכנה- וואן טכנולוגיות תוכנה</t>
  </si>
  <si>
    <t>161018</t>
  </si>
  <si>
    <t>פורמולה- פורמולה מערכות</t>
  </si>
  <si>
    <t>256016</t>
  </si>
  <si>
    <t>דנאל כא- דנאל כא</t>
  </si>
  <si>
    <t>314013</t>
  </si>
  <si>
    <t>520037565</t>
  </si>
  <si>
    <t>נובולוג- נובולוג</t>
  </si>
  <si>
    <t>1140151</t>
  </si>
  <si>
    <t>510475312</t>
  </si>
  <si>
    <t>ישראכרט- ישראכרט</t>
  </si>
  <si>
    <t>1157403</t>
  </si>
  <si>
    <t>510706153</t>
  </si>
  <si>
    <t>מגיק- מג'יק</t>
  </si>
  <si>
    <t>1082312</t>
  </si>
  <si>
    <t>520036740</t>
  </si>
  <si>
    <t>נאייקס- נאייקס</t>
  </si>
  <si>
    <t>1175116</t>
  </si>
  <si>
    <t>513639013</t>
  </si>
  <si>
    <t>סאפינס</t>
  </si>
  <si>
    <t>1087659</t>
  </si>
  <si>
    <t>פרטנר- פרטנר</t>
  </si>
  <si>
    <t>1083484</t>
  </si>
  <si>
    <t>סה"כ מניות היתר</t>
  </si>
  <si>
    <t>ארד- ארד</t>
  </si>
  <si>
    <t>1091651</t>
  </si>
  <si>
    <t>510007800</t>
  </si>
  <si>
    <t>אלקטרוניקה ואופטיקה</t>
  </si>
  <si>
    <t>פיסיבי- פי.סי.בי טכנולוגיות</t>
  </si>
  <si>
    <t>1091685</t>
  </si>
  <si>
    <t>511888356</t>
  </si>
  <si>
    <t>סופרגז- סופרגז אנרגיה</t>
  </si>
  <si>
    <t>1166917</t>
  </si>
  <si>
    <t>אקונרג'י- אקונרג'י אנרגיה מתחדשת</t>
  </si>
  <si>
    <t>1178334</t>
  </si>
  <si>
    <t>516339777</t>
  </si>
  <si>
    <t>משק אנרגיה- משק אנרגיה</t>
  </si>
  <si>
    <t>1166974</t>
  </si>
  <si>
    <t>516167343</t>
  </si>
  <si>
    <t>סולאיר- סולאיר</t>
  </si>
  <si>
    <t>1172287</t>
  </si>
  <si>
    <t>516046307</t>
  </si>
  <si>
    <t>אורביט טכנולוג'יס- אורביט</t>
  </si>
  <si>
    <t>265017</t>
  </si>
  <si>
    <t>520036153</t>
  </si>
  <si>
    <t>אאורה</t>
  </si>
  <si>
    <t>373019</t>
  </si>
  <si>
    <t>חנן מור- חנן מור</t>
  </si>
  <si>
    <t>1102532</t>
  </si>
  <si>
    <t>צמח המרמן- צמח המרמן</t>
  </si>
  <si>
    <t>1104058</t>
  </si>
  <si>
    <t>512531203</t>
  </si>
  <si>
    <t>להב- להב</t>
  </si>
  <si>
    <t>136010</t>
  </si>
  <si>
    <t>520034257</t>
  </si>
  <si>
    <t>מבטח שמיר- מבטח שמיר</t>
  </si>
  <si>
    <t>127019</t>
  </si>
  <si>
    <t>520034125</t>
  </si>
  <si>
    <t>רפק</t>
  </si>
  <si>
    <t>769026</t>
  </si>
  <si>
    <t>520029505</t>
  </si>
  <si>
    <t>קפיטל פוינט- קפיטל פוינט</t>
  </si>
  <si>
    <t>1097146</t>
  </si>
  <si>
    <t>512950320</t>
  </si>
  <si>
    <t>השקעות במדעי החיים</t>
  </si>
  <si>
    <t>גניגר- גניגר</t>
  </si>
  <si>
    <t>1095892</t>
  </si>
  <si>
    <t>512416991</t>
  </si>
  <si>
    <t>כפרית</t>
  </si>
  <si>
    <t>522011</t>
  </si>
  <si>
    <t>520038787</t>
  </si>
  <si>
    <t>רבל- רבל</t>
  </si>
  <si>
    <t>1103878</t>
  </si>
  <si>
    <t>רם און- רם און</t>
  </si>
  <si>
    <t>1090943</t>
  </si>
  <si>
    <t>512776964</t>
  </si>
  <si>
    <t>פריורטק</t>
  </si>
  <si>
    <t>328013</t>
  </si>
  <si>
    <t>520037797</t>
  </si>
  <si>
    <t>גן שמואל- גן שמואל</t>
  </si>
  <si>
    <t>532010</t>
  </si>
  <si>
    <t>520039934</t>
  </si>
  <si>
    <t>כלל משקאות- כלל משקאות</t>
  </si>
  <si>
    <t>1147685</t>
  </si>
  <si>
    <t>515818524</t>
  </si>
  <si>
    <t>נטו- נטו אחזקות</t>
  </si>
  <si>
    <t>168013</t>
  </si>
  <si>
    <t>520034109</t>
  </si>
  <si>
    <t>תורפז- תורפז</t>
  </si>
  <si>
    <t>1175611</t>
  </si>
  <si>
    <t>514574524</t>
  </si>
  <si>
    <t>סופווייב מדיקל- סופווייב מדיקל</t>
  </si>
  <si>
    <t>1175439</t>
  </si>
  <si>
    <t>515198158</t>
  </si>
  <si>
    <t>מכשור רפואי</t>
  </si>
  <si>
    <t>פלסאנמור- פלסאנמור</t>
  </si>
  <si>
    <t>1176700</t>
  </si>
  <si>
    <t>515139129</t>
  </si>
  <si>
    <t>ישרוטל- ישרוטל</t>
  </si>
  <si>
    <t>1080985</t>
  </si>
  <si>
    <t>520042482</t>
  </si>
  <si>
    <t>גלוברנדס- גלוברנדס גרופ</t>
  </si>
  <si>
    <t>1147487</t>
  </si>
  <si>
    <t>515809499</t>
  </si>
  <si>
    <t>בית שמש- מנועי בית שמש</t>
  </si>
  <si>
    <t>1081561</t>
  </si>
  <si>
    <t>520043480</t>
  </si>
  <si>
    <t>קליל     5- קליל</t>
  </si>
  <si>
    <t>797035</t>
  </si>
  <si>
    <t>520032442</t>
  </si>
  <si>
    <t>אדגר- אדגר השקעות</t>
  </si>
  <si>
    <t>1820083</t>
  </si>
  <si>
    <t>סים בכורה  סד L- סים קומרשייל</t>
  </si>
  <si>
    <t>1142355</t>
  </si>
  <si>
    <t>908311</t>
  </si>
  <si>
    <t>וילאר- וילאר</t>
  </si>
  <si>
    <t>416016</t>
  </si>
  <si>
    <t>אבגול- אבגול</t>
  </si>
  <si>
    <t>1100957</t>
  </si>
  <si>
    <t>510119068</t>
  </si>
  <si>
    <t>עץ, נייר ודפוס</t>
  </si>
  <si>
    <t>ניסן</t>
  </si>
  <si>
    <t>660019</t>
  </si>
  <si>
    <t>520040940</t>
  </si>
  <si>
    <t>ספנטק</t>
  </si>
  <si>
    <t>1090117</t>
  </si>
  <si>
    <t>512288713</t>
  </si>
  <si>
    <t>פינרג'י- פינרג'י</t>
  </si>
  <si>
    <t>1172360</t>
  </si>
  <si>
    <t>514354786</t>
  </si>
  <si>
    <t>איירטאצ- איירטאצ' סולאר</t>
  </si>
  <si>
    <t>1173376</t>
  </si>
  <si>
    <t>515509347</t>
  </si>
  <si>
    <t>טרמינל איקס- טרמינל איקס</t>
  </si>
  <si>
    <t>1178714</t>
  </si>
  <si>
    <t>515722536</t>
  </si>
  <si>
    <t>מחשוב ישיר- מיחשוב ישיר</t>
  </si>
  <si>
    <t>507012</t>
  </si>
  <si>
    <t>520040007</t>
  </si>
  <si>
    <t>אוברסיז קומרס בע"מ- אוברסיז</t>
  </si>
  <si>
    <t>1139617</t>
  </si>
  <si>
    <t>510490071</t>
  </si>
  <si>
    <t>אוריין- אוריין</t>
  </si>
  <si>
    <t>1103506</t>
  </si>
  <si>
    <t>גלאסבוקס- גלאסבוקס</t>
  </si>
  <si>
    <t>1176288</t>
  </si>
  <si>
    <t>514525260</t>
  </si>
  <si>
    <t>בי קומיוניקיישנס- בי קומיוניקיישנס</t>
  </si>
  <si>
    <t>1107663</t>
  </si>
  <si>
    <t>סה"כ call 001 אופציות</t>
  </si>
  <si>
    <t>KORNIT DIGITAL-KRNT</t>
  </si>
  <si>
    <t>IL0011216723</t>
  </si>
  <si>
    <t>NYSE</t>
  </si>
  <si>
    <t>1564</t>
  </si>
  <si>
    <t>INDUSTRIAL</t>
  </si>
  <si>
    <t>WIX -  WIX.COM- WIX.COM</t>
  </si>
  <si>
    <t>IL0011301780</t>
  </si>
  <si>
    <t>NASDAQ</t>
  </si>
  <si>
    <t>2275</t>
  </si>
  <si>
    <t>Software &amp; Services</t>
  </si>
  <si>
    <t>RADWARE LTD</t>
  </si>
  <si>
    <t>IL0010834765</t>
  </si>
  <si>
    <t>2159</t>
  </si>
  <si>
    <t>Technology Hardware &amp; Equip</t>
  </si>
  <si>
    <t>SOLAREDGE</t>
  </si>
  <si>
    <t>US83417M1045</t>
  </si>
  <si>
    <t>4744</t>
  </si>
  <si>
    <t>SILICOM</t>
  </si>
  <si>
    <t>IL0010826928</t>
  </si>
  <si>
    <t>520041120</t>
  </si>
  <si>
    <t>ITURAN LOCATION-US</t>
  </si>
  <si>
    <t>IL0010818685</t>
  </si>
  <si>
    <t>5169</t>
  </si>
  <si>
    <t>RDCM-RADCOM LTD</t>
  </si>
  <si>
    <t>IL0010826688</t>
  </si>
  <si>
    <t>2104</t>
  </si>
  <si>
    <t>CESAR STONE SDO</t>
  </si>
  <si>
    <t>IL0011259137</t>
  </si>
  <si>
    <t>2264</t>
  </si>
  <si>
    <t>Utilities</t>
  </si>
  <si>
    <t>INTL FLAVORS &amp; FRAGRANCES</t>
  </si>
  <si>
    <t>US4595061015</t>
  </si>
  <si>
    <t>5262</t>
  </si>
  <si>
    <t>Food Beverage &amp; Tobacco</t>
  </si>
  <si>
    <t>VIATRIS INC</t>
  </si>
  <si>
    <t>US92556V1061</t>
  </si>
  <si>
    <t>5247</t>
  </si>
  <si>
    <t>Health Care Equip &amp; Services</t>
  </si>
  <si>
    <t>AROUNDTOWN PROP-ALATP- AROUNDTOWN</t>
  </si>
  <si>
    <t>LU1673108939</t>
  </si>
  <si>
    <t>FWB</t>
  </si>
  <si>
    <t>4845</t>
  </si>
  <si>
    <t>Real Estate</t>
  </si>
  <si>
    <t>סה"כ שמחקות מדדי מניות בישראל</t>
  </si>
  <si>
    <t>סה"כ שמחקות מדדי מניות בחו"ל</t>
  </si>
  <si>
    <t>הראל דאו-ג'ונס 30</t>
  </si>
  <si>
    <t>1149228</t>
  </si>
  <si>
    <t>511776783</t>
  </si>
  <si>
    <t>מניות</t>
  </si>
  <si>
    <t>הראל סל 50 EURO STOXX- הראל קרנות מדד</t>
  </si>
  <si>
    <t>1149244</t>
  </si>
  <si>
    <t>RUSSEL 2000 (4D) MTF מגדל- מגדל קרנות נאמנות</t>
  </si>
  <si>
    <t>1150242</t>
  </si>
  <si>
    <t>511303661</t>
  </si>
  <si>
    <t>מגדל S&amp;P (4D) MTF- מגדל קרנות נאמנות</t>
  </si>
  <si>
    <t>1150333</t>
  </si>
  <si>
    <t>תכלית 100 NASDAQ NDX</t>
  </si>
  <si>
    <t>1144401</t>
  </si>
  <si>
    <t>513534974</t>
  </si>
  <si>
    <t>תכלית RUSSL 2000- מיטב תכלית</t>
  </si>
  <si>
    <t>1144484</t>
  </si>
  <si>
    <t>תכלית S&amp;P500</t>
  </si>
  <si>
    <t>1144385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</si>
  <si>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</si>
  <si>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</si>
  <si>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</si>
  <si>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</si>
  <si>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QQQQ - Nasdaq 100- INVESCO POWERSHARES</t>
  </si>
  <si>
    <t>US46090E1038</t>
  </si>
  <si>
    <t>1290</t>
  </si>
  <si>
    <t>ISHARES CORE MSCI EM</t>
  </si>
  <si>
    <t>IE00BKM4GZ66</t>
  </si>
  <si>
    <t>4601</t>
  </si>
  <si>
    <t>MEUD FP</t>
  </si>
  <si>
    <t>LU0908500753</t>
  </si>
  <si>
    <t>4617</t>
  </si>
  <si>
    <t>HEALTH CARE XLV- STATE STREET-SPDRS</t>
  </si>
  <si>
    <t>us81369y2090</t>
  </si>
  <si>
    <t>4640</t>
  </si>
  <si>
    <t>XLF - Financial Select- STATE STREET-SPDRS</t>
  </si>
  <si>
    <t>US81369Y6059</t>
  </si>
  <si>
    <t>XLP - CONSUMER STAPLES</t>
  </si>
  <si>
    <t>US81369Y3080</t>
  </si>
  <si>
    <t>סה"כ שמחקות מדדים אחרים</t>
  </si>
  <si>
    <t>סה"כ אג"ח ממשלתי</t>
  </si>
  <si>
    <t>סה"כ אגח קונצרני</t>
  </si>
  <si>
    <t>סה"כ כתבי אופציות בישראל</t>
  </si>
  <si>
    <t>אלומיי  אפ 1</t>
  </si>
  <si>
    <t>1169325</t>
  </si>
  <si>
    <t>ביג  אופציה 1 13/12/22- ביג</t>
  </si>
  <si>
    <t>1171024</t>
  </si>
  <si>
    <t>מניבים ריט אפ 3 15/12/2022</t>
  </si>
  <si>
    <t>1170927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</si>
  <si>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</si>
  <si>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</si>
  <si>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</si>
  <si>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</si>
  <si>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</si>
  <si>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</si>
  <si>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ASX SPI 200-XPZ1 16/12/2021</t>
  </si>
  <si>
    <t>BBG00VKJ8RL6</t>
  </si>
  <si>
    <t>Other</t>
  </si>
  <si>
    <t>DAX-GXZ1-17/12/21</t>
  </si>
  <si>
    <t>DE000C58X4F2</t>
  </si>
  <si>
    <t>DJIA-DMZ1-17/12/21</t>
  </si>
  <si>
    <t>BBG00YGNQCN7</t>
  </si>
  <si>
    <t>EURO STOXX 50- VGZ1-17/12/21</t>
  </si>
  <si>
    <t>DE000C4SA6R6</t>
  </si>
  <si>
    <t>FTSE100-Z Z1-17/12/21</t>
  </si>
  <si>
    <t>GB00J92FML25</t>
  </si>
  <si>
    <t>FUT VAL AUDHSBC-רוו"ה מחוזים</t>
  </si>
  <si>
    <t>333773</t>
  </si>
  <si>
    <t>FUT VAL EUR HSB -רוו"ה מח</t>
  </si>
  <si>
    <t>333740</t>
  </si>
  <si>
    <t>FUT VAL EUR HSBC - רוו"ה מחוזים</t>
  </si>
  <si>
    <t>FUT VAL HKD HSB - רוו"ה מחוזים</t>
  </si>
  <si>
    <t>333724</t>
  </si>
  <si>
    <t>FUT VAL USD - רוו"ה מחוזים</t>
  </si>
  <si>
    <t>415349</t>
  </si>
  <si>
    <t>HANG SENG INDEX - HIV1 -28/10/2021</t>
  </si>
  <si>
    <t>BBG012C62WK2</t>
  </si>
  <si>
    <t>MINI NASDAQ-NQZ1- 17/12/2021</t>
  </si>
  <si>
    <t>BBG00X7L5CF5</t>
  </si>
  <si>
    <t>RUSSELL2000 -RTYZ1- 17/12/21</t>
  </si>
  <si>
    <t>BBG00X7L5F13</t>
  </si>
  <si>
    <t>S&amp;P500 E-MINI -ESZ1-17/12/2021</t>
  </si>
  <si>
    <t>BBG00X7L5C47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</si>
  <si>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</si>
  <si>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</si>
  <si>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</si>
  <si>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</si>
  <si>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</si>
  <si>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</si>
  <si>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</si>
  <si>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</si>
  <si>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</si>
  <si>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</si>
  <si>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</si>
  <si>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</si>
  <si>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</si>
  <si>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</si>
  <si>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</si>
  <si>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</si>
  <si>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תשת אנרג אגא-רמ</t>
  </si>
  <si>
    <t>1168087</t>
  </si>
  <si>
    <t>520027293</t>
  </si>
  <si>
    <t>17/08/20</t>
  </si>
  <si>
    <t>אורמת אגח 4 - רמ</t>
  </si>
  <si>
    <t>1167212</t>
  </si>
  <si>
    <t>01/07/20</t>
  </si>
  <si>
    <t>גדות מסף אגא-רמ- גדות</t>
  </si>
  <si>
    <t>1162320</t>
  </si>
  <si>
    <t>520040775</t>
  </si>
  <si>
    <t>14/01/20</t>
  </si>
  <si>
    <t>אורבנקורפ אגח א- אורבנקורפ</t>
  </si>
  <si>
    <t>1137041</t>
  </si>
  <si>
    <t>514941525</t>
  </si>
  <si>
    <t>04/04/16</t>
  </si>
  <si>
    <t>וואליו אגח ב-רמ- וואליו קפיטל</t>
  </si>
  <si>
    <t>5990171</t>
  </si>
  <si>
    <t>520033804</t>
  </si>
  <si>
    <t>18/08/21</t>
  </si>
  <si>
    <t>אורמת אגח 3 -רמ</t>
  </si>
  <si>
    <t>1139179</t>
  </si>
  <si>
    <t>21/04/20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</si>
  <si>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</si>
  <si>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</si>
  <si>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</si>
  <si>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</si>
  <si>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</si>
  <si>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</si>
  <si>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</si>
  <si>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</si>
  <si>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</si>
  <si>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סולאיר אופציה לא סחירה 30/06/22- סולאיר</t>
  </si>
  <si>
    <t>117228711</t>
  </si>
  <si>
    <t>ישרוטל - אופציה</t>
  </si>
  <si>
    <t>108098511</t>
  </si>
  <si>
    <t>סה"כ מט"ח/מט"ח</t>
  </si>
  <si>
    <t>סה"כ כנגד חסכון עמיתים/מבוטחים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</si>
  <si>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</si>
  <si>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</si>
  <si>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</si>
  <si>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</si>
  <si>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</si>
  <si>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</si>
  <si>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</si>
  <si>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</si>
  <si>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</si>
  <si>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</si>
  <si>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</si>
  <si>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</si>
  <si>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</si>
  <si>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</si>
  <si>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MONEY GBP HSBC - בטחונות</t>
  </si>
  <si>
    <t>327114</t>
  </si>
  <si>
    <t>MONEY HKD HSBC - בטחונות</t>
  </si>
  <si>
    <t>327106</t>
  </si>
  <si>
    <t>MONEY AUD HSBC-בטחונות</t>
  </si>
  <si>
    <t>333856</t>
  </si>
  <si>
    <t>MONEY EUR HSBC - בטחונות</t>
  </si>
  <si>
    <t>327064</t>
  </si>
  <si>
    <t>MONEY USD HSBC - בטחונות</t>
  </si>
  <si>
    <t>415323</t>
  </si>
  <si>
    <t>עמודה1</t>
  </si>
  <si>
    <t>מזומנים</t>
  </si>
  <si>
    <t xml:space="preserve">תעודות חוב מסחריות </t>
  </si>
  <si>
    <t>אג"ח קונצרני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</si>
  <si>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</si>
  <si>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</si>
  <si>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</si>
  <si>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</si>
  <si>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</si>
  <si>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- אג"ח קונצרני</t>
  </si>
  <si>
    <t>לא סחיר - מניות</t>
  </si>
  <si>
    <t>לא סחיר - קרנות השקעה</t>
  </si>
  <si>
    <t>לא סחיר - כתבי אופציה</t>
  </si>
  <si>
    <t>לא סחיר -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</si>
  <si>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</si>
  <si>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</si>
  <si>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</si>
  <si>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</si>
  <si>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השקעה בחברות מוחזקות</t>
  </si>
  <si>
    <t xml:space="preserve">השקעות אחרות </t>
  </si>
  <si>
    <t>תעודות התחייבות ממשלתיות</t>
  </si>
  <si>
    <t>קרנות סל</t>
  </si>
  <si>
    <t>לא סחיר- תעודות התחייבות ממשלתי</t>
  </si>
  <si>
    <t>לא סחיר - תעודות חוב מסחריות</t>
  </si>
  <si>
    <t>זכויות מקרקעין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</si>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</sst>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2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0" fillId="0" borderId="0" xfId="0" applyAlignment="1">
      <alignment horizontal="left"/>
    </xf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4" xfId="0" applyFont="1" applyFill="1" applyBorder="1" applyAlignment="1">
      <alignment vertical="center" wrapText="1" readingOrder="2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21"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thin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20" tableBorderDxfId="419">
  <autoFilter ref="B6:D42">
    <filterColumn colId="0" hiddenButton="1"/>
    <filterColumn colId="1" hiddenButton="1"/>
    <filterColumn colId="2" hiddenButton="1"/>
  </autoFilter>
  <tableColumns count="3">
    <tableColumn id="1" name="עמודה1" dataDxfId="418" dataCellStyle="Normal_2007-16618"/>
    <tableColumn id="2" name="שווי הוגן" dataDxfId="417"/>
    <tableColumn id="3" name="שעור מנכסי השקעה*" dataDxfId="41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8" totalsRowShown="0" headerRowDxfId="301" dataDxfId="299" headerRowBorderDxfId="300" tableBorderDxfId="298">
  <autoFilter ref="A7:K1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97"/>
    <tableColumn id="4" name="ענף מסחר"/>
    <tableColumn id="5" name="סוג מטבע"/>
    <tableColumn id="6" name="ערך נקוב****" dataDxfId="296"/>
    <tableColumn id="7" name="שער***" dataDxfId="295"/>
    <tableColumn id="8" name="שווי שוק" dataDxfId="294"/>
    <tableColumn id="9" name="שעור מערך נקוב מונפק" dataDxfId="293"/>
    <tableColumn id="10" name="שעור מנכסי אפיק ההשקעה" dataDxfId="292"/>
    <tableColumn id="11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90" dataDxfId="288" headerRowBorderDxfId="289" tableBorderDxfId="287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86"/>
    <tableColumn id="4" name="ענף מסחר"/>
    <tableColumn id="5" name="סוג מטבע"/>
    <tableColumn id="6" name="ערך נקוב****" dataDxfId="285"/>
    <tableColumn id="7" name="שער***" dataDxfId="284"/>
    <tableColumn id="8" name="שווי שוק" dataDxfId="283"/>
    <tableColumn id="9" name="שעור מערך נקוב מונפק" dataDxfId="282"/>
    <tableColumn id="10" name="שעור מנכסי אפיק ההשקעה" dataDxfId="281"/>
    <tableColumn id="11" name="שעור מסך נכסי השקעה**" dataDxfId="28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27" totalsRowShown="0" headerRowDxfId="279" dataDxfId="277" headerRowBorderDxfId="278" tableBorderDxfId="276">
  <autoFilter ref="A7:J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/>
    <tableColumn id="4" name="ענף מסחר"/>
    <tableColumn id="5" name="סוג מטבע"/>
    <tableColumn id="6" name="ערך נקוב****" dataDxfId="275"/>
    <tableColumn id="7" name="שער***" dataDxfId="274"/>
    <tableColumn id="8" name="שווי שוק" dataDxfId="273"/>
    <tableColumn id="9" name="שעור מנכסי אפיק ההשקעה" dataDxfId="272"/>
    <tableColumn id="10" name="שעור מסך נכסי השקעה**" dataDxfId="2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70" dataDxfId="268" headerRowBorderDxfId="269" tableBorderDxfId="26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66"/>
    <tableColumn id="4" name="דירוג"/>
    <tableColumn id="5" name="שם מדרג" dataDxfId="265"/>
    <tableColumn id="6" name="תאריך רכישה" dataDxfId="264"/>
    <tableColumn id="7" name="מח&quot;מ" dataDxfId="263"/>
    <tableColumn id="8" name="סוג מטבע"/>
    <tableColumn id="9" name="שיעור ריבית" dataDxfId="262"/>
    <tableColumn id="10" name="תשואה לפידיון" dataDxfId="261"/>
    <tableColumn id="11" name="ערך נקוב****" dataDxfId="260"/>
    <tableColumn id="12" name="שער***" dataDxfId="259"/>
    <tableColumn id="13" name="שווי שוק" dataDxfId="258"/>
    <tableColumn id="14" name="שעור מערך נקוב מונפק" dataDxfId="257"/>
    <tableColumn id="15" name="שעור מנכסי אפיק ההשקעה" dataDxfId="256"/>
    <tableColumn id="16" name="שעור מסך נכסי השקעה**" dataDxfId="2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54" dataDxfId="252" headerRowBorderDxfId="253" tableBorderDxfId="251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50"/>
    <tableColumn id="2" name="מספר ני&quot;ע" dataDxfId="249"/>
    <tableColumn id="3" name="דירוג" dataDxfId="248"/>
    <tableColumn id="4" name="שם מדרג" dataDxfId="247"/>
    <tableColumn id="5" name="תאריך רכישה" dataDxfId="246"/>
    <tableColumn id="6" name="מח&quot;מ" dataDxfId="245"/>
    <tableColumn id="7" name="סוג מטבע" dataDxfId="244"/>
    <tableColumn id="8" name="שיעור ריבית" dataDxfId="243"/>
    <tableColumn id="9" name="תשואה לפידיון" dataDxfId="242"/>
    <tableColumn id="10" name="ערך נקוב****" dataDxfId="241"/>
    <tableColumn id="11" name="שער***" dataDxfId="240"/>
    <tableColumn id="12" name="שווי הוגן" dataDxfId="239"/>
    <tableColumn id="13" name="שעור מערך נקוב מונפק" dataDxfId="238"/>
    <tableColumn id="14" name="שעור מנכסי אפיק ההשקעה" dataDxfId="237"/>
    <tableColumn id="15" name="שעור מסך נכסי השקעה**" dataDxfId="23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35" dataDxfId="233" headerRowBorderDxfId="234" tableBorderDxfId="232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31"/>
    <tableColumn id="2" name="מספר ני&quot;ע" dataDxfId="230"/>
    <tableColumn id="3" name="ספק המידע" dataDxfId="229"/>
    <tableColumn id="4" name="מספר מנפיק" dataDxfId="228"/>
    <tableColumn id="5" name="ענף מסחר" dataDxfId="227"/>
    <tableColumn id="6" name="דירוג" dataDxfId="226"/>
    <tableColumn id="7" name="שם מדרג" dataDxfId="225"/>
    <tableColumn id="8" name="תאריך רכישה" dataDxfId="224"/>
    <tableColumn id="9" name="מח&quot;מ" dataDxfId="223"/>
    <tableColumn id="10" name="סוג מטבע" dataDxfId="222"/>
    <tableColumn id="11" name="שיעור ריבית" dataDxfId="221"/>
    <tableColumn id="12" name="תשואה לפידיון" dataDxfId="220"/>
    <tableColumn id="13" name="ערך נקוב****" dataDxfId="219"/>
    <tableColumn id="14" name="שער***" dataDxfId="218"/>
    <tableColumn id="15" name="שווי הוגן" dataDxfId="217"/>
    <tableColumn id="16" name="שעור מערך נקוב מונפק" dataDxfId="216"/>
    <tableColumn id="17" name="שעור מנכסי אפיק ההשקעה" dataDxfId="215"/>
    <tableColumn id="18" name="שעור מסך נכסי השקעה**" dataDxfId="2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27" totalsRowShown="0" headerRowDxfId="213" dataDxfId="211" headerRowBorderDxfId="212" tableBorderDxfId="210">
  <autoFilter ref="A7:R2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09"/>
    <tableColumn id="2" name="מספר ני&quot;ע" dataDxfId="208"/>
    <tableColumn id="3" name="ספק המידע" dataDxfId="207"/>
    <tableColumn id="4" name="מספר מנפיק" dataDxfId="206"/>
    <tableColumn id="5" name="ענף מסחר" dataDxfId="205"/>
    <tableColumn id="6" name="דירוג" dataDxfId="204"/>
    <tableColumn id="7" name="שם מדרג" dataDxfId="203"/>
    <tableColumn id="8" name="תאריך רכישה" dataDxfId="202"/>
    <tableColumn id="9" name="מח&quot;מ" dataDxfId="201"/>
    <tableColumn id="10" name="סוג מטבע" dataDxfId="200"/>
    <tableColumn id="11" name="שיעור ריבית" dataDxfId="199"/>
    <tableColumn id="12" name="תשואה לפידיון" dataDxfId="198"/>
    <tableColumn id="13" name="ערך נקוב****" dataDxfId="197"/>
    <tableColumn id="14" name="שער***" dataDxfId="196"/>
    <tableColumn id="15" name="שווי הוגן" dataDxfId="195"/>
    <tableColumn id="16" name="שעור מערך נקוב מונפק" dataDxfId="194"/>
    <tableColumn id="17" name="שעור מנכסי אפיק ההשקעה" dataDxfId="193"/>
    <tableColumn id="18" name="שעור מסך נכסי השקעה**" dataDxfId="19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91" dataDxfId="189" headerRowBorderDxfId="190" tableBorderDxfId="188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87"/>
    <tableColumn id="2" name="מספר ני&quot;ע" dataDxfId="186"/>
    <tableColumn id="3" name="ספק המידע" dataDxfId="185"/>
    <tableColumn id="4" name="מספר מנפיק" dataDxfId="184"/>
    <tableColumn id="5" name="ענף מסחר" dataDxfId="183"/>
    <tableColumn id="6" name="סוג מטבע" dataDxfId="182"/>
    <tableColumn id="7" name="ערך נקוב****" dataDxfId="181"/>
    <tableColumn id="8" name="שער***" dataDxfId="180"/>
    <tableColumn id="9" name="שווי הוגן" dataDxfId="179"/>
    <tableColumn id="10" name="שעור מערך נקוב מונפק" dataDxfId="178"/>
    <tableColumn id="11" name="שעור מנכסי אפיק ההשקעה" dataDxfId="177"/>
    <tableColumn id="12" name="שעור מסך נכסי השקעה**" dataDxfId="1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75" dataDxfId="173" headerRowBorderDxfId="174" tableBorderDxfId="172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71"/>
    <tableColumn id="5" name="ערך נקוב****" dataDxfId="170"/>
    <tableColumn id="6" name="שער***" dataDxfId="169"/>
    <tableColumn id="7" name="שווי הוגן" dataDxfId="168"/>
    <tableColumn id="8" name="שעור מערך נקוב מונפק" dataDxfId="167"/>
    <tableColumn id="9" name="שעור מנכסי אפיק ההשקעה" dataDxfId="166"/>
    <tableColumn id="10" name="שעור מסך נכסי השקעה**" dataDxfId="1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5" totalsRowShown="0" headerRowDxfId="164" dataDxfId="162" headerRowBorderDxfId="163" tableBorderDxfId="161">
  <autoFilter ref="A7:K15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60"/>
    <tableColumn id="6" name="ערך נקוב****" dataDxfId="159"/>
    <tableColumn id="7" name="שער***" dataDxfId="158"/>
    <tableColumn id="8" name="שווי הוגן" dataDxfId="157"/>
    <tableColumn id="9" name="שעור מערך נקוב מונפק" dataDxfId="156"/>
    <tableColumn id="10" name="שעור מנכסי אפיק ההשקעה" dataDxfId="155"/>
    <tableColumn id="11" name="שעור מסך נכסי השקעה**" dataDxfId="15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51" totalsRowShown="0" headerRowDxfId="415" headerRowBorderDxfId="414" tableBorderDxfId="413" headerRowCellStyle="Normal_2007-16618">
  <autoFilter ref="C44:D51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53" dataDxfId="151" headerRowBorderDxfId="152" tableBorderDxfId="150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9"/>
    <tableColumn id="6" name="ערך נקוב****" dataDxfId="148"/>
    <tableColumn id="7" name="שער***" dataDxfId="147"/>
    <tableColumn id="8" name="שווי הוגן" dataDxfId="146"/>
    <tableColumn id="9" name="שעור מערך נקוב מונפק" dataDxfId="145"/>
    <tableColumn id="10" name="שעור מנכסי אפיק ההשקעה" dataDxfId="144"/>
    <tableColumn id="11" name="שעור מסך נכסי השקעה**" dataDxfId="14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42" dataDxfId="140" headerRowBorderDxfId="141" tableBorderDxfId="139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8"/>
    <tableColumn id="6" name="ערך נקוב****" dataDxfId="137"/>
    <tableColumn id="7" name="שער***" dataDxfId="136"/>
    <tableColumn id="8" name="שווי הוגן" dataDxfId="135"/>
    <tableColumn id="9" name="שעור מנכסי אפיק ההשקעה" dataDxfId="134"/>
    <tableColumn id="10" name="שעור מסך נכסי השקעה**" dataDxfId="13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32" dataDxfId="130" headerRowBorderDxfId="131" tableBorderDxfId="129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8"/>
    <tableColumn id="4" name="דירוג"/>
    <tableColumn id="5" name="שם מדרג" dataDxfId="127"/>
    <tableColumn id="6" name="תאריך רכישה" dataDxfId="126"/>
    <tableColumn id="7" name="מח&quot;מ" dataDxfId="125"/>
    <tableColumn id="8" name="סוג מטבע"/>
    <tableColumn id="9" name="שיעור ריבית" dataDxfId="124"/>
    <tableColumn id="10" name="תשואה לפידיון" dataDxfId="123"/>
    <tableColumn id="11" name="ערך נקוב****" dataDxfId="122"/>
    <tableColumn id="12" name="שער***" dataDxfId="121"/>
    <tableColumn id="13" name="שווי הוגן" dataDxfId="120"/>
    <tableColumn id="14" name="שעור מערך נקוב מונפק" dataDxfId="119"/>
    <tableColumn id="15" name="שעור מנכסי אפיק ההשקעה" dataDxfId="118"/>
    <tableColumn id="16" name="שעור מסך נכסי השקעה**" dataDxfId="1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116" dataDxfId="114" headerRowBorderDxfId="115" tableBorderDxfId="113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12"/>
    <tableColumn id="3" name="מספר ני&quot;ע"/>
    <tableColumn id="4" name="מספר מנפיק" dataDxfId="111"/>
    <tableColumn id="5" name="דירוג"/>
    <tableColumn id="6" name="תאריך רכישה" dataDxfId="110"/>
    <tableColumn id="7" name="שם מדרג" dataDxfId="109"/>
    <tableColumn id="8" name="מח&quot;מ" dataDxfId="108"/>
    <tableColumn id="9" name="ענף משק"/>
    <tableColumn id="10" name="סוג מטבע"/>
    <tableColumn id="11" name="שיעור ריבית ממוצע" dataDxfId="107"/>
    <tableColumn id="12" name="תשואה לפידיון" dataDxfId="106"/>
    <tableColumn id="13" name="ערך נקוב****" dataDxfId="105"/>
    <tableColumn id="14" name="שער***" dataDxfId="104"/>
    <tableColumn id="15" name="שווי הוגן" dataDxfId="103"/>
    <tableColumn id="16" name="שעור מנכסי אפיק ההשקעה" dataDxfId="102"/>
    <tableColumn id="17" name="שעור מסך נכסי השקעה**" dataDxfId="10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100" dataDxfId="98" headerRowBorderDxfId="99" tableBorderDxfId="97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6"/>
    <tableColumn id="4" name="דירוג"/>
    <tableColumn id="5" name="שם מדרג" dataDxfId="95"/>
    <tableColumn id="6" name="מח&quot;מ" dataDxfId="94"/>
    <tableColumn id="7" name="סוג מטבע"/>
    <tableColumn id="8" name="תנאי ושיעור ריבית" dataDxfId="93"/>
    <tableColumn id="9" name="תשואה לפידיון" dataDxfId="92"/>
    <tableColumn id="10" name="ערך נקוב****" dataDxfId="91"/>
    <tableColumn id="11" name="שער***" dataDxfId="90"/>
    <tableColumn id="12" name="שווי הוגן" dataDxfId="89"/>
    <tableColumn id="13" name="שעור מנכסי אפיק ההשקעה" dataDxfId="88"/>
    <tableColumn id="14" name="שעור מסך נכסי השקעה**" dataDxfId="8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86" dataDxfId="84" headerRowBorderDxfId="85" tableBorderDxfId="83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82"/>
    <tableColumn id="2" name="תאריך שערוך אחרון" dataDxfId="81"/>
    <tableColumn id="3" name="אופי הנכס" dataDxfId="80"/>
    <tableColumn id="4" name="שעור תשואה במהלך התקופה" dataDxfId="79"/>
    <tableColumn id="5" name="סוג מטבע" dataDxfId="78"/>
    <tableColumn id="6" name="שווי משוערך" dataDxfId="77"/>
    <tableColumn id="7" name="שעור מנכסי אפיק ההשקעה" dataDxfId="76"/>
    <tableColumn id="8" name="שעור מסך נכסי השקעה" dataDxfId="75"/>
    <tableColumn id="9" name="כתובת הנכס" dataDxfId="7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73" headerRowBorderDxfId="72" tableBorderDxfId="71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70"/>
    <tableColumn id="3" name="דירוג"/>
    <tableColumn id="4" name="שם המדרג" dataDxfId="69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7" totalsRowShown="0" headerRowDxfId="68" dataDxfId="66" headerRowBorderDxfId="67" tableBorderDxfId="65">
  <autoFilter ref="A6:J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/>
    <tableColumn id="5" name="שעור הריבית" dataDxfId="64"/>
    <tableColumn id="6" name="סוג מטבע"/>
    <tableColumn id="7" name="תשואה לפדיון" dataDxfId="63"/>
    <tableColumn id="8" name="שווי הוגן" dataDxfId="62"/>
    <tableColumn id="9" name="שעור מנכסי אפיק ההשקעה" dataDxfId="61"/>
    <tableColumn id="10" name="שעור מסך נכסי השקעה" dataDxfId="6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9" tableBorderDxfId="58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56" dataDxfId="54" headerRowBorderDxfId="55" tableBorderDxfId="53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2"/>
    <tableColumn id="2" name="מספר ני&quot;ע" dataDxfId="51"/>
    <tableColumn id="3" name="ענף מסחר" dataDxfId="50"/>
    <tableColumn id="4" name="דירוג" dataDxfId="49"/>
    <tableColumn id="5" name="שם מדרג" dataDxfId="48"/>
    <tableColumn id="6" name="תאריך רכישה" dataDxfId="47"/>
    <tableColumn id="7" name="מח&quot;מ" dataDxfId="46"/>
    <tableColumn id="8" name="סוג מטבע" dataDxfId="45"/>
    <tableColumn id="9" name="שיעור ריבית" dataDxfId="44"/>
    <tableColumn id="10" name="ריבית אפקטיבית" dataDxfId="43"/>
    <tableColumn id="11" name="ערך נקוב ****" dataDxfId="42"/>
    <tableColumn id="12" name="עלות מתואמת" dataDxfId="41"/>
    <tableColumn id="13" name="שעור מערך נקוב מונפק" dataDxfId="40"/>
    <tableColumn id="14" name="שעור מנכסי אפיק ההשקעה" dataDxfId="39"/>
    <tableColumn id="15" name="שעור מסך נכסי השקעה**" dataDxfId="3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7" totalsRowShown="0" headerRowDxfId="412" dataDxfId="410" headerRowBorderDxfId="411" tableBorderDxfId="409">
  <autoFilter ref="A6:K3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8"/>
    <tableColumn id="2" name="מספר ני&quot;ע" dataDxfId="407"/>
    <tableColumn id="3" name="מספר מנפיק" dataDxfId="406"/>
    <tableColumn id="4" name="דירוג" dataDxfId="405"/>
    <tableColumn id="5" name="שם מדרג" dataDxfId="404"/>
    <tableColumn id="6" name="סוג מטבע" dataDxfId="403"/>
    <tableColumn id="7" name="שיעור ריבית" dataDxfId="402"/>
    <tableColumn id="8" name="תשואה לפידיון" dataDxfId="401"/>
    <tableColumn id="9" name="שווי שוק" dataDxfId="400"/>
    <tableColumn id="10" name="שעור מנכסי אפיק ההשקעה" dataDxfId="399"/>
    <tableColumn id="11" name="שעור מסך נכסי השקעה" dataDxfId="3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37" dataDxfId="35" headerRowBorderDxfId="36" tableBorderDxfId="34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3"/>
    <tableColumn id="2" name="מספר ני&quot;ע" dataDxfId="32"/>
    <tableColumn id="3" name="ענף מסחר" dataDxfId="31"/>
    <tableColumn id="4" name="דירוג" dataDxfId="30"/>
    <tableColumn id="5" name="שם מדרג" dataDxfId="29"/>
    <tableColumn id="6" name="תאריך רכישה" dataDxfId="28"/>
    <tableColumn id="7" name="מח&quot;מ" dataDxfId="27"/>
    <tableColumn id="8" name="סוג מטבע" dataDxfId="26"/>
    <tableColumn id="9" name="שיעור ריבית" dataDxfId="25"/>
    <tableColumn id="10" name="ריבית אפקטיבית" dataDxfId="24"/>
    <tableColumn id="11" name="ערך נקוב****" dataDxfId="23"/>
    <tableColumn id="12" name="עלות מתואמת" dataDxfId="22"/>
    <tableColumn id="13" name="שעור מערך נקוב מונפק" dataDxfId="21"/>
    <tableColumn id="14" name="שעור מנכסי אפיק ההשקעה" dataDxfId="20"/>
    <tableColumn id="15" name="שעור מסך נכסי השקעה**" dataDxfId="1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18" dataDxfId="16" headerRowBorderDxfId="17" tableBorderDxfId="15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4"/>
    <tableColumn id="2" name="מספר ני&quot;ע" dataDxfId="13"/>
    <tableColumn id="3" name="ענף מסחר" dataDxfId="12"/>
    <tableColumn id="4" name="דירוג" dataDxfId="11"/>
    <tableColumn id="5" name="שם מדרג" dataDxfId="10"/>
    <tableColumn id="6" name="תאריך רכישה" dataDxfId="9"/>
    <tableColumn id="7" name="מח&quot;מ" dataDxfId="8"/>
    <tableColumn id="8" name="סוג מטבע" dataDxfId="7"/>
    <tableColumn id="9" name="שיעור ריבית" dataDxfId="6"/>
    <tableColumn id="10" name="ריבית אפקטיבית" dataDxfId="5"/>
    <tableColumn id="11" name="ערך נקוב****" dataDxfId="4"/>
    <tableColumn id="12" name="עלות מתואמת" dataDxfId="3"/>
    <tableColumn id="13" name="שעור מערך נקוב מונפק" dataDxfId="2"/>
    <tableColumn id="14" name="שעור מנכסי אפיק ההשקעה" dataDxfId="1"/>
    <tableColumn id="15" name="שעור מסך נכסי השקעה**" dataDxfId="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8" totalsRowShown="0" headerRowDxfId="397" dataDxfId="395" headerRowBorderDxfId="396" tableBorderDxfId="394">
  <autoFilter ref="A7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93"/>
    <tableColumn id="2" name="מספר ני&quot;ע" dataDxfId="392"/>
    <tableColumn id="3" name="זירת מסחר" dataDxfId="391"/>
    <tableColumn id="4" name="דירוג" dataDxfId="390"/>
    <tableColumn id="5" name="שם מדרג" dataDxfId="389"/>
    <tableColumn id="6" name="תאריך רכישה" dataDxfId="388"/>
    <tableColumn id="7" name="מח&quot;מ" dataDxfId="387"/>
    <tableColumn id="8" name="סוג מטבע" dataDxfId="386"/>
    <tableColumn id="9" name="שיעור ריבית" dataDxfId="385"/>
    <tableColumn id="10" name="תשואה לפידיון" dataDxfId="384"/>
    <tableColumn id="11" name="ערך נקוב****" dataDxfId="383"/>
    <tableColumn id="12" name="שער***" dataDxfId="382"/>
    <tableColumn id="13" name="פדיון/ריבית/דיבידנד לקבל*****  " dataDxfId="381"/>
    <tableColumn id="14" name="שווי שוק" dataDxfId="380"/>
    <tableColumn id="15" name="שעור מערך נקוב**** מונפק" dataDxfId="379"/>
    <tableColumn id="16" name="שעור מנכסי אפיק ההשקעה" dataDxfId="378"/>
    <tableColumn id="17" name="שעור מסך נכסי השקעה**" dataDxfId="37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76" dataDxfId="374" headerRowBorderDxfId="375" tableBorderDxfId="373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72"/>
    <tableColumn id="2" name="מספר ני&quot;ע" dataDxfId="371"/>
    <tableColumn id="3" name="זירת מסחר" dataDxfId="370"/>
    <tableColumn id="4" name="ספק מידע" dataDxfId="369"/>
    <tableColumn id="5" name="מספר מנפיק" dataDxfId="368"/>
    <tableColumn id="6" name="ענף מסחר" dataDxfId="367"/>
    <tableColumn id="7" name="דירוג" dataDxfId="366"/>
    <tableColumn id="8" name="שם מדרג" dataDxfId="365"/>
    <tableColumn id="9" name="תאריך רכישה" dataDxfId="364"/>
    <tableColumn id="10" name="מח&quot;מ" dataDxfId="363"/>
    <tableColumn id="11" name="סוג מטבע" dataDxfId="362"/>
    <tableColumn id="12" name="שיעור ריבית" dataDxfId="361"/>
    <tableColumn id="13" name="תשואה לפידיון" dataDxfId="360"/>
    <tableColumn id="14" name="ערך נקוב****" dataDxfId="359"/>
    <tableColumn id="15" name="שער***" dataDxfId="358"/>
    <tableColumn id="16" name="פדיון/ריבית/דיבידנד לקבל*****  " dataDxfId="357"/>
    <tableColumn id="17" name="שווי שוק" dataDxfId="356"/>
    <tableColumn id="18" name="שעור מערך נקוב מונפק" dataDxfId="355"/>
    <tableColumn id="19" name="שעור מנכסי אפיק ההשקעה" dataDxfId="354"/>
    <tableColumn id="20" name="שעור מסך נכסי השקעה**" dataDxfId="35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163" totalsRowShown="0" headerRowDxfId="352" dataDxfId="350" headerRowBorderDxfId="351" tableBorderDxfId="349">
  <autoFilter ref="A7:T16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8"/>
    <tableColumn id="11" name="סוג מטבע"/>
    <tableColumn id="12" name="שיעור ריבית" dataDxfId="347"/>
    <tableColumn id="13" name="תשואה לפידיון" dataDxfId="346"/>
    <tableColumn id="14" name="ערך נקוב****" dataDxfId="345"/>
    <tableColumn id="15" name="שער***" dataDxfId="344"/>
    <tableColumn id="16" name="פדיון/ריבית/דיבידנד לקבל*****  " dataDxfId="343"/>
    <tableColumn id="17" name="שווי שוק" dataDxfId="342"/>
    <tableColumn id="18" name="שעור מערך נקוב מונפק" dataDxfId="341"/>
    <tableColumn id="19" name="שעור מנכסי אפיק ההשקעה" dataDxfId="340"/>
    <tableColumn id="20" name="שעור מסך נכסי השקעה**" dataDxfId="33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146" totalsRowShown="0" headerRowDxfId="338" dataDxfId="336" headerRowBorderDxfId="337" tableBorderDxfId="335">
  <autoFilter ref="A7:N14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סוג מטבע"/>
    <tableColumn id="8" name="ערך נקוב****" dataDxfId="334"/>
    <tableColumn id="9" name="שער***" dataDxfId="333"/>
    <tableColumn id="10" name="פדיון/ריבית/דיבידנד לקבל*****  " dataDxfId="332"/>
    <tableColumn id="11" name="שווי שוק" dataDxfId="331"/>
    <tableColumn id="12" name="שעור מערך נקוב מונפק" dataDxfId="330"/>
    <tableColumn id="13" name="שעור מנכסי אפיק ההשקעה" dataDxfId="329"/>
    <tableColumn id="14" name="שעור מסך נכסי השקעה**" dataDxfId="32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43" totalsRowShown="0" headerRowDxfId="327" dataDxfId="325" headerRowBorderDxfId="326" tableBorderDxfId="324">
  <autoFilter ref="A7:M4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23"/>
    <tableColumn id="4" name="מספר מנפיק" dataDxfId="322"/>
    <tableColumn id="5" name="ענף מסחר"/>
    <tableColumn id="6" name="סוג מטבע"/>
    <tableColumn id="7" name="ערך נקוב****" dataDxfId="321"/>
    <tableColumn id="8" name="שער***" dataDxfId="320"/>
    <tableColumn id="9" name="פדיון/ריבית/דיבידנד לקבל*****  " dataDxfId="319"/>
    <tableColumn id="10" name="שווי שוק" dataDxfId="318"/>
    <tableColumn id="11" name="שעור מערך נקוב מונפק" dataDxfId="317"/>
    <tableColumn id="12" name="שעור מנכסי אפיק ההשקעה" dataDxfId="316"/>
    <tableColumn id="13" name="שעור מסך נכסי השקעה**" dataDxfId="31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8" totalsRowShown="0" headerRowDxfId="314" dataDxfId="312" headerRowBorderDxfId="313" tableBorderDxfId="311">
  <autoFilter ref="A7:N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310"/>
    <tableColumn id="4" name="מספר מנפיק" dataDxfId="309"/>
    <tableColumn id="5" name="ענף מסחר"/>
    <tableColumn id="6" name="דירוג"/>
    <tableColumn id="7" name="שם מדרג" dataDxfId="308"/>
    <tableColumn id="8" name="סוג מטבע"/>
    <tableColumn id="9" name="ערך נקוב****" dataDxfId="307"/>
    <tableColumn id="10" name="שער***" dataDxfId="306"/>
    <tableColumn id="11" name="שווי שוק" dataDxfId="305"/>
    <tableColumn id="12" name="שעור מערך נקוב מונפק" dataDxfId="304"/>
    <tableColumn id="13" name="שעור מנכסי אפיק ההשקעה" dataDxfId="303"/>
    <tableColumn id="14" name="שעור מסך נכסי השקעה**" dataDxfId="30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52"/>
  <sheetViews>
    <sheetView rightToLeft="1" tabSelected="1" topLeftCell="A16" workbookViewId="0">
      <selection activeCell="A42" sqref="A42"/>
    </sheetView>
  </sheetViews>
  <sheetFormatPr defaultColWidth="0" defaultRowHeight="18" zeroHeight="1"/>
  <cols>
    <col min="1" max="1" width="32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</row>
    <row r="3" spans="1:36">
      <c r="B3" s="2" t="s">
        <v>2</v>
      </c>
      <c r="C3" t="s">
        <v>197</v>
      </c>
    </row>
    <row r="4" spans="1:36">
      <c r="B4" s="2" t="s">
        <v>3</v>
      </c>
    </row>
    <row r="5" spans="1:36" ht="26.25" customHeight="1">
      <c r="B5" s="71" t="s">
        <v>4</v>
      </c>
      <c r="C5" s="72"/>
      <c r="D5" s="73"/>
    </row>
    <row r="6" spans="1:36" s="3" customFormat="1">
      <c r="B6" s="40" t="s">
        <v>1337</v>
      </c>
      <c r="C6" s="74" t="s">
        <v>5</v>
      </c>
      <c r="D6" s="75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1338</v>
      </c>
      <c r="B10" s="57" t="s">
        <v>13</v>
      </c>
      <c r="C10" s="63">
        <v>53360.076619340995</v>
      </c>
      <c r="D10" s="64">
        <v>0.13968587498530438</v>
      </c>
    </row>
    <row r="11" spans="1:36">
      <c r="B11" s="57" t="s">
        <v>14</v>
      </c>
      <c r="C11" s="50"/>
      <c r="D11" s="50"/>
    </row>
    <row r="12" spans="1:36">
      <c r="A12" s="9" t="s">
        <v>1357</v>
      </c>
      <c r="B12" s="58" t="s">
        <v>15</v>
      </c>
      <c r="C12" s="65">
        <v>49009.175741400002</v>
      </c>
      <c r="D12" s="66">
        <v>0.12829609755966204</v>
      </c>
    </row>
    <row r="13" spans="1:36">
      <c r="A13" s="9" t="s">
        <v>1339</v>
      </c>
      <c r="B13" s="58" t="s">
        <v>16</v>
      </c>
      <c r="C13" s="65">
        <v>0</v>
      </c>
      <c r="D13" s="66">
        <v>0</v>
      </c>
    </row>
    <row r="14" spans="1:36">
      <c r="A14" s="9" t="s">
        <v>1340</v>
      </c>
      <c r="B14" s="58" t="s">
        <v>17</v>
      </c>
      <c r="C14" s="65">
        <v>10053.016960019857</v>
      </c>
      <c r="D14" s="66">
        <v>2.6316762629862607E-2</v>
      </c>
    </row>
    <row r="15" spans="1:36">
      <c r="A15" s="9" t="s">
        <v>1181</v>
      </c>
      <c r="B15" s="58" t="s">
        <v>18</v>
      </c>
      <c r="C15" s="65">
        <v>144836.1686657395</v>
      </c>
      <c r="D15" s="66">
        <v>0.37915175973079052</v>
      </c>
    </row>
    <row r="16" spans="1:36">
      <c r="A16" s="9" t="s">
        <v>1358</v>
      </c>
      <c r="B16" s="58" t="s">
        <v>194</v>
      </c>
      <c r="C16" s="65">
        <v>118838.30292527001</v>
      </c>
      <c r="D16" s="66">
        <v>0.31109461188194998</v>
      </c>
    </row>
    <row r="17" spans="1:4">
      <c r="A17" s="9" t="s">
        <v>1341</v>
      </c>
      <c r="B17" s="58" t="s">
        <v>19</v>
      </c>
      <c r="C17" s="65">
        <v>0</v>
      </c>
      <c r="D17" s="66">
        <v>0</v>
      </c>
    </row>
    <row r="18" spans="1:4">
      <c r="A18" s="9" t="s">
        <v>1342</v>
      </c>
      <c r="B18" s="58" t="s">
        <v>20</v>
      </c>
      <c r="C18" s="65">
        <v>102.5433908</v>
      </c>
      <c r="D18" s="66">
        <v>2.6843783171529701E-4</v>
      </c>
    </row>
    <row r="19" spans="1:4">
      <c r="A19" s="9" t="s">
        <v>1343</v>
      </c>
      <c r="B19" s="58" t="s">
        <v>21</v>
      </c>
      <c r="C19" s="65">
        <v>0</v>
      </c>
      <c r="D19" s="66">
        <v>0</v>
      </c>
    </row>
    <row r="20" spans="1:4">
      <c r="A20" s="9" t="s">
        <v>1344</v>
      </c>
      <c r="B20" s="58" t="s">
        <v>22</v>
      </c>
      <c r="C20" s="65">
        <v>-3030.8295331918739</v>
      </c>
      <c r="D20" s="66">
        <v>-7.9340979642026077E-3</v>
      </c>
    </row>
    <row r="21" spans="1:4">
      <c r="A21" s="9" t="s">
        <v>1345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66"/>
    </row>
    <row r="23" spans="1:4">
      <c r="A23" s="9" t="s">
        <v>1359</v>
      </c>
      <c r="B23" s="58" t="s">
        <v>25</v>
      </c>
      <c r="C23" s="65">
        <v>0</v>
      </c>
      <c r="D23" s="66">
        <v>0</v>
      </c>
    </row>
    <row r="24" spans="1:4">
      <c r="A24" s="9" t="s">
        <v>1360</v>
      </c>
      <c r="B24" s="58" t="s">
        <v>26</v>
      </c>
      <c r="C24" s="65">
        <v>0</v>
      </c>
      <c r="D24" s="66">
        <v>0</v>
      </c>
    </row>
    <row r="25" spans="1:4">
      <c r="A25" s="9" t="s">
        <v>1346</v>
      </c>
      <c r="B25" s="58" t="s">
        <v>17</v>
      </c>
      <c r="C25" s="65">
        <v>288.71216873200001</v>
      </c>
      <c r="D25" s="66">
        <v>7.5578999250568038E-4</v>
      </c>
    </row>
    <row r="26" spans="1:4">
      <c r="A26" s="9" t="s">
        <v>1347</v>
      </c>
      <c r="B26" s="58" t="s">
        <v>27</v>
      </c>
      <c r="C26" s="65">
        <v>0</v>
      </c>
      <c r="D26" s="66">
        <v>0</v>
      </c>
    </row>
    <row r="27" spans="1:4">
      <c r="A27" s="9" t="s">
        <v>1348</v>
      </c>
      <c r="B27" s="58" t="s">
        <v>28</v>
      </c>
      <c r="C27" s="65">
        <v>0</v>
      </c>
      <c r="D27" s="66">
        <v>0</v>
      </c>
    </row>
    <row r="28" spans="1:4">
      <c r="A28" s="9" t="s">
        <v>1349</v>
      </c>
      <c r="B28" s="58" t="s">
        <v>29</v>
      </c>
      <c r="C28" s="65">
        <v>37.240281218167503</v>
      </c>
      <c r="D28" s="66">
        <v>9.7487514940580489E-5</v>
      </c>
    </row>
    <row r="29" spans="1:4">
      <c r="A29" s="9" t="s">
        <v>1350</v>
      </c>
      <c r="B29" s="58" t="s">
        <v>30</v>
      </c>
      <c r="C29" s="65">
        <v>0</v>
      </c>
      <c r="D29" s="66">
        <v>0</v>
      </c>
    </row>
    <row r="30" spans="1:4">
      <c r="A30" s="9" t="s">
        <v>1351</v>
      </c>
      <c r="B30" s="58" t="s">
        <v>31</v>
      </c>
      <c r="C30" s="65">
        <v>0</v>
      </c>
      <c r="D30" s="66">
        <v>0</v>
      </c>
    </row>
    <row r="31" spans="1:4">
      <c r="A31" s="9" t="s">
        <v>1352</v>
      </c>
      <c r="B31" s="58" t="s">
        <v>32</v>
      </c>
      <c r="C31" s="65">
        <v>0</v>
      </c>
      <c r="D31" s="66">
        <v>0</v>
      </c>
    </row>
    <row r="32" spans="1:4">
      <c r="A32" s="9" t="s">
        <v>1353</v>
      </c>
      <c r="B32" s="57" t="s">
        <v>33</v>
      </c>
      <c r="C32" s="65">
        <v>0</v>
      </c>
      <c r="D32" s="66">
        <v>0</v>
      </c>
    </row>
    <row r="33" spans="1:4">
      <c r="A33" s="9" t="s">
        <v>1354</v>
      </c>
      <c r="B33" s="57" t="s">
        <v>34</v>
      </c>
      <c r="C33" s="65">
        <v>0</v>
      </c>
      <c r="D33" s="66">
        <v>0</v>
      </c>
    </row>
    <row r="34" spans="1:4">
      <c r="A34" s="9" t="s">
        <v>1361</v>
      </c>
      <c r="B34" s="57" t="s">
        <v>35</v>
      </c>
      <c r="C34" s="65">
        <v>0</v>
      </c>
      <c r="D34" s="66">
        <v>0</v>
      </c>
    </row>
    <row r="35" spans="1:4">
      <c r="A35" s="9" t="s">
        <v>1355</v>
      </c>
      <c r="B35" s="57" t="s">
        <v>36</v>
      </c>
      <c r="C35" s="65">
        <v>0</v>
      </c>
      <c r="D35" s="66">
        <v>0</v>
      </c>
    </row>
    <row r="36" spans="1:4">
      <c r="A36" s="9" t="s">
        <v>1356</v>
      </c>
      <c r="B36" s="57" t="s">
        <v>37</v>
      </c>
      <c r="C36" s="65">
        <v>8506.1109071800001</v>
      </c>
      <c r="D36" s="66">
        <v>2.2267275837471498E-2</v>
      </c>
    </row>
    <row r="37" spans="1:4">
      <c r="A37" s="9"/>
      <c r="B37" s="59" t="s">
        <v>38</v>
      </c>
      <c r="C37" s="50"/>
      <c r="D37" s="66"/>
    </row>
    <row r="38" spans="1:4">
      <c r="A38" s="9" t="s">
        <v>1362</v>
      </c>
      <c r="B38" s="60" t="s">
        <v>39</v>
      </c>
      <c r="C38" s="65">
        <v>0</v>
      </c>
      <c r="D38" s="66">
        <v>0</v>
      </c>
    </row>
    <row r="39" spans="1:4">
      <c r="A39" s="9" t="s">
        <v>1363</v>
      </c>
      <c r="B39" s="60" t="s">
        <v>40</v>
      </c>
      <c r="C39" s="65">
        <v>0</v>
      </c>
      <c r="D39" s="66">
        <v>0</v>
      </c>
    </row>
    <row r="40" spans="1:4">
      <c r="A40" s="9" t="s">
        <v>1364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v>382000.51812650869</v>
      </c>
      <c r="D41" s="66">
        <v>0.99999999999999978</v>
      </c>
    </row>
    <row r="42" spans="1:4">
      <c r="A42" s="9" t="s">
        <v>1365</v>
      </c>
      <c r="B42" s="61" t="s">
        <v>43</v>
      </c>
      <c r="C42" s="65">
        <f>'יתרת התחייבות להשקעה'!B9</f>
        <v>0</v>
      </c>
      <c r="D42" s="66">
        <v>0</v>
      </c>
    </row>
    <row r="43" spans="1:4">
      <c r="B43" s="10" t="s">
        <v>198</v>
      </c>
    </row>
    <row r="44" spans="1:4">
      <c r="C44" s="76" t="s">
        <v>44</v>
      </c>
      <c r="D44" s="75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3.7360000000000002</v>
      </c>
    </row>
    <row r="47" spans="1:4">
      <c r="C47" t="s">
        <v>119</v>
      </c>
      <c r="D47">
        <v>2.3222999999999998</v>
      </c>
    </row>
    <row r="48" spans="1:4">
      <c r="C48" t="s">
        <v>199</v>
      </c>
      <c r="D48">
        <v>0.41460000000000002</v>
      </c>
    </row>
    <row r="49" spans="3:4">
      <c r="C49" t="s">
        <v>105</v>
      </c>
      <c r="D49">
        <v>3.2290000000000001</v>
      </c>
    </row>
    <row r="50" spans="3:4">
      <c r="C50" t="s">
        <v>112</v>
      </c>
      <c r="D50">
        <v>4.3395000000000001</v>
      </c>
    </row>
    <row r="51" spans="3:4">
      <c r="C51" t="s">
        <v>122</v>
      </c>
      <c r="D51">
        <v>1</v>
      </c>
    </row>
    <row r="52" spans="3:4" hidden="1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 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-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-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 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61" width="0" style="14" hidden="1" customWidth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60" ht="26.25" customHeight="1">
      <c r="A6" s="94" t="s">
        <v>97</v>
      </c>
      <c r="B6" s="95"/>
      <c r="C6" s="95"/>
      <c r="D6" s="95"/>
      <c r="E6" s="95"/>
      <c r="F6" s="95"/>
      <c r="G6" s="95"/>
      <c r="H6" s="95"/>
      <c r="I6" s="95"/>
      <c r="J6" s="95"/>
      <c r="K6" s="96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200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1227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223</v>
      </c>
      <c r="B13" t="s">
        <v>223</v>
      </c>
      <c r="C13" s="14"/>
      <c r="D13" t="s">
        <v>223</v>
      </c>
      <c r="E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1228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223</v>
      </c>
      <c r="B15" t="s">
        <v>223</v>
      </c>
      <c r="C15" s="14"/>
      <c r="D15" t="s">
        <v>223</v>
      </c>
      <c r="E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1229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s="14"/>
      <c r="D17" t="s">
        <v>223</v>
      </c>
      <c r="E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787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s="14"/>
      <c r="D19" t="s">
        <v>223</v>
      </c>
      <c r="E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228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1227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223</v>
      </c>
      <c r="B22" t="s">
        <v>223</v>
      </c>
      <c r="C22" s="14"/>
      <c r="D22" t="s">
        <v>223</v>
      </c>
      <c r="E22" t="s">
        <v>223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1230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s="14"/>
      <c r="D24" t="s">
        <v>223</v>
      </c>
      <c r="E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1229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s="14"/>
      <c r="D26" t="s">
        <v>223</v>
      </c>
      <c r="E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1231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s="14"/>
      <c r="D28" t="s">
        <v>223</v>
      </c>
      <c r="E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787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s="14"/>
      <c r="D30" t="s">
        <v>223</v>
      </c>
      <c r="E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80" t="s">
        <v>230</v>
      </c>
      <c r="B31" s="14"/>
      <c r="C31" s="14"/>
      <c r="D31" s="14"/>
    </row>
    <row r="32" spans="1:11">
      <c r="A32" s="80" t="s">
        <v>272</v>
      </c>
      <c r="B32" s="14"/>
      <c r="C32" s="14"/>
      <c r="D32" s="14"/>
    </row>
    <row r="33" spans="1:4">
      <c r="A33" s="80" t="s">
        <v>273</v>
      </c>
      <c r="B33" s="14"/>
      <c r="C33" s="14"/>
      <c r="D33" s="14"/>
    </row>
    <row r="34" spans="1:4">
      <c r="A34" s="80" t="s">
        <v>274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40" width="9.140625" style="14" hidden="1" customWidth="1"/>
    <col min="41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6"/>
      <c r="BC5" s="14" t="s">
        <v>99</v>
      </c>
      <c r="BE5" s="14" t="s">
        <v>100</v>
      </c>
      <c r="BG5" s="16" t="s">
        <v>101</v>
      </c>
    </row>
    <row r="6" spans="1:59" ht="26.25" customHeight="1">
      <c r="A6" s="94" t="s">
        <v>102</v>
      </c>
      <c r="B6" s="95"/>
      <c r="C6" s="95"/>
      <c r="D6" s="95"/>
      <c r="E6" s="95"/>
      <c r="F6" s="95"/>
      <c r="G6" s="95"/>
      <c r="H6" s="95"/>
      <c r="I6" s="95"/>
      <c r="J6" s="96"/>
      <c r="BC6" s="16" t="s">
        <v>103</v>
      </c>
      <c r="BE6" s="14" t="s">
        <v>104</v>
      </c>
      <c r="BG6" s="16" t="s">
        <v>105</v>
      </c>
    </row>
    <row r="7" spans="1:59" s="16" customFormat="1" ht="8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B7" s="14" t="s">
        <v>106</v>
      </c>
      <c r="BC7" s="14" t="s">
        <v>107</v>
      </c>
      <c r="BD7" s="14" t="s">
        <v>108</v>
      </c>
      <c r="BF7" s="20" t="s">
        <v>109</v>
      </c>
    </row>
    <row r="8" spans="1:59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B8" s="14" t="s">
        <v>110</v>
      </c>
      <c r="BD8" s="14" t="s">
        <v>111</v>
      </c>
      <c r="BF8" s="20" t="s">
        <v>112</v>
      </c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B9" s="14" t="s">
        <v>113</v>
      </c>
      <c r="BC9" s="16"/>
      <c r="BD9" s="14" t="s">
        <v>114</v>
      </c>
      <c r="BF9" s="14" t="s">
        <v>115</v>
      </c>
    </row>
    <row r="10" spans="1:59" s="20" customFormat="1" ht="18" customHeight="1">
      <c r="A10" s="21" t="s">
        <v>116</v>
      </c>
      <c r="B10" s="7"/>
      <c r="C10" s="7"/>
      <c r="D10" s="7"/>
      <c r="E10" s="7"/>
      <c r="F10" s="63">
        <v>-868420.5</v>
      </c>
      <c r="G10" s="22"/>
      <c r="H10" s="63">
        <v>-3030.8295331918739</v>
      </c>
      <c r="I10" s="64">
        <v>1</v>
      </c>
      <c r="J10" s="64">
        <v>-8.0000000000000002E-3</v>
      </c>
      <c r="K10" s="16"/>
      <c r="L10" s="16"/>
      <c r="M10" s="16"/>
      <c r="N10" s="16"/>
      <c r="BB10" s="14" t="s">
        <v>117</v>
      </c>
      <c r="BC10" s="16"/>
      <c r="BD10" s="14" t="s">
        <v>118</v>
      </c>
      <c r="BF10" s="14" t="s">
        <v>119</v>
      </c>
    </row>
    <row r="11" spans="1:59">
      <c r="A11" s="67" t="s">
        <v>200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C11" s="14" t="s">
        <v>120</v>
      </c>
      <c r="BE11" s="14" t="s">
        <v>121</v>
      </c>
    </row>
    <row r="12" spans="1:59">
      <c r="A12" t="s">
        <v>223</v>
      </c>
      <c r="B12" t="s">
        <v>223</v>
      </c>
      <c r="C12" s="16"/>
      <c r="D12" t="s">
        <v>223</v>
      </c>
      <c r="E12" t="s">
        <v>223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C12" s="14" t="s">
        <v>122</v>
      </c>
      <c r="BD12" s="14" t="s">
        <v>123</v>
      </c>
      <c r="BE12" s="14" t="s">
        <v>124</v>
      </c>
    </row>
    <row r="13" spans="1:59">
      <c r="A13" s="67" t="s">
        <v>228</v>
      </c>
      <c r="B13" s="16"/>
      <c r="C13" s="16"/>
      <c r="D13" s="16"/>
      <c r="E13" s="16"/>
      <c r="F13" s="69">
        <v>-868420.5</v>
      </c>
      <c r="G13" s="16"/>
      <c r="H13" s="69">
        <v>-3030.8295331918739</v>
      </c>
      <c r="I13" s="68">
        <v>1</v>
      </c>
      <c r="J13" s="68">
        <v>-8.0000000000000002E-3</v>
      </c>
      <c r="BE13" s="14" t="s">
        <v>125</v>
      </c>
    </row>
    <row r="14" spans="1:59">
      <c r="A14" t="s">
        <v>1232</v>
      </c>
      <c r="B14" t="s">
        <v>1233</v>
      </c>
      <c r="C14" t="s">
        <v>122</v>
      </c>
      <c r="D14" t="s">
        <v>1234</v>
      </c>
      <c r="E14" t="s">
        <v>119</v>
      </c>
      <c r="F14" s="65">
        <v>17</v>
      </c>
      <c r="G14" s="65">
        <v>0.72929999999999995</v>
      </c>
      <c r="H14" s="65">
        <v>2.8792107630000002E-4</v>
      </c>
      <c r="I14" s="66">
        <v>0</v>
      </c>
      <c r="J14" s="66">
        <v>0</v>
      </c>
      <c r="BE14" s="14" t="s">
        <v>126</v>
      </c>
    </row>
    <row r="15" spans="1:59">
      <c r="A15" t="s">
        <v>1235</v>
      </c>
      <c r="B15" t="s">
        <v>1236</v>
      </c>
      <c r="C15" t="s">
        <v>122</v>
      </c>
      <c r="D15" t="s">
        <v>1234</v>
      </c>
      <c r="E15" t="s">
        <v>109</v>
      </c>
      <c r="F15" s="65">
        <v>7</v>
      </c>
      <c r="G15" s="65">
        <v>1.5287999999999999</v>
      </c>
      <c r="H15" s="65">
        <v>3.9981177600000001E-4</v>
      </c>
      <c r="I15" s="66">
        <v>0</v>
      </c>
      <c r="J15" s="66">
        <v>0</v>
      </c>
      <c r="BE15" s="14" t="s">
        <v>127</v>
      </c>
    </row>
    <row r="16" spans="1:59">
      <c r="A16" t="s">
        <v>1237</v>
      </c>
      <c r="B16" t="s">
        <v>1238</v>
      </c>
      <c r="C16" t="s">
        <v>122</v>
      </c>
      <c r="D16" t="s">
        <v>1234</v>
      </c>
      <c r="E16" t="s">
        <v>105</v>
      </c>
      <c r="F16" s="65">
        <v>10</v>
      </c>
      <c r="G16" s="65">
        <v>3.3721999999999999</v>
      </c>
      <c r="H16" s="65">
        <v>1.0888833799999999E-3</v>
      </c>
      <c r="I16" s="66">
        <v>0</v>
      </c>
      <c r="J16" s="66">
        <v>0</v>
      </c>
      <c r="BE16" s="14" t="s">
        <v>128</v>
      </c>
    </row>
    <row r="17" spans="1:57">
      <c r="A17" t="s">
        <v>1239</v>
      </c>
      <c r="B17" t="s">
        <v>1240</v>
      </c>
      <c r="C17" t="s">
        <v>122</v>
      </c>
      <c r="D17" t="s">
        <v>1234</v>
      </c>
      <c r="E17" t="s">
        <v>109</v>
      </c>
      <c r="F17" s="65">
        <v>30</v>
      </c>
      <c r="G17" s="65">
        <v>0.40479999999999999</v>
      </c>
      <c r="H17" s="65">
        <v>4.5369984000000001E-4</v>
      </c>
      <c r="I17" s="66">
        <v>0</v>
      </c>
      <c r="J17" s="66">
        <v>0</v>
      </c>
      <c r="BE17" s="14" t="s">
        <v>129</v>
      </c>
    </row>
    <row r="18" spans="1:57">
      <c r="A18" t="s">
        <v>1241</v>
      </c>
      <c r="B18" t="s">
        <v>1242</v>
      </c>
      <c r="C18" t="s">
        <v>122</v>
      </c>
      <c r="D18" t="s">
        <v>1234</v>
      </c>
      <c r="E18" t="s">
        <v>112</v>
      </c>
      <c r="F18" s="65">
        <v>4</v>
      </c>
      <c r="G18" s="65">
        <v>0.70735000000000003</v>
      </c>
      <c r="H18" s="65">
        <v>1.2278181300000001E-4</v>
      </c>
      <c r="I18" s="66">
        <v>0</v>
      </c>
      <c r="J18" s="66">
        <v>0</v>
      </c>
      <c r="BE18" s="14" t="s">
        <v>130</v>
      </c>
    </row>
    <row r="19" spans="1:57">
      <c r="A19" t="s">
        <v>1243</v>
      </c>
      <c r="B19" t="s">
        <v>1244</v>
      </c>
      <c r="C19" t="s">
        <v>122</v>
      </c>
      <c r="D19" t="s">
        <v>1234</v>
      </c>
      <c r="E19" t="s">
        <v>119</v>
      </c>
      <c r="F19" s="65">
        <v>-34625</v>
      </c>
      <c r="G19" s="65">
        <v>100</v>
      </c>
      <c r="H19" s="65">
        <v>-80.409637500000002</v>
      </c>
      <c r="I19" s="66">
        <v>2.6499999999999999E-2</v>
      </c>
      <c r="J19" s="66">
        <v>-2.0000000000000001E-4</v>
      </c>
      <c r="BE19" s="14" t="s">
        <v>131</v>
      </c>
    </row>
    <row r="20" spans="1:57">
      <c r="A20" t="s">
        <v>1245</v>
      </c>
      <c r="B20" t="s">
        <v>1246</v>
      </c>
      <c r="C20" t="s">
        <v>122</v>
      </c>
      <c r="D20" t="s">
        <v>1234</v>
      </c>
      <c r="E20" t="s">
        <v>112</v>
      </c>
      <c r="F20" s="65">
        <v>3140</v>
      </c>
      <c r="G20" s="65">
        <v>100</v>
      </c>
      <c r="H20" s="65">
        <v>13.62603</v>
      </c>
      <c r="I20" s="66">
        <v>-4.4999999999999997E-3</v>
      </c>
      <c r="J20" s="66">
        <v>0</v>
      </c>
      <c r="BE20" s="14" t="s">
        <v>122</v>
      </c>
    </row>
    <row r="21" spans="1:57">
      <c r="A21" t="s">
        <v>1247</v>
      </c>
      <c r="B21" t="s">
        <v>1246</v>
      </c>
      <c r="C21" t="s">
        <v>122</v>
      </c>
      <c r="D21" t="s">
        <v>1234</v>
      </c>
      <c r="E21" t="s">
        <v>109</v>
      </c>
      <c r="F21" s="65">
        <v>-88655</v>
      </c>
      <c r="G21" s="65">
        <v>100</v>
      </c>
      <c r="H21" s="65">
        <v>-331.21508</v>
      </c>
      <c r="I21" s="66">
        <v>0.10929999999999999</v>
      </c>
      <c r="J21" s="66">
        <v>-8.9999999999999998E-4</v>
      </c>
    </row>
    <row r="22" spans="1:57">
      <c r="A22" t="s">
        <v>1248</v>
      </c>
      <c r="B22" t="s">
        <v>1249</v>
      </c>
      <c r="C22" t="s">
        <v>122</v>
      </c>
      <c r="D22" t="s">
        <v>1234</v>
      </c>
      <c r="E22" t="s">
        <v>199</v>
      </c>
      <c r="F22" s="65">
        <v>76800</v>
      </c>
      <c r="G22" s="65">
        <v>100</v>
      </c>
      <c r="H22" s="65">
        <v>31.841280000000001</v>
      </c>
      <c r="I22" s="66">
        <v>-1.0500000000000001E-2</v>
      </c>
      <c r="J22" s="66">
        <v>1E-4</v>
      </c>
    </row>
    <row r="23" spans="1:57">
      <c r="A23" t="s">
        <v>1250</v>
      </c>
      <c r="B23" t="s">
        <v>1251</v>
      </c>
      <c r="C23" t="s">
        <v>122</v>
      </c>
      <c r="D23" t="s">
        <v>1234</v>
      </c>
      <c r="E23" t="s">
        <v>105</v>
      </c>
      <c r="F23" s="65">
        <v>-825232.5</v>
      </c>
      <c r="G23" s="65">
        <v>100</v>
      </c>
      <c r="H23" s="65">
        <v>-2664.6757425000001</v>
      </c>
      <c r="I23" s="66">
        <v>0.87919999999999998</v>
      </c>
      <c r="J23" s="66">
        <v>-7.0000000000000001E-3</v>
      </c>
    </row>
    <row r="24" spans="1:57">
      <c r="A24" t="s">
        <v>1252</v>
      </c>
      <c r="B24" t="s">
        <v>1253</v>
      </c>
      <c r="C24" t="s">
        <v>122</v>
      </c>
      <c r="D24" t="s">
        <v>1234</v>
      </c>
      <c r="E24" t="s">
        <v>199</v>
      </c>
      <c r="F24" s="65">
        <v>6</v>
      </c>
      <c r="G24" s="65">
        <v>2.4523999999999999</v>
      </c>
      <c r="H24" s="65">
        <v>6.1005902399999997E-5</v>
      </c>
      <c r="I24" s="66">
        <v>0</v>
      </c>
      <c r="J24" s="66">
        <v>0</v>
      </c>
    </row>
    <row r="25" spans="1:57">
      <c r="A25" t="s">
        <v>1254</v>
      </c>
      <c r="B25" t="s">
        <v>1255</v>
      </c>
      <c r="C25" t="s">
        <v>122</v>
      </c>
      <c r="D25" t="s">
        <v>1234</v>
      </c>
      <c r="E25" t="s">
        <v>105</v>
      </c>
      <c r="F25" s="65">
        <v>5</v>
      </c>
      <c r="G25" s="65">
        <v>1.4682500000000001</v>
      </c>
      <c r="H25" s="65">
        <v>2.3704896249999999E-4</v>
      </c>
      <c r="I25" s="66">
        <v>0</v>
      </c>
      <c r="J25" s="66">
        <v>0</v>
      </c>
    </row>
    <row r="26" spans="1:57">
      <c r="A26" t="s">
        <v>1256</v>
      </c>
      <c r="B26" t="s">
        <v>1257</v>
      </c>
      <c r="C26" t="s">
        <v>122</v>
      </c>
      <c r="D26" t="s">
        <v>1234</v>
      </c>
      <c r="E26" t="s">
        <v>105</v>
      </c>
      <c r="F26" s="65">
        <v>7</v>
      </c>
      <c r="G26" s="65">
        <v>0.22008</v>
      </c>
      <c r="H26" s="65">
        <v>4.9744682400000002E-5</v>
      </c>
      <c r="I26" s="66">
        <v>0</v>
      </c>
      <c r="J26" s="66">
        <v>0</v>
      </c>
    </row>
    <row r="27" spans="1:57">
      <c r="A27" t="s">
        <v>1258</v>
      </c>
      <c r="B27" t="s">
        <v>1259</v>
      </c>
      <c r="C27" t="s">
        <v>122</v>
      </c>
      <c r="D27" t="s">
        <v>1234</v>
      </c>
      <c r="E27" t="s">
        <v>105</v>
      </c>
      <c r="F27" s="65">
        <v>66</v>
      </c>
      <c r="G27" s="65">
        <v>0.42977500000000002</v>
      </c>
      <c r="H27" s="65">
        <v>9.1591069349999997E-4</v>
      </c>
      <c r="I27" s="66">
        <v>0</v>
      </c>
      <c r="J27" s="66">
        <v>0</v>
      </c>
    </row>
    <row r="28" spans="1:57">
      <c r="A28" s="80" t="s">
        <v>230</v>
      </c>
      <c r="B28" s="16"/>
      <c r="C28" s="16"/>
      <c r="D28" s="16"/>
      <c r="E28" s="16"/>
      <c r="F28" s="16"/>
      <c r="G28" s="16"/>
    </row>
    <row r="29" spans="1:57">
      <c r="A29" s="80" t="s">
        <v>272</v>
      </c>
      <c r="B29" s="16"/>
      <c r="C29" s="16"/>
      <c r="D29" s="16"/>
      <c r="E29" s="16"/>
      <c r="F29" s="16"/>
      <c r="G29" s="16"/>
    </row>
    <row r="30" spans="1:57">
      <c r="A30" s="80" t="s">
        <v>273</v>
      </c>
      <c r="B30" s="16"/>
      <c r="C30" s="16"/>
      <c r="D30" s="16"/>
      <c r="E30" s="16"/>
      <c r="F30" s="16"/>
      <c r="G30" s="16"/>
    </row>
    <row r="31" spans="1:57">
      <c r="A31" s="80" t="s">
        <v>274</v>
      </c>
      <c r="B31" s="16"/>
      <c r="C31" s="16"/>
      <c r="D31" s="16"/>
      <c r="E31" s="16"/>
      <c r="F31" s="16"/>
      <c r="G31" s="16"/>
    </row>
    <row r="32" spans="1:57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80" ht="26.25" customHeight="1">
      <c r="A6" s="94" t="s">
        <v>132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200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1260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223</v>
      </c>
      <c r="B13" t="s">
        <v>223</v>
      </c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1261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223</v>
      </c>
      <c r="B15" t="s">
        <v>223</v>
      </c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1262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1263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1264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1265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1266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1260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1261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1262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1263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1264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1265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1266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230</v>
      </c>
    </row>
    <row r="40" spans="1:16">
      <c r="A40" s="80" t="s">
        <v>272</v>
      </c>
    </row>
    <row r="41" spans="1:16">
      <c r="A41" s="80" t="s">
        <v>273</v>
      </c>
    </row>
    <row r="42" spans="1:16">
      <c r="A42" s="80" t="s">
        <v>274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topLeftCell="A5" workbookViewId="0">
      <selection activeCell="A5" sqref="A5:O10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 customWidth="1"/>
    <col min="17" max="17" width="6.7109375" style="16" hidden="1" customWidth="1"/>
    <col min="18" max="18" width="7.7109375" style="16" hidden="1" customWidth="1"/>
    <col min="19" max="19" width="7.140625" style="16" hidden="1" customWidth="1"/>
    <col min="20" max="20" width="6" style="16" hidden="1" customWidth="1"/>
    <col min="21" max="21" width="7.85546875" style="16" hidden="1" customWidth="1"/>
    <col min="22" max="22" width="8.140625" style="16" hidden="1" customWidth="1"/>
    <col min="23" max="23" width="6.28515625" style="16" hidden="1" customWidth="1"/>
    <col min="24" max="24" width="8" style="16" hidden="1" customWidth="1"/>
    <col min="25" max="25" width="8.7109375" style="16" hidden="1" customWidth="1"/>
    <col min="26" max="26" width="10" style="16" hidden="1" customWidth="1"/>
    <col min="27" max="27" width="9.5703125" style="16" hidden="1" customWidth="1"/>
    <col min="28" max="28" width="6.140625" style="16" hidden="1" customWidth="1"/>
    <col min="29" max="30" width="5.7109375" style="16" hidden="1" customWidth="1"/>
    <col min="31" max="31" width="6.85546875" style="16" hidden="1" customWidth="1"/>
    <col min="32" max="32" width="6.42578125" style="16" hidden="1" customWidth="1"/>
    <col min="33" max="33" width="6.7109375" style="16" hidden="1" customWidth="1"/>
    <col min="34" max="34" width="7.28515625" style="16" hidden="1" customWidth="1"/>
    <col min="35" max="38" width="5.7109375" style="16" hidden="1" customWidth="1"/>
    <col min="39" max="46" width="5.7109375" style="14" hidden="1" customWidth="1"/>
    <col min="47" max="47" width="9.140625" style="14" hidden="1" customWidth="1"/>
    <col min="48" max="72" width="0" style="14" hidden="1" customWidth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71" ht="26.25" customHeight="1">
      <c r="A6" s="94" t="s">
        <v>68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6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200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1267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223</v>
      </c>
      <c r="B13" t="s">
        <v>223</v>
      </c>
      <c r="C13" t="s">
        <v>223</v>
      </c>
      <c r="F13" s="65">
        <v>0</v>
      </c>
      <c r="G13" t="s">
        <v>223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1268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223</v>
      </c>
      <c r="B15" t="s">
        <v>223</v>
      </c>
      <c r="C15" t="s">
        <v>223</v>
      </c>
      <c r="F15" s="65">
        <v>0</v>
      </c>
      <c r="G15" t="s">
        <v>223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1269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223</v>
      </c>
      <c r="B17" t="s">
        <v>223</v>
      </c>
      <c r="C17" t="s">
        <v>223</v>
      </c>
      <c r="F17" s="65">
        <v>0</v>
      </c>
      <c r="G17" t="s">
        <v>223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1270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223</v>
      </c>
      <c r="B19" t="s">
        <v>223</v>
      </c>
      <c r="C19" t="s">
        <v>223</v>
      </c>
      <c r="F19" s="65">
        <v>0</v>
      </c>
      <c r="G19" t="s">
        <v>223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787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F21" s="65">
        <v>0</v>
      </c>
      <c r="G21" t="s">
        <v>223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228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270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223</v>
      </c>
      <c r="B24" t="s">
        <v>223</v>
      </c>
      <c r="C24" t="s">
        <v>223</v>
      </c>
      <c r="F24" s="65">
        <v>0</v>
      </c>
      <c r="G24" t="s">
        <v>223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1271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223</v>
      </c>
      <c r="B26" t="s">
        <v>223</v>
      </c>
      <c r="C26" t="s">
        <v>223</v>
      </c>
      <c r="F26" s="65">
        <v>0</v>
      </c>
      <c r="G26" t="s">
        <v>223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80" t="s">
        <v>272</v>
      </c>
    </row>
    <row r="28" spans="1:15">
      <c r="A28" s="80" t="s">
        <v>273</v>
      </c>
    </row>
    <row r="29" spans="1:15">
      <c r="A29" s="80" t="s">
        <v>274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5" sqref="A5:R10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64" ht="26.25" customHeight="1">
      <c r="A6" s="94" t="s">
        <v>81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200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1272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I13" s="65">
        <v>0</v>
      </c>
      <c r="J13" t="s">
        <v>223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1273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I15" s="65">
        <v>0</v>
      </c>
      <c r="J15" t="s">
        <v>223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277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I17" s="65">
        <v>0</v>
      </c>
      <c r="J17" t="s">
        <v>223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787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I19" s="65">
        <v>0</v>
      </c>
      <c r="J19" t="s">
        <v>223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228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1274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223</v>
      </c>
      <c r="B22" t="s">
        <v>223</v>
      </c>
      <c r="C22" s="14"/>
      <c r="D22" s="14"/>
      <c r="E22" t="s">
        <v>223</v>
      </c>
      <c r="F22" t="s">
        <v>223</v>
      </c>
      <c r="I22" s="65">
        <v>0</v>
      </c>
      <c r="J22" t="s">
        <v>223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1275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I24" s="65">
        <v>0</v>
      </c>
      <c r="J24" t="s">
        <v>223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80" t="s">
        <v>230</v>
      </c>
      <c r="C25" s="14"/>
      <c r="D25" s="14"/>
      <c r="E25" s="14"/>
    </row>
    <row r="26" spans="1:18">
      <c r="A26" s="80" t="s">
        <v>272</v>
      </c>
      <c r="C26" s="14"/>
      <c r="D26" s="14"/>
      <c r="E26" s="14"/>
    </row>
    <row r="27" spans="1:18">
      <c r="A27" s="80" t="s">
        <v>273</v>
      </c>
      <c r="C27" s="14"/>
      <c r="D27" s="14"/>
      <c r="E27" s="14"/>
    </row>
    <row r="28" spans="1:18">
      <c r="A28" s="80" t="s">
        <v>274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 customWidth="1"/>
    <col min="20" max="20" width="6.7109375" style="14" hidden="1" customWidth="1"/>
    <col min="21" max="21" width="7.7109375" style="14" hidden="1" customWidth="1"/>
    <col min="22" max="22" width="7.140625" style="14" hidden="1" customWidth="1"/>
    <col min="23" max="23" width="6" style="14" hidden="1" customWidth="1"/>
    <col min="24" max="24" width="7.85546875" style="14" hidden="1" customWidth="1"/>
    <col min="25" max="25" width="8.140625" style="14" hidden="1" customWidth="1"/>
    <col min="26" max="26" width="6.28515625" style="14" hidden="1" customWidth="1"/>
    <col min="27" max="27" width="8" style="14" hidden="1" customWidth="1"/>
    <col min="28" max="28" width="8.7109375" style="14" hidden="1" customWidth="1"/>
    <col min="29" max="29" width="10" style="14" hidden="1" customWidth="1"/>
    <col min="30" max="30" width="9.5703125" style="14" hidden="1" customWidth="1"/>
    <col min="31" max="31" width="6.140625" style="14" hidden="1" customWidth="1"/>
    <col min="32" max="33" width="5.7109375" style="14" hidden="1" customWidth="1"/>
    <col min="34" max="34" width="6.85546875" style="14" hidden="1" customWidth="1"/>
    <col min="35" max="35" width="6.42578125" style="14" hidden="1" customWidth="1"/>
    <col min="36" max="36" width="6.7109375" style="14" hidden="1" customWidth="1"/>
    <col min="37" max="37" width="7.28515625" style="14" hidden="1" customWidth="1"/>
    <col min="38" max="49" width="5.7109375" style="14" hidden="1" customWidth="1"/>
    <col min="50" max="50" width="9.140625" style="14" hidden="1" customWidth="1"/>
    <col min="51" max="81" width="0" style="14" hidden="1" customWidth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6"/>
    </row>
    <row r="6" spans="1:80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6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7" t="s">
        <v>54</v>
      </c>
      <c r="M7" s="97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3.7</v>
      </c>
      <c r="J10" s="7"/>
      <c r="K10" s="7"/>
      <c r="L10" s="64">
        <v>2.75E-2</v>
      </c>
      <c r="M10" s="63">
        <v>252937.99</v>
      </c>
      <c r="N10" s="7"/>
      <c r="O10" s="63">
        <v>288.71216873200001</v>
      </c>
      <c r="P10" s="7"/>
      <c r="Q10" s="64">
        <v>1</v>
      </c>
      <c r="R10" s="64">
        <v>8.0000000000000004E-4</v>
      </c>
      <c r="S10" s="30"/>
      <c r="BY10" s="14"/>
      <c r="CB10" s="14"/>
    </row>
    <row r="11" spans="1:80">
      <c r="A11" s="67" t="s">
        <v>200</v>
      </c>
      <c r="B11" s="14"/>
      <c r="C11" s="14"/>
      <c r="D11" s="14"/>
      <c r="I11" s="69">
        <v>3.7</v>
      </c>
      <c r="L11" s="68">
        <v>2.75E-2</v>
      </c>
      <c r="M11" s="69">
        <v>252937.99</v>
      </c>
      <c r="O11" s="69">
        <v>288.71216873200001</v>
      </c>
      <c r="Q11" s="68">
        <v>1</v>
      </c>
      <c r="R11" s="68">
        <v>8.0000000000000004E-4</v>
      </c>
    </row>
    <row r="12" spans="1:80">
      <c r="A12" s="67" t="s">
        <v>1272</v>
      </c>
      <c r="B12" s="14"/>
      <c r="C12" s="14"/>
      <c r="D12" s="14"/>
      <c r="I12" s="69">
        <v>10.08</v>
      </c>
      <c r="L12" s="68">
        <v>3.8E-3</v>
      </c>
      <c r="M12" s="69">
        <v>20238</v>
      </c>
      <c r="O12" s="69">
        <v>21.672874199999999</v>
      </c>
      <c r="Q12" s="68">
        <v>7.51E-2</v>
      </c>
      <c r="R12" s="68">
        <v>1E-4</v>
      </c>
    </row>
    <row r="13" spans="1:80">
      <c r="A13" t="s">
        <v>1276</v>
      </c>
      <c r="B13" t="s">
        <v>1277</v>
      </c>
      <c r="C13" t="s">
        <v>122</v>
      </c>
      <c r="D13" t="s">
        <v>1278</v>
      </c>
      <c r="E13" t="s">
        <v>432</v>
      </c>
      <c r="F13" t="s">
        <v>296</v>
      </c>
      <c r="G13" t="s">
        <v>149</v>
      </c>
      <c r="H13" t="s">
        <v>1279</v>
      </c>
      <c r="I13" s="65">
        <v>10.08</v>
      </c>
      <c r="J13" t="s">
        <v>101</v>
      </c>
      <c r="K13" s="66">
        <v>8.3000000000000001E-3</v>
      </c>
      <c r="L13" s="66">
        <v>3.8E-3</v>
      </c>
      <c r="M13" s="65">
        <v>20238</v>
      </c>
      <c r="N13" s="65">
        <v>107.09</v>
      </c>
      <c r="O13" s="65">
        <v>21.672874199999999</v>
      </c>
      <c r="P13" s="66">
        <v>1E-4</v>
      </c>
      <c r="Q13" s="66">
        <v>7.51E-2</v>
      </c>
      <c r="R13" s="66">
        <v>1E-4</v>
      </c>
    </row>
    <row r="14" spans="1:80">
      <c r="A14" s="67" t="s">
        <v>1273</v>
      </c>
      <c r="B14" s="14"/>
      <c r="C14" s="14"/>
      <c r="D14" s="14"/>
      <c r="I14" s="69">
        <v>3.49</v>
      </c>
      <c r="L14" s="68">
        <v>2.9399999999999999E-2</v>
      </c>
      <c r="M14" s="69">
        <v>222699.99</v>
      </c>
      <c r="O14" s="69">
        <v>234.24234153200001</v>
      </c>
      <c r="Q14" s="68">
        <v>0.81130000000000002</v>
      </c>
      <c r="R14" s="68">
        <v>5.9999999999999995E-4</v>
      </c>
    </row>
    <row r="15" spans="1:80">
      <c r="A15" t="s">
        <v>1280</v>
      </c>
      <c r="B15" t="s">
        <v>1281</v>
      </c>
      <c r="C15" t="s">
        <v>122</v>
      </c>
      <c r="D15" t="s">
        <v>815</v>
      </c>
      <c r="E15" t="s">
        <v>483</v>
      </c>
      <c r="F15" t="s">
        <v>382</v>
      </c>
      <c r="G15" t="s">
        <v>206</v>
      </c>
      <c r="H15" t="s">
        <v>1282</v>
      </c>
      <c r="I15" s="65">
        <v>4.7300000000000004</v>
      </c>
      <c r="J15" t="s">
        <v>101</v>
      </c>
      <c r="K15" s="66">
        <v>3.3500000000000002E-2</v>
      </c>
      <c r="L15" s="66">
        <v>2.5600000000000001E-2</v>
      </c>
      <c r="M15" s="65">
        <v>100000</v>
      </c>
      <c r="N15" s="65">
        <v>104.8</v>
      </c>
      <c r="O15" s="65">
        <v>104.8</v>
      </c>
      <c r="P15" s="66">
        <v>1E-4</v>
      </c>
      <c r="Q15" s="66">
        <v>0.36299999999999999</v>
      </c>
      <c r="R15" s="66">
        <v>2.9999999999999997E-4</v>
      </c>
    </row>
    <row r="16" spans="1:80">
      <c r="A16" t="s">
        <v>1283</v>
      </c>
      <c r="B16" t="s">
        <v>1284</v>
      </c>
      <c r="C16" t="s">
        <v>122</v>
      </c>
      <c r="D16" t="s">
        <v>1285</v>
      </c>
      <c r="E16" t="s">
        <v>397</v>
      </c>
      <c r="F16" t="s">
        <v>469</v>
      </c>
      <c r="G16" t="s">
        <v>149</v>
      </c>
      <c r="H16" t="s">
        <v>1286</v>
      </c>
      <c r="I16" s="65">
        <v>3.25</v>
      </c>
      <c r="J16" t="s">
        <v>101</v>
      </c>
      <c r="K16" s="66">
        <v>4.2999999999999997E-2</v>
      </c>
      <c r="L16" s="66">
        <v>2.81E-2</v>
      </c>
      <c r="M16" s="65">
        <v>70000</v>
      </c>
      <c r="N16" s="65">
        <v>106.03</v>
      </c>
      <c r="O16" s="65">
        <v>74.221000000000004</v>
      </c>
      <c r="P16" s="66">
        <v>2.9999999999999997E-4</v>
      </c>
      <c r="Q16" s="66">
        <v>0.2571</v>
      </c>
      <c r="R16" s="66">
        <v>2.0000000000000001E-4</v>
      </c>
    </row>
    <row r="17" spans="1:18">
      <c r="A17" t="s">
        <v>1287</v>
      </c>
      <c r="B17" t="s">
        <v>1288</v>
      </c>
      <c r="C17" t="s">
        <v>122</v>
      </c>
      <c r="D17" t="s">
        <v>1289</v>
      </c>
      <c r="E17" t="s">
        <v>488</v>
      </c>
      <c r="F17" t="s">
        <v>223</v>
      </c>
      <c r="G17" t="s">
        <v>484</v>
      </c>
      <c r="H17" t="s">
        <v>1290</v>
      </c>
      <c r="I17" s="65">
        <v>0</v>
      </c>
      <c r="J17" t="s">
        <v>101</v>
      </c>
      <c r="K17" s="66">
        <v>8.6499999999999994E-2</v>
      </c>
      <c r="L17" s="66">
        <v>0</v>
      </c>
      <c r="M17" s="65">
        <v>2699.99</v>
      </c>
      <c r="N17" s="65">
        <v>184.68</v>
      </c>
      <c r="O17" s="65">
        <v>4.986341532</v>
      </c>
      <c r="P17" s="66">
        <v>1E-4</v>
      </c>
      <c r="Q17" s="66">
        <v>1.7299999999999999E-2</v>
      </c>
      <c r="R17" s="66">
        <v>0</v>
      </c>
    </row>
    <row r="18" spans="1:18">
      <c r="A18" t="s">
        <v>1291</v>
      </c>
      <c r="B18" t="s">
        <v>1292</v>
      </c>
      <c r="C18" t="s">
        <v>122</v>
      </c>
      <c r="D18" t="s">
        <v>1293</v>
      </c>
      <c r="E18" t="s">
        <v>461</v>
      </c>
      <c r="F18" t="s">
        <v>223</v>
      </c>
      <c r="G18" t="s">
        <v>484</v>
      </c>
      <c r="H18" t="s">
        <v>1294</v>
      </c>
      <c r="I18" s="65">
        <v>1.61</v>
      </c>
      <c r="J18" t="s">
        <v>101</v>
      </c>
      <c r="K18" s="66">
        <v>4.1500000000000002E-2</v>
      </c>
      <c r="L18" s="66">
        <v>4.2000000000000003E-2</v>
      </c>
      <c r="M18" s="65">
        <v>50000</v>
      </c>
      <c r="N18" s="65">
        <v>100.47</v>
      </c>
      <c r="O18" s="65">
        <v>50.234999999999999</v>
      </c>
      <c r="P18" s="66">
        <v>4.0000000000000002E-4</v>
      </c>
      <c r="Q18" s="66">
        <v>0.17399999999999999</v>
      </c>
      <c r="R18" s="66">
        <v>1E-4</v>
      </c>
    </row>
    <row r="19" spans="1:18">
      <c r="A19" s="67" t="s">
        <v>277</v>
      </c>
      <c r="B19" s="14"/>
      <c r="C19" s="14"/>
      <c r="D19" s="14"/>
      <c r="I19" s="69">
        <v>0</v>
      </c>
      <c r="L19" s="68">
        <v>0</v>
      </c>
      <c r="M19" s="69">
        <v>0</v>
      </c>
      <c r="O19" s="69">
        <v>0</v>
      </c>
      <c r="Q19" s="68">
        <v>0</v>
      </c>
      <c r="R19" s="68">
        <v>0</v>
      </c>
    </row>
    <row r="20" spans="1:18">
      <c r="A20" t="s">
        <v>223</v>
      </c>
      <c r="B20" t="s">
        <v>223</v>
      </c>
      <c r="C20" s="14"/>
      <c r="D20" s="14"/>
      <c r="E20" t="s">
        <v>223</v>
      </c>
      <c r="F20" t="s">
        <v>223</v>
      </c>
      <c r="I20" s="65">
        <v>0</v>
      </c>
      <c r="J20" t="s">
        <v>223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  <c r="R20" s="66">
        <v>0</v>
      </c>
    </row>
    <row r="21" spans="1:18">
      <c r="A21" s="67" t="s">
        <v>787</v>
      </c>
      <c r="B21" s="14"/>
      <c r="C21" s="14"/>
      <c r="D21" s="14"/>
      <c r="I21" s="69">
        <v>0.95</v>
      </c>
      <c r="L21" s="68">
        <v>2.9899999999999999E-2</v>
      </c>
      <c r="M21" s="69">
        <v>10000</v>
      </c>
      <c r="O21" s="69">
        <v>32.796953000000002</v>
      </c>
      <c r="Q21" s="68">
        <v>0.11360000000000001</v>
      </c>
      <c r="R21" s="68">
        <v>1E-4</v>
      </c>
    </row>
    <row r="22" spans="1:18">
      <c r="A22" t="s">
        <v>1295</v>
      </c>
      <c r="B22" t="s">
        <v>1296</v>
      </c>
      <c r="C22" t="s">
        <v>122</v>
      </c>
      <c r="D22" t="s">
        <v>815</v>
      </c>
      <c r="E22" t="s">
        <v>483</v>
      </c>
      <c r="F22" t="s">
        <v>382</v>
      </c>
      <c r="G22" t="s">
        <v>206</v>
      </c>
      <c r="H22" t="s">
        <v>1297</v>
      </c>
      <c r="I22" s="65">
        <v>0.95</v>
      </c>
      <c r="J22" t="s">
        <v>105</v>
      </c>
      <c r="K22" s="66">
        <v>4.4499999999999998E-2</v>
      </c>
      <c r="L22" s="66">
        <v>2.9899999999999999E-2</v>
      </c>
      <c r="M22" s="65">
        <v>10000</v>
      </c>
      <c r="N22" s="65">
        <v>101.57</v>
      </c>
      <c r="O22" s="65">
        <v>32.796953000000002</v>
      </c>
      <c r="P22" s="66">
        <v>0</v>
      </c>
      <c r="Q22" s="66">
        <v>0.11360000000000001</v>
      </c>
      <c r="R22" s="66">
        <v>1E-4</v>
      </c>
    </row>
    <row r="23" spans="1:18">
      <c r="A23" s="67" t="s">
        <v>228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s="67" t="s">
        <v>278</v>
      </c>
      <c r="B24" s="14"/>
      <c r="C24" s="14"/>
      <c r="D24" s="14"/>
      <c r="I24" s="69">
        <v>0</v>
      </c>
      <c r="L24" s="68">
        <v>0</v>
      </c>
      <c r="M24" s="69">
        <v>0</v>
      </c>
      <c r="O24" s="69">
        <v>0</v>
      </c>
      <c r="Q24" s="68">
        <v>0</v>
      </c>
      <c r="R24" s="68">
        <v>0</v>
      </c>
    </row>
    <row r="25" spans="1:18">
      <c r="A25" t="s">
        <v>223</v>
      </c>
      <c r="B25" t="s">
        <v>223</v>
      </c>
      <c r="C25" s="14"/>
      <c r="D25" s="14"/>
      <c r="E25" t="s">
        <v>223</v>
      </c>
      <c r="F25" t="s">
        <v>223</v>
      </c>
      <c r="I25" s="65">
        <v>0</v>
      </c>
      <c r="J25" t="s">
        <v>223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  <c r="R25" s="66">
        <v>0</v>
      </c>
    </row>
    <row r="26" spans="1:18">
      <c r="A26" s="67" t="s">
        <v>279</v>
      </c>
      <c r="B26" s="14"/>
      <c r="C26" s="14"/>
      <c r="D26" s="14"/>
      <c r="I26" s="69">
        <v>0</v>
      </c>
      <c r="L26" s="68">
        <v>0</v>
      </c>
      <c r="M26" s="69">
        <v>0</v>
      </c>
      <c r="O26" s="69">
        <v>0</v>
      </c>
      <c r="Q26" s="68">
        <v>0</v>
      </c>
      <c r="R26" s="68">
        <v>0</v>
      </c>
    </row>
    <row r="27" spans="1:18">
      <c r="A27" t="s">
        <v>223</v>
      </c>
      <c r="B27" t="s">
        <v>223</v>
      </c>
      <c r="C27" s="14"/>
      <c r="D27" s="14"/>
      <c r="E27" t="s">
        <v>223</v>
      </c>
      <c r="F27" t="s">
        <v>223</v>
      </c>
      <c r="I27" s="65">
        <v>0</v>
      </c>
      <c r="J27" t="s">
        <v>223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  <c r="R27" s="66">
        <v>0</v>
      </c>
    </row>
    <row r="28" spans="1:18">
      <c r="A28" s="80" t="s">
        <v>230</v>
      </c>
      <c r="B28" s="14"/>
      <c r="C28" s="14"/>
      <c r="D28" s="14"/>
    </row>
    <row r="29" spans="1:18">
      <c r="A29" s="80" t="s">
        <v>272</v>
      </c>
      <c r="B29" s="14"/>
      <c r="C29" s="14"/>
      <c r="D29" s="14"/>
    </row>
    <row r="30" spans="1:18">
      <c r="A30" s="80" t="s">
        <v>273</v>
      </c>
      <c r="B30" s="14"/>
      <c r="C30" s="14"/>
      <c r="D30" s="14"/>
    </row>
    <row r="31" spans="1:18">
      <c r="A31" s="80" t="s">
        <v>274</v>
      </c>
      <c r="B31" s="14"/>
      <c r="C31" s="14"/>
      <c r="D31" s="14"/>
    </row>
    <row r="32" spans="1:18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98" width="0" style="14" hidden="1" customWidth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6"/>
    </row>
    <row r="6" spans="1:97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6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200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223</v>
      </c>
      <c r="B12" t="s">
        <v>223</v>
      </c>
      <c r="C12" s="14"/>
      <c r="D12" s="14"/>
      <c r="E12" t="s">
        <v>223</v>
      </c>
      <c r="F12" t="s">
        <v>223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228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278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279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80" t="s">
        <v>230</v>
      </c>
      <c r="B18" s="14"/>
      <c r="C18" s="14"/>
      <c r="D18" s="14"/>
    </row>
    <row r="19" spans="1:12">
      <c r="A19" s="80" t="s">
        <v>272</v>
      </c>
      <c r="B19" s="14"/>
      <c r="C19" s="14"/>
      <c r="D19" s="14"/>
    </row>
    <row r="20" spans="1:12">
      <c r="A20" s="80" t="s">
        <v>273</v>
      </c>
      <c r="B20" s="14"/>
      <c r="C20" s="14"/>
      <c r="D20" s="14"/>
    </row>
    <row r="21" spans="1:12">
      <c r="A21" s="80" t="s">
        <v>274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topLeftCell="A5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 customWidth="1"/>
    <col min="12" max="12" width="6.7109375" style="16" hidden="1" customWidth="1"/>
    <col min="13" max="13" width="7.7109375" style="16" hidden="1" customWidth="1"/>
    <col min="14" max="14" width="7.140625" style="16" hidden="1" customWidth="1"/>
    <col min="15" max="15" width="6" style="16" hidden="1" customWidth="1"/>
    <col min="16" max="16" width="7.85546875" style="16" hidden="1" customWidth="1"/>
    <col min="17" max="17" width="8.140625" style="16" hidden="1" customWidth="1"/>
    <col min="18" max="18" width="6.28515625" style="16" hidden="1" customWidth="1"/>
    <col min="19" max="19" width="8" style="16" hidden="1" customWidth="1"/>
    <col min="20" max="20" width="8.7109375" style="16" hidden="1" customWidth="1"/>
    <col min="21" max="21" width="10" style="16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54" ht="26.25" customHeight="1">
      <c r="A6" s="94" t="s">
        <v>138</v>
      </c>
      <c r="B6" s="95"/>
      <c r="C6" s="95"/>
      <c r="D6" s="95"/>
      <c r="E6" s="95"/>
      <c r="F6" s="95"/>
      <c r="G6" s="95"/>
      <c r="H6" s="95"/>
      <c r="I6" s="95"/>
      <c r="J6" s="96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200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1298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223</v>
      </c>
      <c r="B13" t="s">
        <v>223</v>
      </c>
      <c r="C13" t="s">
        <v>223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1299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223</v>
      </c>
      <c r="B15" t="s">
        <v>223</v>
      </c>
      <c r="C15" t="s">
        <v>223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1300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223</v>
      </c>
      <c r="B17" t="s">
        <v>223</v>
      </c>
      <c r="C17" t="s">
        <v>223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1301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223</v>
      </c>
      <c r="B19" t="s">
        <v>223</v>
      </c>
      <c r="C19" t="s">
        <v>223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228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1302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223</v>
      </c>
      <c r="B22" t="s">
        <v>223</v>
      </c>
      <c r="C22" t="s">
        <v>223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1303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223</v>
      </c>
      <c r="B24" t="s">
        <v>223</v>
      </c>
      <c r="C24" t="s">
        <v>223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1304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223</v>
      </c>
      <c r="B26" t="s">
        <v>223</v>
      </c>
      <c r="C26" t="s">
        <v>223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1305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223</v>
      </c>
      <c r="B28" t="s">
        <v>223</v>
      </c>
      <c r="C28" t="s">
        <v>223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80" t="s">
        <v>230</v>
      </c>
      <c r="B29" s="14"/>
    </row>
    <row r="30" spans="1:10">
      <c r="A30" s="80" t="s">
        <v>272</v>
      </c>
      <c r="B30" s="14"/>
    </row>
    <row r="31" spans="1:10">
      <c r="A31" s="80" t="s">
        <v>273</v>
      </c>
      <c r="B31" s="14"/>
    </row>
    <row r="32" spans="1:10">
      <c r="A32" s="80" t="s">
        <v>274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9" width="0" style="14" hidden="1" customWidth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8" ht="26.25" customHeight="1">
      <c r="A6" s="94" t="s">
        <v>140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3800</v>
      </c>
      <c r="G10" s="7"/>
      <c r="H10" s="63">
        <v>37.240281218167503</v>
      </c>
      <c r="I10" s="7"/>
      <c r="J10" s="64">
        <v>1</v>
      </c>
      <c r="K10" s="64">
        <v>1E-4</v>
      </c>
      <c r="L10" s="14"/>
      <c r="M10" s="14"/>
      <c r="N10" s="14"/>
      <c r="O10" s="14"/>
      <c r="BF10" s="14"/>
    </row>
    <row r="11" spans="1:58">
      <c r="A11" s="67" t="s">
        <v>1306</v>
      </c>
      <c r="B11" s="14"/>
      <c r="C11" s="14"/>
      <c r="F11" s="69">
        <v>3800</v>
      </c>
      <c r="H11" s="69">
        <v>37.240281218167503</v>
      </c>
      <c r="J11" s="68">
        <v>1</v>
      </c>
      <c r="K11" s="68">
        <v>1E-4</v>
      </c>
    </row>
    <row r="12" spans="1:58">
      <c r="A12" t="s">
        <v>1307</v>
      </c>
      <c r="B12" t="s">
        <v>1308</v>
      </c>
      <c r="C12" t="s">
        <v>483</v>
      </c>
      <c r="D12" t="s">
        <v>101</v>
      </c>
      <c r="E12" t="s">
        <v>347</v>
      </c>
      <c r="F12" s="65">
        <v>1750</v>
      </c>
      <c r="G12" s="65">
        <v>7.5931751810000003</v>
      </c>
      <c r="H12" s="65">
        <v>0.13288056566750001</v>
      </c>
      <c r="I12" s="66">
        <v>0</v>
      </c>
      <c r="J12" s="66">
        <v>3.5999999999999999E-3</v>
      </c>
      <c r="K12" s="66">
        <v>0</v>
      </c>
    </row>
    <row r="13" spans="1:58">
      <c r="A13" t="s">
        <v>1309</v>
      </c>
      <c r="B13" t="s">
        <v>1310</v>
      </c>
      <c r="C13" t="s">
        <v>686</v>
      </c>
      <c r="D13" t="s">
        <v>101</v>
      </c>
      <c r="E13" t="s">
        <v>425</v>
      </c>
      <c r="F13" s="65">
        <v>2050</v>
      </c>
      <c r="G13" s="65">
        <v>1810.117105</v>
      </c>
      <c r="H13" s="65">
        <v>37.107400652499997</v>
      </c>
      <c r="I13" s="66">
        <v>0</v>
      </c>
      <c r="J13" s="66">
        <v>0.99639999999999995</v>
      </c>
      <c r="K13" s="66">
        <v>1E-4</v>
      </c>
    </row>
    <row r="14" spans="1:58">
      <c r="A14" s="67" t="s">
        <v>1226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8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8">
      <c r="A16" s="80" t="s">
        <v>230</v>
      </c>
      <c r="B16" s="14"/>
      <c r="C16" s="14"/>
    </row>
    <row r="17" spans="1:3">
      <c r="A17" s="80" t="s">
        <v>272</v>
      </c>
      <c r="B17" s="14"/>
      <c r="C17" s="14"/>
    </row>
    <row r="18" spans="1:3">
      <c r="A18" s="80" t="s">
        <v>273</v>
      </c>
      <c r="B18" s="14"/>
      <c r="C18" s="14"/>
    </row>
    <row r="19" spans="1:3">
      <c r="A19" s="80" t="s">
        <v>274</v>
      </c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 customWidth="1"/>
    <col min="13" max="13" width="6.7109375" style="14" hidden="1" customWidth="1"/>
    <col min="14" max="14" width="7.7109375" style="14" hidden="1" customWidth="1"/>
    <col min="15" max="15" width="7.140625" style="14" hidden="1" customWidth="1"/>
    <col min="16" max="16" width="6" style="14" hidden="1" customWidth="1"/>
    <col min="17" max="17" width="7.85546875" style="14" hidden="1" customWidth="1"/>
    <col min="18" max="18" width="8.140625" style="14" hidden="1" customWidth="1"/>
    <col min="19" max="19" width="6.28515625" style="14" hidden="1" customWidth="1"/>
    <col min="20" max="20" width="8" style="14" hidden="1" customWidth="1"/>
    <col min="21" max="21" width="8.7109375" style="14" hidden="1" customWidth="1"/>
    <col min="22" max="22" width="10" style="14" hidden="1" customWidth="1"/>
    <col min="23" max="23" width="9.5703125" style="14" hidden="1" customWidth="1"/>
    <col min="24" max="24" width="6.140625" style="14" hidden="1" customWidth="1"/>
    <col min="25" max="26" width="5.7109375" style="14" hidden="1" customWidth="1"/>
    <col min="27" max="27" width="6.85546875" style="14" hidden="1" customWidth="1"/>
    <col min="28" max="28" width="6.42578125" style="14" hidden="1" customWidth="1"/>
    <col min="29" max="29" width="6.7109375" style="14" hidden="1" customWidth="1"/>
    <col min="30" max="30" width="7.28515625" style="14" hidden="1" customWidth="1"/>
    <col min="31" max="42" width="5.7109375" style="14" hidden="1" customWidth="1"/>
    <col min="43" max="43" width="9.140625" style="14" hidden="1" customWidth="1"/>
    <col min="44" max="52" width="0" style="14" hidden="1" customWidth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1" ht="26.25" customHeight="1">
      <c r="A6" s="94" t="s">
        <v>141</v>
      </c>
      <c r="B6" s="95"/>
      <c r="C6" s="95"/>
      <c r="D6" s="95"/>
      <c r="E6" s="95"/>
      <c r="F6" s="95"/>
      <c r="G6" s="95"/>
      <c r="H6" s="95"/>
      <c r="I6" s="95"/>
      <c r="J6" s="95"/>
      <c r="K6" s="96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200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1227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1228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1311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223</v>
      </c>
      <c r="B17" t="s">
        <v>223</v>
      </c>
      <c r="C17" t="s">
        <v>223</v>
      </c>
      <c r="D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1229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223</v>
      </c>
      <c r="B19" t="s">
        <v>223</v>
      </c>
      <c r="C19" t="s">
        <v>223</v>
      </c>
      <c r="D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787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228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1227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t="s">
        <v>223</v>
      </c>
      <c r="D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1230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t="s">
        <v>223</v>
      </c>
      <c r="D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1229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1231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787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223</v>
      </c>
      <c r="B32" t="s">
        <v>223</v>
      </c>
      <c r="C32" t="s">
        <v>223</v>
      </c>
      <c r="D32" t="s">
        <v>223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80" t="s">
        <v>230</v>
      </c>
      <c r="B33" s="14"/>
      <c r="C33" s="14"/>
    </row>
    <row r="34" spans="1:3">
      <c r="A34" s="80" t="s">
        <v>272</v>
      </c>
      <c r="B34" s="14"/>
      <c r="C34" s="14"/>
    </row>
    <row r="35" spans="1:3">
      <c r="A35" s="80" t="s">
        <v>273</v>
      </c>
      <c r="B35" s="14"/>
      <c r="C35" s="14"/>
    </row>
    <row r="36" spans="1:3">
      <c r="A36" s="80" t="s">
        <v>274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A6" sqref="A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36" width="5.7109375" style="14" hidden="1" customWidth="1"/>
    <col min="37" max="37" width="3.42578125" style="14" hidden="1" customWidth="1"/>
    <col min="38" max="38" width="5.7109375" style="14" hidden="1" customWidth="1"/>
    <col min="39" max="39" width="10.140625" style="14" hidden="1" customWidth="1"/>
    <col min="40" max="40" width="13.85546875" style="14" hidden="1" customWidth="1"/>
    <col min="41" max="41" width="5.7109375" style="14" hidden="1" customWidth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7" t="s">
        <v>46</v>
      </c>
      <c r="B5" s="78"/>
      <c r="C5" s="78"/>
      <c r="D5" s="78"/>
      <c r="E5" s="78"/>
      <c r="F5" s="78"/>
      <c r="G5" s="78"/>
      <c r="H5" s="78"/>
      <c r="I5" s="78"/>
      <c r="J5" s="78"/>
      <c r="K5" s="78"/>
    </row>
    <row r="6" spans="1:12" s="16" customFormat="1">
      <c r="A6" s="79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53360.076619340995</v>
      </c>
      <c r="J9" s="64">
        <v>1</v>
      </c>
      <c r="K9" s="64">
        <v>0.1343</v>
      </c>
    </row>
    <row r="10" spans="1:12">
      <c r="A10" s="67" t="s">
        <v>200</v>
      </c>
      <c r="B10" s="23"/>
      <c r="C10" s="24"/>
      <c r="D10" s="24"/>
      <c r="E10" s="24"/>
      <c r="F10" s="24"/>
      <c r="G10" s="24"/>
      <c r="H10" s="68">
        <v>0</v>
      </c>
      <c r="I10" s="69">
        <v>53360.076619340995</v>
      </c>
      <c r="J10" s="68">
        <v>1</v>
      </c>
      <c r="K10" s="68">
        <v>0.1343</v>
      </c>
    </row>
    <row r="11" spans="1:12">
      <c r="A11" s="67" t="s">
        <v>201</v>
      </c>
      <c r="B11" s="23"/>
      <c r="C11" s="24"/>
      <c r="D11" s="24"/>
      <c r="E11" s="24"/>
      <c r="F11" s="24"/>
      <c r="G11" s="24"/>
      <c r="H11" s="68">
        <v>0</v>
      </c>
      <c r="I11" s="69">
        <v>45536.588279999996</v>
      </c>
      <c r="J11" s="68">
        <v>0.84650000000000003</v>
      </c>
      <c r="K11" s="68">
        <v>0.1137</v>
      </c>
    </row>
    <row r="12" spans="1:12">
      <c r="A12" t="s">
        <v>202</v>
      </c>
      <c r="B12" t="s">
        <v>203</v>
      </c>
      <c r="C12" t="s">
        <v>204</v>
      </c>
      <c r="D12" t="s">
        <v>205</v>
      </c>
      <c r="E12" t="s">
        <v>206</v>
      </c>
      <c r="F12" t="s">
        <v>101</v>
      </c>
      <c r="G12" s="66">
        <v>0</v>
      </c>
      <c r="H12" s="66">
        <v>0</v>
      </c>
      <c r="I12" s="65">
        <v>48516.99136</v>
      </c>
      <c r="J12" s="66">
        <v>0.90500000000000003</v>
      </c>
      <c r="K12" s="66">
        <v>0.1215</v>
      </c>
    </row>
    <row r="13" spans="1:12">
      <c r="A13" t="s">
        <v>207</v>
      </c>
      <c r="B13" t="s">
        <v>203</v>
      </c>
      <c r="C13" t="s">
        <v>204</v>
      </c>
      <c r="D13" t="s">
        <v>205</v>
      </c>
      <c r="E13" t="s">
        <v>206</v>
      </c>
      <c r="F13" t="s">
        <v>101</v>
      </c>
      <c r="G13" s="66">
        <v>0</v>
      </c>
      <c r="H13" s="66">
        <v>0</v>
      </c>
      <c r="I13" s="65">
        <v>4.1374599999999999</v>
      </c>
      <c r="J13" s="66">
        <v>1E-4</v>
      </c>
      <c r="K13" s="66">
        <v>0</v>
      </c>
    </row>
    <row r="14" spans="1:12">
      <c r="A14" t="s">
        <v>208</v>
      </c>
      <c r="B14" t="s">
        <v>203</v>
      </c>
      <c r="C14" t="s">
        <v>204</v>
      </c>
      <c r="D14" t="s">
        <v>205</v>
      </c>
      <c r="E14" t="s">
        <v>206</v>
      </c>
      <c r="F14" t="s">
        <v>101</v>
      </c>
      <c r="G14" s="66">
        <v>0</v>
      </c>
      <c r="H14" s="66">
        <v>0</v>
      </c>
      <c r="I14" s="65">
        <v>-2984.54054</v>
      </c>
      <c r="J14" s="66">
        <v>-5.8599999999999999E-2</v>
      </c>
      <c r="K14" s="66">
        <v>-7.9000000000000008E-3</v>
      </c>
    </row>
    <row r="15" spans="1:12">
      <c r="A15" s="67" t="s">
        <v>209</v>
      </c>
      <c r="C15" s="14"/>
      <c r="H15" s="68">
        <v>0</v>
      </c>
      <c r="I15" s="69">
        <v>7823.488339341</v>
      </c>
      <c r="J15" s="68">
        <v>0.1535</v>
      </c>
      <c r="K15" s="68">
        <v>2.06E-2</v>
      </c>
    </row>
    <row r="16" spans="1:12">
      <c r="A16" t="s">
        <v>210</v>
      </c>
      <c r="B16" t="s">
        <v>211</v>
      </c>
      <c r="C16" t="s">
        <v>204</v>
      </c>
      <c r="D16" t="s">
        <v>205</v>
      </c>
      <c r="E16" t="s">
        <v>206</v>
      </c>
      <c r="F16" t="s">
        <v>109</v>
      </c>
      <c r="G16" s="66">
        <v>0</v>
      </c>
      <c r="H16" s="66">
        <v>0</v>
      </c>
      <c r="I16" s="65">
        <v>571.72729047999997</v>
      </c>
      <c r="J16" s="66">
        <v>1.12E-2</v>
      </c>
      <c r="K16" s="66">
        <v>1.5E-3</v>
      </c>
    </row>
    <row r="17" spans="1:11">
      <c r="A17" t="s">
        <v>212</v>
      </c>
      <c r="B17" t="s">
        <v>211</v>
      </c>
      <c r="C17" t="s">
        <v>204</v>
      </c>
      <c r="D17" t="s">
        <v>205</v>
      </c>
      <c r="E17" t="s">
        <v>206</v>
      </c>
      <c r="F17" t="s">
        <v>109</v>
      </c>
      <c r="G17" s="66">
        <v>0</v>
      </c>
      <c r="H17" s="66">
        <v>0</v>
      </c>
      <c r="I17" s="65">
        <v>-499.20540344</v>
      </c>
      <c r="J17" s="66">
        <v>-9.7999999999999997E-3</v>
      </c>
      <c r="K17" s="66">
        <v>-1.2999999999999999E-3</v>
      </c>
    </row>
    <row r="18" spans="1:11">
      <c r="A18" t="s">
        <v>213</v>
      </c>
      <c r="B18" t="s">
        <v>214</v>
      </c>
      <c r="C18" t="s">
        <v>204</v>
      </c>
      <c r="D18" t="s">
        <v>205</v>
      </c>
      <c r="E18" t="s">
        <v>206</v>
      </c>
      <c r="F18" t="s">
        <v>105</v>
      </c>
      <c r="G18" s="66">
        <v>0</v>
      </c>
      <c r="H18" s="66">
        <v>0</v>
      </c>
      <c r="I18" s="65">
        <v>8143.2295982100004</v>
      </c>
      <c r="J18" s="66">
        <v>0.1598</v>
      </c>
      <c r="K18" s="66">
        <v>2.1499999999999998E-2</v>
      </c>
    </row>
    <row r="19" spans="1:11">
      <c r="A19" t="s">
        <v>215</v>
      </c>
      <c r="B19" t="s">
        <v>214</v>
      </c>
      <c r="C19" t="s">
        <v>204</v>
      </c>
      <c r="D19" t="s">
        <v>205</v>
      </c>
      <c r="E19" t="s">
        <v>206</v>
      </c>
      <c r="F19" t="s">
        <v>105</v>
      </c>
      <c r="G19" s="66">
        <v>0</v>
      </c>
      <c r="H19" s="66">
        <v>0</v>
      </c>
      <c r="I19" s="65">
        <v>-902.74283149999997</v>
      </c>
      <c r="J19" s="66">
        <v>-1.77E-2</v>
      </c>
      <c r="K19" s="66">
        <v>-2.3999999999999998E-3</v>
      </c>
    </row>
    <row r="20" spans="1:11">
      <c r="A20" t="s">
        <v>216</v>
      </c>
      <c r="B20" t="s">
        <v>217</v>
      </c>
      <c r="C20" t="s">
        <v>204</v>
      </c>
      <c r="D20" t="s">
        <v>205</v>
      </c>
      <c r="E20" t="s">
        <v>206</v>
      </c>
      <c r="F20" t="s">
        <v>119</v>
      </c>
      <c r="G20" s="66">
        <v>0</v>
      </c>
      <c r="H20" s="66">
        <v>0</v>
      </c>
      <c r="I20" s="65">
        <v>435.659694651</v>
      </c>
      <c r="J20" s="66">
        <v>8.5000000000000006E-3</v>
      </c>
      <c r="K20" s="66">
        <v>1.1000000000000001E-3</v>
      </c>
    </row>
    <row r="21" spans="1:11">
      <c r="A21" t="s">
        <v>218</v>
      </c>
      <c r="B21" t="s">
        <v>219</v>
      </c>
      <c r="C21" t="s">
        <v>204</v>
      </c>
      <c r="D21" t="s">
        <v>205</v>
      </c>
      <c r="E21" t="s">
        <v>206</v>
      </c>
      <c r="F21" t="s">
        <v>199</v>
      </c>
      <c r="G21" s="66">
        <v>0</v>
      </c>
      <c r="H21" s="66">
        <v>0</v>
      </c>
      <c r="I21" s="65">
        <v>6.1124270699999999</v>
      </c>
      <c r="J21" s="66">
        <v>1E-4</v>
      </c>
      <c r="K21" s="66">
        <v>0</v>
      </c>
    </row>
    <row r="22" spans="1:11">
      <c r="A22" t="s">
        <v>220</v>
      </c>
      <c r="B22" t="s">
        <v>221</v>
      </c>
      <c r="C22" t="s">
        <v>204</v>
      </c>
      <c r="D22" t="s">
        <v>205</v>
      </c>
      <c r="E22" t="s">
        <v>206</v>
      </c>
      <c r="F22" t="s">
        <v>112</v>
      </c>
      <c r="G22" s="66">
        <v>0</v>
      </c>
      <c r="H22" s="66">
        <v>0</v>
      </c>
      <c r="I22" s="65">
        <v>68.707563870000001</v>
      </c>
      <c r="J22" s="66">
        <v>1.2999999999999999E-3</v>
      </c>
      <c r="K22" s="66">
        <v>2.0000000000000001E-4</v>
      </c>
    </row>
    <row r="23" spans="1:11">
      <c r="A23" s="67" t="s">
        <v>222</v>
      </c>
      <c r="C23" s="14"/>
      <c r="H23" s="68">
        <v>0</v>
      </c>
      <c r="I23" s="69">
        <v>0</v>
      </c>
      <c r="J23" s="68">
        <v>0</v>
      </c>
      <c r="K23" s="68">
        <v>0</v>
      </c>
    </row>
    <row r="24" spans="1:11">
      <c r="A24" t="s">
        <v>223</v>
      </c>
      <c r="B24" t="s">
        <v>223</v>
      </c>
      <c r="C24" s="14"/>
      <c r="D24" t="s">
        <v>223</v>
      </c>
      <c r="F24" t="s">
        <v>223</v>
      </c>
      <c r="G24" s="66">
        <v>0</v>
      </c>
      <c r="H24" s="66">
        <v>0</v>
      </c>
      <c r="I24" s="65">
        <v>0</v>
      </c>
      <c r="J24" s="66">
        <v>0</v>
      </c>
      <c r="K24" s="66">
        <v>0</v>
      </c>
    </row>
    <row r="25" spans="1:11">
      <c r="A25" s="67" t="s">
        <v>224</v>
      </c>
      <c r="C25" s="14"/>
      <c r="H25" s="68">
        <v>0</v>
      </c>
      <c r="I25" s="69">
        <v>0</v>
      </c>
      <c r="J25" s="68">
        <v>0</v>
      </c>
      <c r="K25" s="68">
        <v>0</v>
      </c>
    </row>
    <row r="26" spans="1:11">
      <c r="A26" t="s">
        <v>223</v>
      </c>
      <c r="B26" t="s">
        <v>223</v>
      </c>
      <c r="C26" s="14"/>
      <c r="D26" t="s">
        <v>223</v>
      </c>
      <c r="F26" t="s">
        <v>223</v>
      </c>
      <c r="G26" s="66">
        <v>0</v>
      </c>
      <c r="H26" s="66">
        <v>0</v>
      </c>
      <c r="I26" s="65">
        <v>0</v>
      </c>
      <c r="J26" s="66">
        <v>0</v>
      </c>
      <c r="K26" s="66">
        <v>0</v>
      </c>
    </row>
    <row r="27" spans="1:11">
      <c r="A27" s="67" t="s">
        <v>225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223</v>
      </c>
      <c r="B28" t="s">
        <v>223</v>
      </c>
      <c r="C28" s="14"/>
      <c r="D28" t="s">
        <v>223</v>
      </c>
      <c r="F28" t="s">
        <v>223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226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223</v>
      </c>
      <c r="B30" t="s">
        <v>223</v>
      </c>
      <c r="C30" s="14"/>
      <c r="D30" t="s">
        <v>223</v>
      </c>
      <c r="F30" t="s">
        <v>223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s="67" t="s">
        <v>227</v>
      </c>
      <c r="C31" s="14"/>
      <c r="H31" s="68">
        <v>0</v>
      </c>
      <c r="I31" s="69">
        <v>0</v>
      </c>
      <c r="J31" s="68">
        <v>0</v>
      </c>
      <c r="K31" s="68">
        <v>0</v>
      </c>
    </row>
    <row r="32" spans="1:11">
      <c r="A32" t="s">
        <v>223</v>
      </c>
      <c r="B32" t="s">
        <v>223</v>
      </c>
      <c r="C32" s="14"/>
      <c r="D32" t="s">
        <v>223</v>
      </c>
      <c r="F32" t="s">
        <v>223</v>
      </c>
      <c r="G32" s="66">
        <v>0</v>
      </c>
      <c r="H32" s="66">
        <v>0</v>
      </c>
      <c r="I32" s="65">
        <v>0</v>
      </c>
      <c r="J32" s="66">
        <v>0</v>
      </c>
      <c r="K32" s="66">
        <v>0</v>
      </c>
    </row>
    <row r="33" spans="1:11">
      <c r="A33" s="67" t="s">
        <v>228</v>
      </c>
      <c r="C33" s="14"/>
      <c r="H33" s="68">
        <v>0</v>
      </c>
      <c r="I33" s="69">
        <v>0</v>
      </c>
      <c r="J33" s="68">
        <v>0</v>
      </c>
      <c r="K33" s="68">
        <v>0</v>
      </c>
    </row>
    <row r="34" spans="1:11">
      <c r="A34" s="67" t="s">
        <v>229</v>
      </c>
      <c r="C34" s="14"/>
      <c r="H34" s="68">
        <v>0</v>
      </c>
      <c r="I34" s="69">
        <v>0</v>
      </c>
      <c r="J34" s="68">
        <v>0</v>
      </c>
      <c r="K34" s="68">
        <v>0</v>
      </c>
    </row>
    <row r="35" spans="1:11">
      <c r="A35" t="s">
        <v>223</v>
      </c>
      <c r="B35" t="s">
        <v>223</v>
      </c>
      <c r="C35" s="14"/>
      <c r="D35" t="s">
        <v>223</v>
      </c>
      <c r="F35" t="s">
        <v>223</v>
      </c>
      <c r="G35" s="66">
        <v>0</v>
      </c>
      <c r="H35" s="66">
        <v>0</v>
      </c>
      <c r="I35" s="65">
        <v>0</v>
      </c>
      <c r="J35" s="66">
        <v>0</v>
      </c>
      <c r="K35" s="66">
        <v>0</v>
      </c>
    </row>
    <row r="36" spans="1:11">
      <c r="A36" s="67" t="s">
        <v>227</v>
      </c>
      <c r="C36" s="14"/>
      <c r="H36" s="68">
        <v>0</v>
      </c>
      <c r="I36" s="69">
        <v>0</v>
      </c>
      <c r="J36" s="68">
        <v>0</v>
      </c>
      <c r="K36" s="68">
        <v>0</v>
      </c>
    </row>
    <row r="37" spans="1:11">
      <c r="A37" t="s">
        <v>223</v>
      </c>
      <c r="B37" t="s">
        <v>223</v>
      </c>
      <c r="C37" s="14"/>
      <c r="D37" t="s">
        <v>223</v>
      </c>
      <c r="F37" t="s">
        <v>223</v>
      </c>
      <c r="G37" s="66">
        <v>0</v>
      </c>
      <c r="H37" s="66">
        <v>0</v>
      </c>
      <c r="I37" s="65">
        <v>0</v>
      </c>
      <c r="J37" s="66">
        <v>0</v>
      </c>
      <c r="K37" s="66">
        <v>0</v>
      </c>
    </row>
    <row r="38" spans="1:11">
      <c r="A38" t="s">
        <v>230</v>
      </c>
      <c r="C38" s="14"/>
    </row>
    <row r="39" spans="1:11" hidden="1">
      <c r="C39" s="14"/>
    </row>
    <row r="40" spans="1:11" hidden="1">
      <c r="C40" s="14"/>
    </row>
    <row r="41" spans="1:11" hidden="1">
      <c r="C41" s="14"/>
    </row>
    <row r="42" spans="1:11" hidden="1">
      <c r="C42" s="14"/>
    </row>
    <row r="43" spans="1:11" hidden="1">
      <c r="C43" s="14"/>
    </row>
    <row r="44" spans="1:11" hidden="1">
      <c r="C44" s="14"/>
    </row>
    <row r="45" spans="1:11" hidden="1">
      <c r="C45" s="14"/>
    </row>
    <row r="46" spans="1:11" hidden="1">
      <c r="C46" s="14"/>
    </row>
    <row r="47" spans="1:11" hidden="1">
      <c r="C47" s="14"/>
    </row>
    <row r="48" spans="1:11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 customWidth="1"/>
    <col min="12" max="12" width="6.7109375" style="14" hidden="1" customWidth="1"/>
    <col min="13" max="13" width="7.7109375" style="14" hidden="1" customWidth="1"/>
    <col min="14" max="14" width="7.140625" style="14" hidden="1" customWidth="1"/>
    <col min="15" max="15" width="6" style="14" hidden="1" customWidth="1"/>
    <col min="16" max="16" width="7.85546875" style="14" hidden="1" customWidth="1"/>
    <col min="17" max="17" width="8.140625" style="14" hidden="1" customWidth="1"/>
    <col min="18" max="18" width="6.28515625" style="14" hidden="1" customWidth="1"/>
    <col min="19" max="19" width="8" style="14" hidden="1" customWidth="1"/>
    <col min="20" max="20" width="8.7109375" style="14" hidden="1" customWidth="1"/>
    <col min="21" max="21" width="10" style="14" hidden="1" customWidth="1"/>
    <col min="22" max="22" width="9.5703125" style="14" hidden="1" customWidth="1"/>
    <col min="23" max="23" width="6.140625" style="14" hidden="1" customWidth="1"/>
    <col min="24" max="25" width="5.7109375" style="14" hidden="1" customWidth="1"/>
    <col min="26" max="26" width="6.85546875" style="14" hidden="1" customWidth="1"/>
    <col min="27" max="27" width="6.42578125" style="14" hidden="1" customWidth="1"/>
    <col min="28" max="28" width="6.7109375" style="14" hidden="1" customWidth="1"/>
    <col min="29" max="29" width="7.28515625" style="14" hidden="1" customWidth="1"/>
    <col min="30" max="41" width="5.7109375" style="14" hidden="1" customWidth="1"/>
    <col min="42" max="42" width="9.140625" style="14" hidden="1" customWidth="1"/>
    <col min="43" max="49" width="0" style="14" hidden="1" customWidth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6"/>
    </row>
    <row r="6" spans="1:48" ht="26.25" customHeight="1">
      <c r="A6" s="94" t="s">
        <v>142</v>
      </c>
      <c r="B6" s="95"/>
      <c r="C6" s="95"/>
      <c r="D6" s="95"/>
      <c r="E6" s="95"/>
      <c r="F6" s="95"/>
      <c r="G6" s="95"/>
      <c r="H6" s="95"/>
      <c r="I6" s="95"/>
      <c r="J6" s="96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0</v>
      </c>
      <c r="G10" s="7"/>
      <c r="H10" s="63">
        <v>0</v>
      </c>
      <c r="I10" s="64">
        <v>0</v>
      </c>
      <c r="J10" s="64">
        <v>0</v>
      </c>
      <c r="AV10" s="14"/>
    </row>
    <row r="11" spans="1:48">
      <c r="A11" s="67" t="s">
        <v>200</v>
      </c>
      <c r="B11" s="14"/>
      <c r="C11" s="14"/>
      <c r="F11" s="69">
        <v>0</v>
      </c>
      <c r="H11" s="69">
        <v>0</v>
      </c>
      <c r="I11" s="68">
        <v>0</v>
      </c>
      <c r="J11" s="68">
        <v>0</v>
      </c>
    </row>
    <row r="12" spans="1:48">
      <c r="A12" s="67" t="s">
        <v>1227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223</v>
      </c>
      <c r="B13" t="s">
        <v>223</v>
      </c>
      <c r="C13" t="s">
        <v>223</v>
      </c>
      <c r="D13" t="s">
        <v>223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1228</v>
      </c>
      <c r="B14" s="14"/>
      <c r="C14" s="14"/>
      <c r="F14" s="69">
        <v>0</v>
      </c>
      <c r="H14" s="69">
        <v>0</v>
      </c>
      <c r="I14" s="68">
        <v>0</v>
      </c>
      <c r="J14" s="68">
        <v>0</v>
      </c>
    </row>
    <row r="15" spans="1:48">
      <c r="A15" t="s">
        <v>223</v>
      </c>
      <c r="B15" t="s">
        <v>223</v>
      </c>
      <c r="C15" t="s">
        <v>223</v>
      </c>
      <c r="D15" t="s">
        <v>223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</row>
    <row r="16" spans="1:48">
      <c r="A16" s="67" t="s">
        <v>1311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223</v>
      </c>
      <c r="B17" t="s">
        <v>223</v>
      </c>
      <c r="C17" t="s">
        <v>223</v>
      </c>
      <c r="D17" t="s">
        <v>223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1229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223</v>
      </c>
      <c r="B19" t="s">
        <v>223</v>
      </c>
      <c r="C19" t="s">
        <v>223</v>
      </c>
      <c r="D19" t="s">
        <v>223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787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223</v>
      </c>
      <c r="B21" t="s">
        <v>223</v>
      </c>
      <c r="C21" t="s">
        <v>223</v>
      </c>
      <c r="D21" t="s">
        <v>223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228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1227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223</v>
      </c>
      <c r="B24" t="s">
        <v>223</v>
      </c>
      <c r="C24" t="s">
        <v>223</v>
      </c>
      <c r="D24" t="s">
        <v>223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1230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223</v>
      </c>
      <c r="B26" t="s">
        <v>223</v>
      </c>
      <c r="C26" t="s">
        <v>223</v>
      </c>
      <c r="D26" t="s">
        <v>223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1229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223</v>
      </c>
      <c r="B28" t="s">
        <v>223</v>
      </c>
      <c r="C28" t="s">
        <v>223</v>
      </c>
      <c r="D28" t="s">
        <v>223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787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223</v>
      </c>
      <c r="B30" t="s">
        <v>223</v>
      </c>
      <c r="C30" t="s">
        <v>223</v>
      </c>
      <c r="D30" t="s">
        <v>223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80" t="s">
        <v>230</v>
      </c>
      <c r="B31" s="14"/>
      <c r="C31" s="14"/>
    </row>
    <row r="32" spans="1:10">
      <c r="A32" s="80" t="s">
        <v>272</v>
      </c>
      <c r="B32" s="14"/>
      <c r="C32" s="14"/>
    </row>
    <row r="33" spans="1:3">
      <c r="A33" s="80" t="s">
        <v>273</v>
      </c>
      <c r="B33" s="14"/>
      <c r="C33" s="14"/>
    </row>
    <row r="34" spans="1:3">
      <c r="A34" s="80" t="s">
        <v>274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 customWidth="1"/>
    <col min="18" max="18" width="6.7109375" style="14" hidden="1" customWidth="1"/>
    <col min="19" max="19" width="7.7109375" style="14" hidden="1" customWidth="1"/>
    <col min="20" max="20" width="7.140625" style="14" hidden="1" customWidth="1"/>
    <col min="21" max="21" width="6" style="14" hidden="1" customWidth="1"/>
    <col min="22" max="22" width="7.85546875" style="14" hidden="1" customWidth="1"/>
    <col min="23" max="23" width="8.140625" style="14" hidden="1" customWidth="1"/>
    <col min="24" max="24" width="6.28515625" style="14" hidden="1" customWidth="1"/>
    <col min="25" max="25" width="8" style="14" hidden="1" customWidth="1"/>
    <col min="26" max="26" width="8.7109375" style="14" hidden="1" customWidth="1"/>
    <col min="27" max="27" width="10" style="14" hidden="1" customWidth="1"/>
    <col min="28" max="28" width="9.5703125" style="14" hidden="1" customWidth="1"/>
    <col min="29" max="29" width="6.140625" style="14" hidden="1" customWidth="1"/>
    <col min="30" max="31" width="5.7109375" style="14" hidden="1" customWidth="1"/>
    <col min="32" max="32" width="6.85546875" style="14" hidden="1" customWidth="1"/>
    <col min="33" max="33" width="6.42578125" style="14" hidden="1" customWidth="1"/>
    <col min="34" max="34" width="6.7109375" style="14" hidden="1" customWidth="1"/>
    <col min="35" max="35" width="7.28515625" style="14" hidden="1" customWidth="1"/>
    <col min="36" max="47" width="5.7109375" style="14" hidden="1" customWidth="1"/>
    <col min="48" max="48" width="9.140625" style="14" hidden="1" customWidth="1"/>
    <col min="49" max="78" width="0" style="14" hidden="1" customWidth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4" t="s">
        <v>135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6"/>
    </row>
    <row r="6" spans="1:77" ht="26.25" customHeight="1">
      <c r="A6" s="94" t="s">
        <v>144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6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200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1260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223</v>
      </c>
      <c r="B13" t="s">
        <v>223</v>
      </c>
      <c r="C13" s="14"/>
      <c r="D13" t="s">
        <v>223</v>
      </c>
      <c r="G13" s="65">
        <v>0</v>
      </c>
      <c r="H13" t="s">
        <v>223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1261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223</v>
      </c>
      <c r="B15" t="s">
        <v>223</v>
      </c>
      <c r="C15" s="14"/>
      <c r="D15" t="s">
        <v>223</v>
      </c>
      <c r="G15" s="65">
        <v>0</v>
      </c>
      <c r="H15" t="s">
        <v>223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1262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1263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223</v>
      </c>
      <c r="B18" t="s">
        <v>223</v>
      </c>
      <c r="C18" s="14"/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1264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223</v>
      </c>
      <c r="B20" t="s">
        <v>223</v>
      </c>
      <c r="C20" s="14"/>
      <c r="D20" t="s">
        <v>223</v>
      </c>
      <c r="G20" s="65">
        <v>0</v>
      </c>
      <c r="H20" t="s">
        <v>223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1265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223</v>
      </c>
      <c r="B22" t="s">
        <v>223</v>
      </c>
      <c r="C22" s="14"/>
      <c r="D22" t="s">
        <v>223</v>
      </c>
      <c r="G22" s="65">
        <v>0</v>
      </c>
      <c r="H22" t="s">
        <v>223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1266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223</v>
      </c>
      <c r="B24" t="s">
        <v>223</v>
      </c>
      <c r="C24" s="14"/>
      <c r="D24" t="s">
        <v>223</v>
      </c>
      <c r="G24" s="65">
        <v>0</v>
      </c>
      <c r="H24" t="s">
        <v>223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228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1260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223</v>
      </c>
      <c r="B27" t="s">
        <v>223</v>
      </c>
      <c r="C27" s="14"/>
      <c r="D27" t="s">
        <v>223</v>
      </c>
      <c r="G27" s="65">
        <v>0</v>
      </c>
      <c r="H27" t="s">
        <v>223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1261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223</v>
      </c>
      <c r="B29" t="s">
        <v>223</v>
      </c>
      <c r="C29" s="14"/>
      <c r="D29" t="s">
        <v>223</v>
      </c>
      <c r="G29" s="65">
        <v>0</v>
      </c>
      <c r="H29" t="s">
        <v>223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1262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1263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223</v>
      </c>
      <c r="B32" t="s">
        <v>223</v>
      </c>
      <c r="C32" s="14"/>
      <c r="D32" t="s">
        <v>223</v>
      </c>
      <c r="G32" s="65">
        <v>0</v>
      </c>
      <c r="H32" t="s">
        <v>223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1264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223</v>
      </c>
      <c r="B34" t="s">
        <v>223</v>
      </c>
      <c r="C34" s="14"/>
      <c r="D34" t="s">
        <v>223</v>
      </c>
      <c r="G34" s="65">
        <v>0</v>
      </c>
      <c r="H34" t="s">
        <v>223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1265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223</v>
      </c>
      <c r="B36" t="s">
        <v>223</v>
      </c>
      <c r="C36" s="14"/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1266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223</v>
      </c>
      <c r="B38" t="s">
        <v>223</v>
      </c>
      <c r="C38" s="14"/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80" t="s">
        <v>230</v>
      </c>
      <c r="C39" s="14"/>
    </row>
    <row r="40" spans="1:16">
      <c r="A40" s="80" t="s">
        <v>272</v>
      </c>
      <c r="C40" s="14"/>
    </row>
    <row r="41" spans="1:16">
      <c r="A41" s="80" t="s">
        <v>273</v>
      </c>
      <c r="C41" s="14"/>
    </row>
    <row r="42" spans="1:16">
      <c r="A42" s="80" t="s">
        <v>274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6" sqref="A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47" width="9.140625" style="14" hidden="1" customWidth="1"/>
    <col min="48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4" t="s">
        <v>145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6"/>
    </row>
    <row r="6" spans="1:59" s="16" customFormat="1" ht="126">
      <c r="A6" s="40" t="s">
        <v>95</v>
      </c>
      <c r="B6" s="41" t="s">
        <v>146</v>
      </c>
      <c r="C6" s="41" t="s">
        <v>48</v>
      </c>
      <c r="D6" s="97" t="s">
        <v>49</v>
      </c>
      <c r="E6" s="97" t="s">
        <v>50</v>
      </c>
      <c r="F6" s="97" t="s">
        <v>70</v>
      </c>
      <c r="G6" s="97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7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15"/>
      <c r="I9" s="15"/>
      <c r="J9" s="15"/>
      <c r="K9" s="15"/>
      <c r="L9" s="7"/>
      <c r="M9" s="63">
        <v>0</v>
      </c>
      <c r="N9" s="7"/>
      <c r="O9" s="63">
        <v>0</v>
      </c>
      <c r="P9" s="64">
        <v>0</v>
      </c>
      <c r="Q9" s="64">
        <v>0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200</v>
      </c>
      <c r="H10" s="69">
        <v>0</v>
      </c>
      <c r="L10" s="68">
        <v>0</v>
      </c>
      <c r="M10" s="69">
        <v>0</v>
      </c>
      <c r="O10" s="69">
        <v>0</v>
      </c>
      <c r="P10" s="68">
        <v>0</v>
      </c>
      <c r="Q10" s="68">
        <v>0</v>
      </c>
    </row>
    <row r="11" spans="1:59">
      <c r="A11" s="67" t="s">
        <v>1312</v>
      </c>
      <c r="H11" s="69">
        <v>0</v>
      </c>
      <c r="L11" s="68">
        <v>0</v>
      </c>
      <c r="M11" s="69">
        <v>0</v>
      </c>
      <c r="O11" s="69">
        <v>0</v>
      </c>
      <c r="P11" s="68">
        <v>0</v>
      </c>
      <c r="Q11" s="68">
        <v>0</v>
      </c>
    </row>
    <row r="12" spans="1:59">
      <c r="A12" t="s">
        <v>223</v>
      </c>
      <c r="C12" t="s">
        <v>223</v>
      </c>
      <c r="E12" t="s">
        <v>223</v>
      </c>
      <c r="H12" s="65">
        <v>0</v>
      </c>
      <c r="I12" t="s">
        <v>223</v>
      </c>
      <c r="J12" t="s">
        <v>223</v>
      </c>
      <c r="K12" s="66">
        <v>0</v>
      </c>
      <c r="L12" s="66">
        <v>0</v>
      </c>
      <c r="M12" s="65">
        <v>0</v>
      </c>
      <c r="N12" s="65">
        <v>0</v>
      </c>
      <c r="O12" s="65">
        <v>0</v>
      </c>
      <c r="P12" s="66">
        <v>0</v>
      </c>
      <c r="Q12" s="66">
        <v>0</v>
      </c>
    </row>
    <row r="13" spans="1:59">
      <c r="A13" s="67" t="s">
        <v>1313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223</v>
      </c>
      <c r="C14" t="s">
        <v>223</v>
      </c>
      <c r="E14" t="s">
        <v>223</v>
      </c>
      <c r="H14" s="65">
        <v>0</v>
      </c>
      <c r="I14" t="s">
        <v>223</v>
      </c>
      <c r="J14" t="s">
        <v>223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1314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223</v>
      </c>
      <c r="C16" t="s">
        <v>223</v>
      </c>
      <c r="E16" t="s">
        <v>223</v>
      </c>
      <c r="H16" s="65">
        <v>0</v>
      </c>
      <c r="I16" t="s">
        <v>223</v>
      </c>
      <c r="J16" t="s">
        <v>223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1315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223</v>
      </c>
      <c r="C18" t="s">
        <v>223</v>
      </c>
      <c r="E18" t="s">
        <v>223</v>
      </c>
      <c r="H18" s="65">
        <v>0</v>
      </c>
      <c r="I18" t="s">
        <v>223</v>
      </c>
      <c r="J18" t="s">
        <v>223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1316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223</v>
      </c>
      <c r="C20" t="s">
        <v>223</v>
      </c>
      <c r="E20" t="s">
        <v>223</v>
      </c>
      <c r="H20" s="65">
        <v>0</v>
      </c>
      <c r="I20" t="s">
        <v>223</v>
      </c>
      <c r="J20" t="s">
        <v>223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1317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1318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223</v>
      </c>
      <c r="C23" t="s">
        <v>223</v>
      </c>
      <c r="E23" t="s">
        <v>223</v>
      </c>
      <c r="H23" s="65">
        <v>0</v>
      </c>
      <c r="I23" t="s">
        <v>223</v>
      </c>
      <c r="J23" t="s">
        <v>223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1319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223</v>
      </c>
      <c r="C25" t="s">
        <v>223</v>
      </c>
      <c r="E25" t="s">
        <v>223</v>
      </c>
      <c r="H25" s="65">
        <v>0</v>
      </c>
      <c r="I25" t="s">
        <v>223</v>
      </c>
      <c r="J25" t="s">
        <v>223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1320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223</v>
      </c>
      <c r="C27" t="s">
        <v>223</v>
      </c>
      <c r="E27" t="s">
        <v>223</v>
      </c>
      <c r="H27" s="65">
        <v>0</v>
      </c>
      <c r="I27" t="s">
        <v>223</v>
      </c>
      <c r="J27" t="s">
        <v>223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1321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223</v>
      </c>
      <c r="C29" t="s">
        <v>223</v>
      </c>
      <c r="E29" t="s">
        <v>223</v>
      </c>
      <c r="H29" s="65">
        <v>0</v>
      </c>
      <c r="I29" t="s">
        <v>223</v>
      </c>
      <c r="J29" t="s">
        <v>223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228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1322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223</v>
      </c>
      <c r="C32" t="s">
        <v>223</v>
      </c>
      <c r="E32" t="s">
        <v>223</v>
      </c>
      <c r="H32" s="65">
        <v>0</v>
      </c>
      <c r="I32" t="s">
        <v>223</v>
      </c>
      <c r="J32" t="s">
        <v>223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1314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223</v>
      </c>
      <c r="C34" t="s">
        <v>223</v>
      </c>
      <c r="E34" t="s">
        <v>223</v>
      </c>
      <c r="H34" s="65">
        <v>0</v>
      </c>
      <c r="I34" t="s">
        <v>223</v>
      </c>
      <c r="J34" t="s">
        <v>223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1315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223</v>
      </c>
      <c r="C36" t="s">
        <v>223</v>
      </c>
      <c r="E36" t="s">
        <v>223</v>
      </c>
      <c r="H36" s="65">
        <v>0</v>
      </c>
      <c r="I36" t="s">
        <v>223</v>
      </c>
      <c r="J36" t="s">
        <v>223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1321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223</v>
      </c>
      <c r="C38" t="s">
        <v>223</v>
      </c>
      <c r="E38" t="s">
        <v>223</v>
      </c>
      <c r="H38" s="65">
        <v>0</v>
      </c>
      <c r="I38" t="s">
        <v>223</v>
      </c>
      <c r="J38" t="s">
        <v>223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80" t="s">
        <v>230</v>
      </c>
    </row>
    <row r="40" spans="1:17">
      <c r="A40" s="80" t="s">
        <v>272</v>
      </c>
    </row>
    <row r="41" spans="1:17">
      <c r="A41" s="80" t="s">
        <v>273</v>
      </c>
    </row>
    <row r="42" spans="1:17">
      <c r="A42" s="80" t="s">
        <v>274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4" width="0" style="14" hidden="1" customWidth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9" t="s">
        <v>152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1"/>
    </row>
    <row r="6" spans="1:63" s="16" customFormat="1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200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1272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223</v>
      </c>
      <c r="B12" t="s">
        <v>223</v>
      </c>
      <c r="D12" t="s">
        <v>223</v>
      </c>
      <c r="F12" s="65">
        <v>0</v>
      </c>
      <c r="G12" t="s">
        <v>223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1273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223</v>
      </c>
      <c r="B14" t="s">
        <v>223</v>
      </c>
      <c r="D14" t="s">
        <v>223</v>
      </c>
      <c r="F14" s="65">
        <v>0</v>
      </c>
      <c r="G14" t="s">
        <v>223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1323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223</v>
      </c>
      <c r="B16" t="s">
        <v>223</v>
      </c>
      <c r="D16" t="s">
        <v>223</v>
      </c>
      <c r="F16" s="65">
        <v>0</v>
      </c>
      <c r="G16" t="s">
        <v>223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1324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223</v>
      </c>
      <c r="B18" t="s">
        <v>223</v>
      </c>
      <c r="D18" t="s">
        <v>223</v>
      </c>
      <c r="F18" s="65">
        <v>0</v>
      </c>
      <c r="G18" t="s">
        <v>223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787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223</v>
      </c>
      <c r="B20" t="s">
        <v>223</v>
      </c>
      <c r="D20" t="s">
        <v>223</v>
      </c>
      <c r="F20" s="65">
        <v>0</v>
      </c>
      <c r="G20" t="s">
        <v>223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228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223</v>
      </c>
      <c r="B22" t="s">
        <v>223</v>
      </c>
      <c r="D22" t="s">
        <v>223</v>
      </c>
      <c r="F22" s="65">
        <v>0</v>
      </c>
      <c r="G22" t="s">
        <v>223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80" t="s">
        <v>230</v>
      </c>
    </row>
    <row r="24" spans="1:14">
      <c r="A24" s="80" t="s">
        <v>272</v>
      </c>
    </row>
    <row r="25" spans="1:14">
      <c r="A25" s="80" t="s">
        <v>273</v>
      </c>
    </row>
    <row r="26" spans="1:14">
      <c r="A26" s="80" t="s">
        <v>274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/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6" hidden="1" customWidth="1"/>
    <col min="17" max="17" width="8" style="16" hidden="1" customWidth="1"/>
    <col min="18" max="18" width="8.7109375" style="16" hidden="1" customWidth="1"/>
    <col min="19" max="19" width="10" style="16" hidden="1" customWidth="1"/>
    <col min="20" max="20" width="9.5703125" style="16" hidden="1" customWidth="1"/>
    <col min="21" max="21" width="6.140625" style="16" hidden="1" customWidth="1"/>
    <col min="22" max="23" width="5.7109375" style="16" hidden="1" customWidth="1"/>
    <col min="24" max="24" width="6.85546875" style="16" hidden="1" customWidth="1"/>
    <col min="25" max="25" width="6.42578125" style="16" hidden="1" customWidth="1"/>
    <col min="26" max="26" width="6.7109375" style="16" hidden="1" customWidth="1"/>
    <col min="27" max="27" width="7.28515625" style="16" hidden="1" customWidth="1"/>
    <col min="28" max="39" width="5.7109375" style="16" hidden="1" customWidth="1"/>
    <col min="40" max="40" width="9.140625" style="16" hidden="1" customWidth="1"/>
    <col min="41" max="54" width="0" style="16" hidden="1" customWidth="1"/>
    <col min="55" max="55" width="0" style="14" hidden="1" customWidth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9" t="s">
        <v>155</v>
      </c>
      <c r="B5" s="100"/>
      <c r="C5" s="100"/>
      <c r="D5" s="100"/>
      <c r="E5" s="100"/>
      <c r="F5" s="100"/>
      <c r="G5" s="100"/>
      <c r="H5" s="100"/>
      <c r="I5" s="101"/>
    </row>
    <row r="6" spans="1:54" s="16" customFormat="1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200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1325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223</v>
      </c>
      <c r="D12" s="66">
        <v>0</v>
      </c>
      <c r="E12" t="s">
        <v>223</v>
      </c>
      <c r="F12" s="65">
        <v>0</v>
      </c>
      <c r="G12" s="66">
        <v>0</v>
      </c>
      <c r="H12" s="66">
        <v>0</v>
      </c>
    </row>
    <row r="13" spans="1:54">
      <c r="A13" s="67" t="s">
        <v>1326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223</v>
      </c>
      <c r="D14" s="66">
        <v>0</v>
      </c>
      <c r="E14" t="s">
        <v>223</v>
      </c>
      <c r="F14" s="65">
        <v>0</v>
      </c>
      <c r="G14" s="66">
        <v>0</v>
      </c>
      <c r="H14" s="66">
        <v>0</v>
      </c>
    </row>
    <row r="15" spans="1:54">
      <c r="A15" s="67" t="s">
        <v>228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1325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223</v>
      </c>
      <c r="D17" s="66">
        <v>0</v>
      </c>
      <c r="E17" t="s">
        <v>223</v>
      </c>
      <c r="F17" s="65">
        <v>0</v>
      </c>
      <c r="G17" s="66">
        <v>0</v>
      </c>
      <c r="H17" s="66">
        <v>0</v>
      </c>
    </row>
    <row r="18" spans="1:8">
      <c r="A18" s="67" t="s">
        <v>1326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223</v>
      </c>
      <c r="D19" s="66">
        <v>0</v>
      </c>
      <c r="E19" t="s">
        <v>223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topLeftCell="A7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9" t="s">
        <v>161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223</v>
      </c>
      <c r="C13" t="s">
        <v>223</v>
      </c>
      <c r="D13" s="16"/>
      <c r="E13" s="66">
        <v>0</v>
      </c>
      <c r="F13" t="s">
        <v>223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topLeftCell="A10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 customWidth="1"/>
    <col min="12" max="12" width="7.7109375" style="16" hidden="1" customWidth="1"/>
    <col min="13" max="13" width="7.140625" style="16" hidden="1" customWidth="1"/>
    <col min="14" max="14" width="6" style="16" hidden="1" customWidth="1"/>
    <col min="15" max="15" width="7.85546875" style="16" hidden="1" customWidth="1"/>
    <col min="16" max="16" width="8.140625" style="16" hidden="1" customWidth="1"/>
    <col min="17" max="17" width="6.28515625" style="16" hidden="1" customWidth="1"/>
    <col min="18" max="18" width="8" style="16" hidden="1" customWidth="1"/>
    <col min="19" max="19" width="8.7109375" style="16" hidden="1" customWidth="1"/>
    <col min="20" max="20" width="10" style="16" hidden="1" customWidth="1"/>
    <col min="21" max="21" width="9.5703125" style="16" hidden="1" customWidth="1"/>
    <col min="22" max="22" width="6.140625" style="16" hidden="1" customWidth="1"/>
    <col min="23" max="24" width="5.7109375" style="16" hidden="1" customWidth="1"/>
    <col min="25" max="25" width="6.85546875" style="16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9" t="s">
        <v>166</v>
      </c>
      <c r="B5" s="100"/>
      <c r="C5" s="100"/>
      <c r="D5" s="100"/>
      <c r="E5" s="100"/>
      <c r="F5" s="100"/>
      <c r="G5" s="100"/>
      <c r="H5" s="100"/>
      <c r="I5" s="100"/>
      <c r="J5" s="101"/>
    </row>
    <row r="6" spans="1:59" s="16" customFormat="1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64">
        <v>0</v>
      </c>
      <c r="H9" s="63">
        <v>8506.1109071800001</v>
      </c>
      <c r="I9" s="64">
        <v>1</v>
      </c>
      <c r="J9" s="64">
        <v>2.24E-2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200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223</v>
      </c>
      <c r="B11" t="s">
        <v>223</v>
      </c>
      <c r="C11" t="s">
        <v>223</v>
      </c>
      <c r="D11" s="16"/>
      <c r="E11" s="66">
        <v>0</v>
      </c>
      <c r="F11" t="s">
        <v>223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228</v>
      </c>
      <c r="C12" s="16"/>
      <c r="D12" s="16"/>
      <c r="E12" s="16"/>
      <c r="F12" s="16"/>
      <c r="G12" s="68">
        <v>0</v>
      </c>
      <c r="H12" s="69">
        <v>8506.1109071800001</v>
      </c>
      <c r="I12" s="68">
        <v>1</v>
      </c>
      <c r="J12" s="68">
        <v>2.24E-2</v>
      </c>
    </row>
    <row r="13" spans="1:59">
      <c r="A13" t="s">
        <v>1327</v>
      </c>
      <c r="B13" t="s">
        <v>1328</v>
      </c>
      <c r="C13" t="s">
        <v>223</v>
      </c>
      <c r="D13" t="s">
        <v>484</v>
      </c>
      <c r="E13" s="66">
        <v>0</v>
      </c>
      <c r="F13" t="s">
        <v>112</v>
      </c>
      <c r="G13" s="66">
        <v>0</v>
      </c>
      <c r="H13" s="65">
        <v>149.70025224</v>
      </c>
      <c r="I13" s="66">
        <v>1.7600000000000001E-2</v>
      </c>
      <c r="J13" s="66">
        <v>4.0000000000000002E-4</v>
      </c>
    </row>
    <row r="14" spans="1:59">
      <c r="A14" t="s">
        <v>1329</v>
      </c>
      <c r="B14" t="s">
        <v>1330</v>
      </c>
      <c r="C14" t="s">
        <v>223</v>
      </c>
      <c r="D14" t="s">
        <v>484</v>
      </c>
      <c r="E14" s="66">
        <v>0</v>
      </c>
      <c r="F14" t="s">
        <v>199</v>
      </c>
      <c r="G14" s="66">
        <v>0</v>
      </c>
      <c r="H14" s="65">
        <v>-151.95278228399999</v>
      </c>
      <c r="I14" s="66">
        <v>-1.7899999999999999E-2</v>
      </c>
      <c r="J14" s="66">
        <v>-4.0000000000000002E-4</v>
      </c>
    </row>
    <row r="15" spans="1:59">
      <c r="A15" t="s">
        <v>1331</v>
      </c>
      <c r="B15" t="s">
        <v>1332</v>
      </c>
      <c r="C15" t="s">
        <v>223</v>
      </c>
      <c r="D15" t="s">
        <v>484</v>
      </c>
      <c r="E15" s="66">
        <v>0</v>
      </c>
      <c r="F15" t="s">
        <v>119</v>
      </c>
      <c r="G15" s="66">
        <v>0</v>
      </c>
      <c r="H15" s="65">
        <v>1005.454369044</v>
      </c>
      <c r="I15" s="66">
        <v>0.1182</v>
      </c>
      <c r="J15" s="66">
        <v>2.5999999999999999E-3</v>
      </c>
    </row>
    <row r="16" spans="1:59">
      <c r="A16" t="s">
        <v>1333</v>
      </c>
      <c r="B16" t="s">
        <v>1334</v>
      </c>
      <c r="C16" t="s">
        <v>223</v>
      </c>
      <c r="D16" t="s">
        <v>484</v>
      </c>
      <c r="E16" s="66">
        <v>0</v>
      </c>
      <c r="F16" t="s">
        <v>109</v>
      </c>
      <c r="G16" s="66">
        <v>0</v>
      </c>
      <c r="H16" s="65">
        <v>22.467594160000001</v>
      </c>
      <c r="I16" s="66">
        <v>2.5999999999999999E-3</v>
      </c>
      <c r="J16" s="66">
        <v>1E-4</v>
      </c>
    </row>
    <row r="17" spans="1:10">
      <c r="A17" t="s">
        <v>1335</v>
      </c>
      <c r="B17" t="s">
        <v>1336</v>
      </c>
      <c r="C17" t="s">
        <v>223</v>
      </c>
      <c r="D17" t="s">
        <v>484</v>
      </c>
      <c r="E17" s="66">
        <v>0</v>
      </c>
      <c r="F17" t="s">
        <v>105</v>
      </c>
      <c r="G17" s="66">
        <v>0</v>
      </c>
      <c r="H17" s="65">
        <v>7480.44147402</v>
      </c>
      <c r="I17" s="66">
        <v>0.87939999999999996</v>
      </c>
      <c r="J17" s="66">
        <v>1.9699999999999999E-2</v>
      </c>
    </row>
    <row r="18" spans="1:10" hidden="1">
      <c r="C18" s="16"/>
      <c r="D18" s="16"/>
      <c r="E18" s="16"/>
      <c r="F18" s="16"/>
      <c r="G18" s="16"/>
    </row>
    <row r="19" spans="1:10" hidden="1">
      <c r="C19" s="16"/>
      <c r="D19" s="16"/>
      <c r="E19" s="16"/>
      <c r="F19" s="16"/>
      <c r="G19" s="16"/>
    </row>
    <row r="20" spans="1:10" hidden="1">
      <c r="C20" s="16"/>
      <c r="D20" s="16"/>
      <c r="E20" s="16"/>
      <c r="F20" s="16"/>
      <c r="G20" s="16"/>
    </row>
    <row r="21" spans="1:10" hidden="1">
      <c r="C21" s="16"/>
      <c r="D21" s="16"/>
      <c r="E21" s="16"/>
      <c r="F21" s="16"/>
      <c r="G21" s="16"/>
    </row>
    <row r="22" spans="1:10" hidden="1">
      <c r="C22" s="16"/>
      <c r="D22" s="16"/>
      <c r="E22" s="16"/>
      <c r="F22" s="16"/>
      <c r="G22" s="16"/>
    </row>
    <row r="23" spans="1:10" hidden="1">
      <c r="C23" s="16"/>
      <c r="D23" s="16"/>
      <c r="E23" s="16"/>
      <c r="F23" s="16"/>
      <c r="G23" s="16"/>
    </row>
    <row r="24" spans="1:10" hidden="1">
      <c r="C24" s="16"/>
      <c r="D24" s="16"/>
      <c r="E24" s="16"/>
      <c r="F24" s="16"/>
      <c r="G24" s="16"/>
    </row>
    <row r="25" spans="1:10" hidden="1">
      <c r="C25" s="16"/>
      <c r="D25" s="16"/>
      <c r="E25" s="16"/>
      <c r="F25" s="16"/>
      <c r="G25" s="16"/>
    </row>
    <row r="26" spans="1:10" hidden="1">
      <c r="C26" s="16"/>
      <c r="D26" s="16"/>
      <c r="E26" s="16"/>
      <c r="F26" s="16"/>
      <c r="G26" s="16"/>
    </row>
    <row r="27" spans="1:10" hidden="1">
      <c r="C27" s="16"/>
      <c r="D27" s="16"/>
      <c r="E27" s="16"/>
      <c r="F27" s="16"/>
      <c r="G27" s="16"/>
    </row>
    <row r="28" spans="1:10" hidden="1">
      <c r="C28" s="16"/>
      <c r="D28" s="16"/>
      <c r="E28" s="16"/>
      <c r="F28" s="16"/>
      <c r="G28" s="16"/>
    </row>
    <row r="29" spans="1:10" hidden="1">
      <c r="C29" s="16"/>
      <c r="D29" s="16"/>
      <c r="E29" s="16"/>
      <c r="F29" s="16"/>
      <c r="G29" s="16"/>
    </row>
    <row r="30" spans="1:10" hidden="1">
      <c r="C30" s="16"/>
      <c r="D30" s="16"/>
      <c r="E30" s="16"/>
      <c r="F30" s="16"/>
      <c r="G30" s="16"/>
    </row>
    <row r="31" spans="1:10" hidden="1">
      <c r="C31" s="16"/>
      <c r="D31" s="16"/>
      <c r="E31" s="16"/>
      <c r="F31" s="16"/>
      <c r="G31" s="16"/>
    </row>
    <row r="32" spans="1:10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/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 customWidth="1"/>
    <col min="5" max="5" width="6" style="16" hidden="1" customWidth="1"/>
    <col min="6" max="6" width="7.85546875" style="16" hidden="1" customWidth="1"/>
    <col min="7" max="7" width="8.140625" style="16" hidden="1" customWidth="1"/>
    <col min="8" max="8" width="6.28515625" style="16" hidden="1" customWidth="1"/>
    <col min="9" max="9" width="8" style="16" hidden="1" customWidth="1"/>
    <col min="10" max="10" width="8.7109375" style="16" hidden="1" customWidth="1"/>
    <col min="11" max="11" width="10" style="16" hidden="1" customWidth="1"/>
    <col min="12" max="12" width="9.5703125" style="16" hidden="1" customWidth="1"/>
    <col min="13" max="13" width="6.140625" style="16" hidden="1" customWidth="1"/>
    <col min="14" max="15" width="5.7109375" style="16" hidden="1" customWidth="1"/>
    <col min="16" max="16" width="6.85546875" style="16" hidden="1" customWidth="1"/>
    <col min="17" max="17" width="6.42578125" style="14" hidden="1" customWidth="1"/>
    <col min="18" max="18" width="6.7109375" style="14" hidden="1" customWidth="1"/>
    <col min="19" max="19" width="7.28515625" style="14" hidden="1" customWidth="1"/>
    <col min="20" max="31" width="5.7109375" style="14" hidden="1" customWidth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9" t="s">
        <v>168</v>
      </c>
      <c r="B5" s="100"/>
      <c r="C5" s="100"/>
    </row>
    <row r="6" spans="1:16" s="16" customFormat="1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200</v>
      </c>
      <c r="B10" s="69">
        <v>0</v>
      </c>
    </row>
    <row r="11" spans="1:16">
      <c r="A11" t="s">
        <v>223</v>
      </c>
      <c r="B11" s="65">
        <v>0</v>
      </c>
    </row>
    <row r="12" spans="1:16">
      <c r="A12" s="67" t="s">
        <v>228</v>
      </c>
      <c r="B12" s="69">
        <v>0</v>
      </c>
    </row>
    <row r="13" spans="1:16">
      <c r="A13" t="s">
        <v>223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172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276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233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230</v>
      </c>
      <c r="C24" s="14"/>
    </row>
    <row r="25" spans="1:15">
      <c r="A25" s="80" t="s">
        <v>272</v>
      </c>
      <c r="C25" s="14"/>
    </row>
    <row r="26" spans="1:15">
      <c r="A26" s="80" t="s">
        <v>274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4" t="s">
        <v>176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200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1272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223</v>
      </c>
      <c r="B12" t="s">
        <v>223</v>
      </c>
      <c r="C12" t="s">
        <v>223</v>
      </c>
      <c r="D12" t="s">
        <v>223</v>
      </c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1273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223</v>
      </c>
      <c r="B14" t="s">
        <v>223</v>
      </c>
      <c r="C14" t="s">
        <v>223</v>
      </c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277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223</v>
      </c>
      <c r="B16" t="s">
        <v>223</v>
      </c>
      <c r="C16" t="s">
        <v>223</v>
      </c>
      <c r="D16" t="s">
        <v>223</v>
      </c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787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223</v>
      </c>
      <c r="B18" t="s">
        <v>223</v>
      </c>
      <c r="C18" t="s">
        <v>223</v>
      </c>
      <c r="D18" t="s">
        <v>223</v>
      </c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278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279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80" t="s">
        <v>230</v>
      </c>
      <c r="C24" s="14"/>
    </row>
    <row r="25" spans="1:15">
      <c r="A25" s="80" t="s">
        <v>272</v>
      </c>
      <c r="C25" s="14"/>
    </row>
    <row r="26" spans="1:15">
      <c r="A26" s="80" t="s">
        <v>274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/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 customWidth="1"/>
    <col min="38" max="38" width="6.7109375" style="14" hidden="1" customWidth="1"/>
    <col min="39" max="39" width="7.7109375" style="14" hidden="1" customWidth="1"/>
    <col min="40" max="40" width="7.140625" style="14" hidden="1" customWidth="1"/>
    <col min="41" max="41" width="6" style="14" hidden="1" customWidth="1"/>
    <col min="42" max="42" width="7.85546875" style="14" hidden="1" customWidth="1"/>
    <col min="43" max="43" width="8.140625" style="14" hidden="1" customWidth="1"/>
    <col min="44" max="44" width="1.7109375" style="14" hidden="1" customWidth="1"/>
    <col min="45" max="45" width="15" style="14" hidden="1" customWidth="1"/>
    <col min="46" max="46" width="8.7109375" style="14" hidden="1" customWidth="1"/>
    <col min="47" max="47" width="10" style="14" hidden="1" customWidth="1"/>
    <col min="48" max="48" width="9.5703125" style="14" hidden="1" customWidth="1"/>
    <col min="49" max="49" width="6.140625" style="14" hidden="1" customWidth="1"/>
    <col min="50" max="51" width="5.7109375" style="14" hidden="1" customWidth="1"/>
    <col min="52" max="52" width="6.85546875" style="14" hidden="1" customWidth="1"/>
    <col min="53" max="53" width="6.42578125" style="14" hidden="1" customWidth="1"/>
    <col min="54" max="54" width="6.7109375" style="14" hidden="1" customWidth="1"/>
    <col min="55" max="55" width="7.28515625" style="14" hidden="1" customWidth="1"/>
    <col min="56" max="67" width="5.7109375" style="14" hidden="1" customWidth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1.27</v>
      </c>
      <c r="H10" s="7"/>
      <c r="I10" s="7"/>
      <c r="J10" s="64">
        <v>5.9999999999999995E-4</v>
      </c>
      <c r="K10" s="63">
        <v>48445586</v>
      </c>
      <c r="L10" s="7"/>
      <c r="M10" s="63">
        <v>0</v>
      </c>
      <c r="N10" s="63">
        <v>49009.175741400002</v>
      </c>
      <c r="O10" s="7"/>
      <c r="P10" s="64">
        <v>1</v>
      </c>
      <c r="Q10" s="64">
        <v>0.12909999999999999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200</v>
      </c>
      <c r="B11" s="14"/>
      <c r="C11" s="14"/>
      <c r="G11" s="69">
        <v>1.27</v>
      </c>
      <c r="J11" s="68">
        <v>5.9999999999999995E-4</v>
      </c>
      <c r="K11" s="69">
        <v>48445586</v>
      </c>
      <c r="M11" s="69">
        <v>0</v>
      </c>
      <c r="N11" s="69">
        <v>49009.175741400002</v>
      </c>
      <c r="P11" s="68">
        <v>1</v>
      </c>
      <c r="Q11" s="68">
        <v>0.12909999999999999</v>
      </c>
    </row>
    <row r="12" spans="1:52">
      <c r="A12" s="67" t="s">
        <v>231</v>
      </c>
      <c r="B12" s="14"/>
      <c r="C12" s="14"/>
      <c r="G12" s="69">
        <v>0</v>
      </c>
      <c r="J12" s="68">
        <v>0</v>
      </c>
      <c r="K12" s="69">
        <v>0</v>
      </c>
      <c r="M12" s="69">
        <v>0</v>
      </c>
      <c r="N12" s="69">
        <v>0</v>
      </c>
      <c r="P12" s="68">
        <v>0</v>
      </c>
      <c r="Q12" s="68">
        <v>0</v>
      </c>
    </row>
    <row r="13" spans="1:52">
      <c r="A13" s="67" t="s">
        <v>232</v>
      </c>
      <c r="B13" s="14"/>
      <c r="C13" s="14"/>
      <c r="G13" s="69">
        <v>0</v>
      </c>
      <c r="J13" s="68">
        <v>0</v>
      </c>
      <c r="K13" s="69">
        <v>0</v>
      </c>
      <c r="M13" s="69">
        <v>0</v>
      </c>
      <c r="N13" s="69">
        <v>0</v>
      </c>
      <c r="P13" s="68">
        <v>0</v>
      </c>
      <c r="Q13" s="68">
        <v>0</v>
      </c>
    </row>
    <row r="14" spans="1:52">
      <c r="A14" t="s">
        <v>223</v>
      </c>
      <c r="B14" t="s">
        <v>223</v>
      </c>
      <c r="C14" s="14"/>
      <c r="D14" t="s">
        <v>223</v>
      </c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N14" s="65">
        <v>0</v>
      </c>
      <c r="O14" s="66">
        <v>0</v>
      </c>
      <c r="P14" s="66">
        <v>0</v>
      </c>
      <c r="Q14" s="66">
        <v>0</v>
      </c>
    </row>
    <row r="15" spans="1:52">
      <c r="A15" s="67" t="s">
        <v>233</v>
      </c>
      <c r="B15" s="14"/>
      <c r="C15" s="14"/>
      <c r="G15" s="69">
        <v>1.27</v>
      </c>
      <c r="J15" s="68">
        <v>5.9999999999999995E-4</v>
      </c>
      <c r="K15" s="69">
        <v>48445586</v>
      </c>
      <c r="M15" s="69">
        <v>0</v>
      </c>
      <c r="N15" s="69">
        <v>49009.175741400002</v>
      </c>
      <c r="P15" s="68">
        <v>1</v>
      </c>
      <c r="Q15" s="68">
        <v>0.12909999999999999</v>
      </c>
    </row>
    <row r="16" spans="1:52">
      <c r="A16" s="67" t="s">
        <v>234</v>
      </c>
      <c r="B16" s="14"/>
      <c r="C16" s="14"/>
      <c r="G16" s="69">
        <v>0.78</v>
      </c>
      <c r="J16" s="68">
        <v>2.0000000000000001E-4</v>
      </c>
      <c r="K16" s="69">
        <v>16043586</v>
      </c>
      <c r="M16" s="69">
        <v>0</v>
      </c>
      <c r="N16" s="69">
        <v>16041.694641399999</v>
      </c>
      <c r="P16" s="68">
        <v>0.32729999999999998</v>
      </c>
      <c r="Q16" s="68">
        <v>4.2299999999999997E-2</v>
      </c>
    </row>
    <row r="17" spans="1:17">
      <c r="A17" t="s">
        <v>235</v>
      </c>
      <c r="B17" t="s">
        <v>236</v>
      </c>
      <c r="C17" t="s">
        <v>99</v>
      </c>
      <c r="D17" t="s">
        <v>237</v>
      </c>
      <c r="F17" t="s">
        <v>238</v>
      </c>
      <c r="G17" s="65">
        <v>0.42</v>
      </c>
      <c r="H17" t="s">
        <v>101</v>
      </c>
      <c r="I17" s="66">
        <v>0</v>
      </c>
      <c r="J17" s="66">
        <v>2.0000000000000001E-4</v>
      </c>
      <c r="K17" s="65">
        <v>250000</v>
      </c>
      <c r="L17" s="65">
        <v>99.99</v>
      </c>
      <c r="M17" s="65">
        <v>0</v>
      </c>
      <c r="N17" s="65">
        <v>249.97499999999999</v>
      </c>
      <c r="O17" s="66">
        <v>0</v>
      </c>
      <c r="P17" s="66">
        <v>5.1000000000000004E-3</v>
      </c>
      <c r="Q17" s="66">
        <v>6.9999999999999999E-4</v>
      </c>
    </row>
    <row r="18" spans="1:17">
      <c r="A18" t="s">
        <v>239</v>
      </c>
      <c r="B18" t="s">
        <v>240</v>
      </c>
      <c r="C18" t="s">
        <v>99</v>
      </c>
      <c r="D18" t="s">
        <v>237</v>
      </c>
      <c r="F18" t="s">
        <v>238</v>
      </c>
      <c r="G18" s="65">
        <v>0.76</v>
      </c>
      <c r="H18" t="s">
        <v>101</v>
      </c>
      <c r="I18" s="66">
        <v>0</v>
      </c>
      <c r="J18" s="66">
        <v>4.0000000000000002E-4</v>
      </c>
      <c r="K18" s="65">
        <v>1200000</v>
      </c>
      <c r="L18" s="65">
        <v>99.97</v>
      </c>
      <c r="M18" s="65">
        <v>0</v>
      </c>
      <c r="N18" s="65">
        <v>1199.6400000000001</v>
      </c>
      <c r="O18" s="66">
        <v>1E-4</v>
      </c>
      <c r="P18" s="66">
        <v>2.4500000000000001E-2</v>
      </c>
      <c r="Q18" s="66">
        <v>3.2000000000000002E-3</v>
      </c>
    </row>
    <row r="19" spans="1:17">
      <c r="A19" t="s">
        <v>241</v>
      </c>
      <c r="B19" t="s">
        <v>242</v>
      </c>
      <c r="C19" t="s">
        <v>99</v>
      </c>
      <c r="D19" t="s">
        <v>237</v>
      </c>
      <c r="F19" t="s">
        <v>243</v>
      </c>
      <c r="G19" s="65">
        <v>0.52</v>
      </c>
      <c r="H19" t="s">
        <v>101</v>
      </c>
      <c r="I19" s="66">
        <v>0</v>
      </c>
      <c r="J19" s="66">
        <v>2.0000000000000001E-4</v>
      </c>
      <c r="K19" s="65">
        <v>3650000</v>
      </c>
      <c r="L19" s="65">
        <v>99.99</v>
      </c>
      <c r="M19" s="65">
        <v>0</v>
      </c>
      <c r="N19" s="65">
        <v>3649.6350000000002</v>
      </c>
      <c r="O19" s="66">
        <v>4.0000000000000002E-4</v>
      </c>
      <c r="P19" s="66">
        <v>7.4499999999999997E-2</v>
      </c>
      <c r="Q19" s="66">
        <v>9.5999999999999992E-3</v>
      </c>
    </row>
    <row r="20" spans="1:17">
      <c r="A20" t="s">
        <v>244</v>
      </c>
      <c r="B20" t="s">
        <v>245</v>
      </c>
      <c r="C20" t="s">
        <v>99</v>
      </c>
      <c r="D20" t="s">
        <v>237</v>
      </c>
      <c r="F20" t="s">
        <v>243</v>
      </c>
      <c r="G20" s="65">
        <v>0.59</v>
      </c>
      <c r="H20" t="s">
        <v>101</v>
      </c>
      <c r="I20" s="66">
        <v>0</v>
      </c>
      <c r="J20" s="66">
        <v>2.0000000000000001E-4</v>
      </c>
      <c r="K20" s="65">
        <v>1203586</v>
      </c>
      <c r="L20" s="65">
        <v>99.99</v>
      </c>
      <c r="M20" s="65">
        <v>0</v>
      </c>
      <c r="N20" s="65">
        <v>1203.4656414000001</v>
      </c>
      <c r="O20" s="66">
        <v>2.0000000000000001E-4</v>
      </c>
      <c r="P20" s="66">
        <v>2.46E-2</v>
      </c>
      <c r="Q20" s="66">
        <v>3.2000000000000002E-3</v>
      </c>
    </row>
    <row r="21" spans="1:17">
      <c r="A21" t="s">
        <v>246</v>
      </c>
      <c r="B21" t="s">
        <v>247</v>
      </c>
      <c r="C21" t="s">
        <v>99</v>
      </c>
      <c r="D21" t="s">
        <v>237</v>
      </c>
      <c r="F21" t="s">
        <v>238</v>
      </c>
      <c r="G21" s="65">
        <v>0.34</v>
      </c>
      <c r="H21" t="s">
        <v>101</v>
      </c>
      <c r="I21" s="66">
        <v>0</v>
      </c>
      <c r="J21" s="66">
        <v>5.9999999999999995E-4</v>
      </c>
      <c r="K21" s="65">
        <v>350000</v>
      </c>
      <c r="L21" s="65">
        <v>99.98</v>
      </c>
      <c r="M21" s="65">
        <v>0</v>
      </c>
      <c r="N21" s="65">
        <v>349.93</v>
      </c>
      <c r="O21" s="66">
        <v>0</v>
      </c>
      <c r="P21" s="66">
        <v>7.1000000000000004E-3</v>
      </c>
      <c r="Q21" s="66">
        <v>8.9999999999999998E-4</v>
      </c>
    </row>
    <row r="22" spans="1:17">
      <c r="A22" t="s">
        <v>248</v>
      </c>
      <c r="B22" t="s">
        <v>249</v>
      </c>
      <c r="C22" t="s">
        <v>99</v>
      </c>
      <c r="D22" t="s">
        <v>237</v>
      </c>
      <c r="F22" t="s">
        <v>238</v>
      </c>
      <c r="G22" s="65">
        <v>0.84</v>
      </c>
      <c r="H22" t="s">
        <v>101</v>
      </c>
      <c r="I22" s="66">
        <v>0</v>
      </c>
      <c r="J22" s="66">
        <v>4.0000000000000002E-4</v>
      </c>
      <c r="K22" s="65">
        <v>60000</v>
      </c>
      <c r="L22" s="65">
        <v>99.97</v>
      </c>
      <c r="M22" s="65">
        <v>0</v>
      </c>
      <c r="N22" s="65">
        <v>59.981999999999999</v>
      </c>
      <c r="O22" s="66">
        <v>0</v>
      </c>
      <c r="P22" s="66">
        <v>1.1999999999999999E-3</v>
      </c>
      <c r="Q22" s="66">
        <v>2.0000000000000001E-4</v>
      </c>
    </row>
    <row r="23" spans="1:17">
      <c r="A23" t="s">
        <v>250</v>
      </c>
      <c r="B23" t="s">
        <v>251</v>
      </c>
      <c r="C23" t="s">
        <v>99</v>
      </c>
      <c r="D23" t="s">
        <v>237</v>
      </c>
      <c r="F23" t="s">
        <v>238</v>
      </c>
      <c r="G23" s="65">
        <v>0.94</v>
      </c>
      <c r="H23" t="s">
        <v>101</v>
      </c>
      <c r="I23" s="66">
        <v>0</v>
      </c>
      <c r="J23" s="66">
        <v>1E-4</v>
      </c>
      <c r="K23" s="65">
        <v>9330000</v>
      </c>
      <c r="L23" s="65">
        <v>99.99</v>
      </c>
      <c r="M23" s="65">
        <v>0</v>
      </c>
      <c r="N23" s="65">
        <v>9329.0669999999991</v>
      </c>
      <c r="O23" s="66">
        <v>1E-3</v>
      </c>
      <c r="P23" s="66">
        <v>0.19040000000000001</v>
      </c>
      <c r="Q23" s="66">
        <v>2.46E-2</v>
      </c>
    </row>
    <row r="24" spans="1:17">
      <c r="A24" s="67" t="s">
        <v>252</v>
      </c>
      <c r="B24" s="14"/>
      <c r="C24" s="14"/>
      <c r="G24" s="69">
        <v>1.59</v>
      </c>
      <c r="J24" s="68">
        <v>8.0000000000000004E-4</v>
      </c>
      <c r="K24" s="69">
        <v>30402000</v>
      </c>
      <c r="M24" s="69">
        <v>0</v>
      </c>
      <c r="N24" s="69">
        <v>30967.681100000002</v>
      </c>
      <c r="P24" s="68">
        <v>0.63190000000000002</v>
      </c>
      <c r="Q24" s="68">
        <v>8.1600000000000006E-2</v>
      </c>
    </row>
    <row r="25" spans="1:17">
      <c r="A25" t="s">
        <v>253</v>
      </c>
      <c r="B25" t="s">
        <v>254</v>
      </c>
      <c r="C25" t="s">
        <v>99</v>
      </c>
      <c r="D25" t="s">
        <v>237</v>
      </c>
      <c r="F25" t="s">
        <v>238</v>
      </c>
      <c r="G25" s="65">
        <v>0.83</v>
      </c>
      <c r="H25" t="s">
        <v>101</v>
      </c>
      <c r="I25" s="66">
        <v>7.4999999999999997E-3</v>
      </c>
      <c r="J25" s="66">
        <v>1E-4</v>
      </c>
      <c r="K25" s="65">
        <v>1700000</v>
      </c>
      <c r="L25" s="65">
        <v>100.74</v>
      </c>
      <c r="M25" s="65">
        <v>0</v>
      </c>
      <c r="N25" s="65">
        <v>1712.58</v>
      </c>
      <c r="O25" s="66">
        <v>1E-4</v>
      </c>
      <c r="P25" s="66">
        <v>3.49E-2</v>
      </c>
      <c r="Q25" s="66">
        <v>4.4999999999999997E-3</v>
      </c>
    </row>
    <row r="26" spans="1:17">
      <c r="A26" t="s">
        <v>255</v>
      </c>
      <c r="B26" t="s">
        <v>256</v>
      </c>
      <c r="C26" t="s">
        <v>99</v>
      </c>
      <c r="D26" t="s">
        <v>237</v>
      </c>
      <c r="F26" t="s">
        <v>238</v>
      </c>
      <c r="G26" s="65">
        <v>1.1499999999999999</v>
      </c>
      <c r="H26" t="s">
        <v>101</v>
      </c>
      <c r="I26" s="66">
        <v>1.2500000000000001E-2</v>
      </c>
      <c r="J26" s="66">
        <v>5.9999999999999995E-4</v>
      </c>
      <c r="K26" s="65">
        <v>4307000</v>
      </c>
      <c r="L26" s="65">
        <v>102.43</v>
      </c>
      <c r="M26" s="65">
        <v>0</v>
      </c>
      <c r="N26" s="65">
        <v>4411.6601000000001</v>
      </c>
      <c r="O26" s="66">
        <v>2.9999999999999997E-4</v>
      </c>
      <c r="P26" s="66">
        <v>0.09</v>
      </c>
      <c r="Q26" s="66">
        <v>1.1599999999999999E-2</v>
      </c>
    </row>
    <row r="27" spans="1:17">
      <c r="A27" t="s">
        <v>257</v>
      </c>
      <c r="B27" t="s">
        <v>258</v>
      </c>
      <c r="C27" t="s">
        <v>99</v>
      </c>
      <c r="D27" t="s">
        <v>237</v>
      </c>
      <c r="F27" t="s">
        <v>259</v>
      </c>
      <c r="G27" s="65">
        <v>0.34</v>
      </c>
      <c r="H27" t="s">
        <v>101</v>
      </c>
      <c r="I27" s="66">
        <v>5.5E-2</v>
      </c>
      <c r="J27" s="66">
        <v>0</v>
      </c>
      <c r="K27" s="65">
        <v>565000</v>
      </c>
      <c r="L27" s="65">
        <v>105.5</v>
      </c>
      <c r="M27" s="65">
        <v>0</v>
      </c>
      <c r="N27" s="65">
        <v>596.07500000000005</v>
      </c>
      <c r="O27" s="66">
        <v>0</v>
      </c>
      <c r="P27" s="66">
        <v>1.2200000000000001E-2</v>
      </c>
      <c r="Q27" s="66">
        <v>1.6000000000000001E-3</v>
      </c>
    </row>
    <row r="28" spans="1:17">
      <c r="A28" t="s">
        <v>260</v>
      </c>
      <c r="B28" t="s">
        <v>261</v>
      </c>
      <c r="C28" t="s">
        <v>99</v>
      </c>
      <c r="D28" t="s">
        <v>237</v>
      </c>
      <c r="F28" t="s">
        <v>262</v>
      </c>
      <c r="G28" s="65">
        <v>1.46</v>
      </c>
      <c r="H28" t="s">
        <v>101</v>
      </c>
      <c r="I28" s="66">
        <v>4.2500000000000003E-2</v>
      </c>
      <c r="J28" s="66">
        <v>5.0000000000000001E-4</v>
      </c>
      <c r="K28" s="65">
        <v>4730000</v>
      </c>
      <c r="L28" s="65">
        <v>108.42</v>
      </c>
      <c r="M28" s="65">
        <v>0</v>
      </c>
      <c r="N28" s="65">
        <v>5128.2659999999996</v>
      </c>
      <c r="O28" s="66">
        <v>2.9999999999999997E-4</v>
      </c>
      <c r="P28" s="66">
        <v>0.1046</v>
      </c>
      <c r="Q28" s="66">
        <v>1.35E-2</v>
      </c>
    </row>
    <row r="29" spans="1:17">
      <c r="A29" t="s">
        <v>263</v>
      </c>
      <c r="B29" t="s">
        <v>264</v>
      </c>
      <c r="C29" t="s">
        <v>99</v>
      </c>
      <c r="D29" t="s">
        <v>237</v>
      </c>
      <c r="F29" t="s">
        <v>238</v>
      </c>
      <c r="G29" s="65">
        <v>1.83</v>
      </c>
      <c r="H29" t="s">
        <v>101</v>
      </c>
      <c r="I29" s="66">
        <v>1.5E-3</v>
      </c>
      <c r="J29" s="66">
        <v>1.1000000000000001E-3</v>
      </c>
      <c r="K29" s="65">
        <v>19100000</v>
      </c>
      <c r="L29" s="65">
        <v>100.1</v>
      </c>
      <c r="M29" s="65">
        <v>0</v>
      </c>
      <c r="N29" s="65">
        <v>19119.099999999999</v>
      </c>
      <c r="O29" s="66">
        <v>1E-3</v>
      </c>
      <c r="P29" s="66">
        <v>0.3901</v>
      </c>
      <c r="Q29" s="66">
        <v>5.04E-2</v>
      </c>
    </row>
    <row r="30" spans="1:17">
      <c r="A30" s="67" t="s">
        <v>265</v>
      </c>
      <c r="B30" s="14"/>
      <c r="C30" s="14"/>
      <c r="G30" s="69">
        <v>0.17</v>
      </c>
      <c r="J30" s="68">
        <v>5.9999999999999995E-4</v>
      </c>
      <c r="K30" s="69">
        <v>2000000</v>
      </c>
      <c r="M30" s="69">
        <v>0</v>
      </c>
      <c r="N30" s="69">
        <v>1999.8</v>
      </c>
      <c r="P30" s="68">
        <v>4.0800000000000003E-2</v>
      </c>
      <c r="Q30" s="68">
        <v>5.3E-3</v>
      </c>
    </row>
    <row r="31" spans="1:17">
      <c r="A31" t="s">
        <v>266</v>
      </c>
      <c r="B31" t="s">
        <v>267</v>
      </c>
      <c r="C31" t="s">
        <v>99</v>
      </c>
      <c r="D31" t="s">
        <v>237</v>
      </c>
      <c r="F31" t="s">
        <v>268</v>
      </c>
      <c r="G31" s="65">
        <v>0.17</v>
      </c>
      <c r="H31" t="s">
        <v>101</v>
      </c>
      <c r="I31" s="66">
        <v>0</v>
      </c>
      <c r="J31" s="66">
        <v>5.9999999999999995E-4</v>
      </c>
      <c r="K31" s="65">
        <v>2000000</v>
      </c>
      <c r="L31" s="65">
        <v>99.99</v>
      </c>
      <c r="M31" s="65">
        <v>0</v>
      </c>
      <c r="N31" s="65">
        <v>1999.8</v>
      </c>
      <c r="O31" s="66">
        <v>2.0000000000000001E-4</v>
      </c>
      <c r="P31" s="66">
        <v>4.0800000000000003E-2</v>
      </c>
      <c r="Q31" s="66">
        <v>5.3E-3</v>
      </c>
    </row>
    <row r="32" spans="1:17">
      <c r="A32" s="67" t="s">
        <v>269</v>
      </c>
      <c r="B32" s="14"/>
      <c r="C32" s="14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t="s">
        <v>223</v>
      </c>
      <c r="B33" t="s">
        <v>223</v>
      </c>
      <c r="C33" s="14"/>
      <c r="D33" t="s">
        <v>223</v>
      </c>
      <c r="G33" s="65">
        <v>0</v>
      </c>
      <c r="H33" t="s">
        <v>223</v>
      </c>
      <c r="I33" s="66">
        <v>0</v>
      </c>
      <c r="J33" s="66">
        <v>0</v>
      </c>
      <c r="K33" s="65">
        <v>0</v>
      </c>
      <c r="L33" s="65">
        <v>0</v>
      </c>
      <c r="N33" s="65">
        <v>0</v>
      </c>
      <c r="O33" s="66">
        <v>0</v>
      </c>
      <c r="P33" s="66">
        <v>0</v>
      </c>
      <c r="Q33" s="66">
        <v>0</v>
      </c>
    </row>
    <row r="34" spans="1:17">
      <c r="A34" s="67" t="s">
        <v>228</v>
      </c>
      <c r="B34" s="14"/>
      <c r="C34" s="14"/>
      <c r="G34" s="69">
        <v>0</v>
      </c>
      <c r="J34" s="68">
        <v>0</v>
      </c>
      <c r="K34" s="69">
        <v>0</v>
      </c>
      <c r="M34" s="69">
        <v>0</v>
      </c>
      <c r="N34" s="69">
        <v>0</v>
      </c>
      <c r="P34" s="68">
        <v>0</v>
      </c>
      <c r="Q34" s="68">
        <v>0</v>
      </c>
    </row>
    <row r="35" spans="1:17">
      <c r="A35" s="67" t="s">
        <v>270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223</v>
      </c>
      <c r="B36" t="s">
        <v>223</v>
      </c>
      <c r="C36" s="14"/>
      <c r="D36" t="s">
        <v>223</v>
      </c>
      <c r="G36" s="65">
        <v>0</v>
      </c>
      <c r="H36" t="s">
        <v>223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67" t="s">
        <v>271</v>
      </c>
      <c r="B37" s="14"/>
      <c r="C37" s="14"/>
      <c r="G37" s="69">
        <v>0</v>
      </c>
      <c r="J37" s="68">
        <v>0</v>
      </c>
      <c r="K37" s="69">
        <v>0</v>
      </c>
      <c r="M37" s="69">
        <v>0</v>
      </c>
      <c r="N37" s="69">
        <v>0</v>
      </c>
      <c r="P37" s="68">
        <v>0</v>
      </c>
      <c r="Q37" s="68">
        <v>0</v>
      </c>
    </row>
    <row r="38" spans="1:17">
      <c r="A38" t="s">
        <v>223</v>
      </c>
      <c r="B38" t="s">
        <v>223</v>
      </c>
      <c r="C38" s="14"/>
      <c r="D38" t="s">
        <v>223</v>
      </c>
      <c r="G38" s="65">
        <v>0</v>
      </c>
      <c r="H38" t="s">
        <v>223</v>
      </c>
      <c r="I38" s="66">
        <v>0</v>
      </c>
      <c r="J38" s="66">
        <v>0</v>
      </c>
      <c r="K38" s="65">
        <v>0</v>
      </c>
      <c r="L38" s="65">
        <v>0</v>
      </c>
      <c r="N38" s="65">
        <v>0</v>
      </c>
      <c r="O38" s="66">
        <v>0</v>
      </c>
      <c r="P38" s="66">
        <v>0</v>
      </c>
      <c r="Q38" s="66">
        <v>0</v>
      </c>
    </row>
    <row r="39" spans="1:17">
      <c r="A39" s="80" t="s">
        <v>272</v>
      </c>
      <c r="B39" s="14"/>
      <c r="C39" s="14"/>
    </row>
    <row r="40" spans="1:17">
      <c r="A40" s="80" t="s">
        <v>273</v>
      </c>
      <c r="B40" s="14"/>
      <c r="C40" s="14"/>
    </row>
    <row r="41" spans="1:17">
      <c r="A41" s="80" t="s">
        <v>274</v>
      </c>
      <c r="B41" s="14"/>
      <c r="C41" s="14"/>
    </row>
    <row r="42" spans="1:17">
      <c r="A42" s="80" t="s">
        <v>275</v>
      </c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8"/>
  <sheetViews>
    <sheetView rightToLeft="1" workbookViewId="0"/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 customWidth="1"/>
    <col min="17" max="17" width="6.7109375" style="14" hidden="1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4" t="s">
        <v>178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6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200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1272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223</v>
      </c>
      <c r="B12" t="s">
        <v>223</v>
      </c>
      <c r="C12" t="s">
        <v>223</v>
      </c>
      <c r="D12" t="s">
        <v>223</v>
      </c>
      <c r="E12" s="13"/>
      <c r="F12" s="13"/>
      <c r="G12" s="65">
        <v>0</v>
      </c>
      <c r="H12" t="s">
        <v>223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1273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223</v>
      </c>
      <c r="B14" t="s">
        <v>223</v>
      </c>
      <c r="C14" t="s">
        <v>223</v>
      </c>
      <c r="D14" t="s">
        <v>223</v>
      </c>
      <c r="E14" s="13"/>
      <c r="F14" s="13"/>
      <c r="G14" s="65">
        <v>0</v>
      </c>
      <c r="H14" t="s">
        <v>223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277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223</v>
      </c>
      <c r="B16" t="s">
        <v>223</v>
      </c>
      <c r="C16" t="s">
        <v>223</v>
      </c>
      <c r="D16" t="s">
        <v>223</v>
      </c>
      <c r="E16" s="13"/>
      <c r="F16" s="13"/>
      <c r="G16" s="65">
        <v>0</v>
      </c>
      <c r="H16" t="s">
        <v>223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787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223</v>
      </c>
      <c r="B18" t="s">
        <v>223</v>
      </c>
      <c r="C18" t="s">
        <v>223</v>
      </c>
      <c r="D18" t="s">
        <v>223</v>
      </c>
      <c r="E18" s="13"/>
      <c r="F18" s="13"/>
      <c r="G18" s="65">
        <v>0</v>
      </c>
      <c r="H18" t="s">
        <v>223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228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278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223</v>
      </c>
      <c r="B21" t="s">
        <v>223</v>
      </c>
      <c r="C21" t="s">
        <v>223</v>
      </c>
      <c r="D21" t="s">
        <v>223</v>
      </c>
      <c r="G21" s="65">
        <v>0</v>
      </c>
      <c r="H21" t="s">
        <v>223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279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223</v>
      </c>
      <c r="B23" t="s">
        <v>223</v>
      </c>
      <c r="C23" t="s">
        <v>223</v>
      </c>
      <c r="D23" t="s">
        <v>223</v>
      </c>
      <c r="G23" s="65">
        <v>0</v>
      </c>
      <c r="H23" t="s">
        <v>223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80" t="s">
        <v>230</v>
      </c>
      <c r="C24" s="14"/>
    </row>
    <row r="25" spans="1:22">
      <c r="A25" s="80" t="s">
        <v>272</v>
      </c>
      <c r="C25" s="14"/>
    </row>
    <row r="26" spans="1:22">
      <c r="A26" s="80" t="s">
        <v>273</v>
      </c>
      <c r="C26" s="14"/>
    </row>
    <row r="27" spans="1:22">
      <c r="A27" s="80" t="s">
        <v>274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  <row r="388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8" width="0" style="14" hidden="1" customWidth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9" t="s">
        <v>67</v>
      </c>
      <c r="B5" s="90"/>
      <c r="C5" s="90"/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1"/>
      <c r="BO5" s="16"/>
    </row>
    <row r="6" spans="1:67" ht="26.25" customHeight="1">
      <c r="A6" s="89" t="s">
        <v>81</v>
      </c>
      <c r="B6" s="90"/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1"/>
      <c r="BJ6" s="16"/>
      <c r="BO6" s="16"/>
    </row>
    <row r="7" spans="1:67" s="16" customFormat="1" ht="20.25">
      <c r="A7" s="92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3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200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276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223</v>
      </c>
      <c r="B13" t="s">
        <v>223</v>
      </c>
      <c r="C13" s="14"/>
      <c r="D13" s="14"/>
      <c r="E13" s="14"/>
      <c r="F13" t="s">
        <v>223</v>
      </c>
      <c r="G13" t="s">
        <v>223</v>
      </c>
      <c r="J13" s="65">
        <v>0</v>
      </c>
      <c r="K13" t="s">
        <v>223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233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223</v>
      </c>
      <c r="B15" t="s">
        <v>223</v>
      </c>
      <c r="C15" s="14"/>
      <c r="D15" s="14"/>
      <c r="E15" s="14"/>
      <c r="F15" t="s">
        <v>223</v>
      </c>
      <c r="G15" t="s">
        <v>223</v>
      </c>
      <c r="J15" s="65">
        <v>0</v>
      </c>
      <c r="K15" t="s">
        <v>223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277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223</v>
      </c>
      <c r="B17" t="s">
        <v>223</v>
      </c>
      <c r="C17" s="14"/>
      <c r="D17" s="14"/>
      <c r="E17" s="14"/>
      <c r="F17" t="s">
        <v>223</v>
      </c>
      <c r="G17" t="s">
        <v>223</v>
      </c>
      <c r="J17" s="65">
        <v>0</v>
      </c>
      <c r="K17" t="s">
        <v>223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228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278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223</v>
      </c>
      <c r="B20" t="s">
        <v>223</v>
      </c>
      <c r="C20" s="14"/>
      <c r="D20" s="14"/>
      <c r="E20" s="14"/>
      <c r="F20" t="s">
        <v>223</v>
      </c>
      <c r="G20" t="s">
        <v>223</v>
      </c>
      <c r="J20" s="65">
        <v>0</v>
      </c>
      <c r="K20" t="s">
        <v>223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279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223</v>
      </c>
      <c r="B22" t="s">
        <v>223</v>
      </c>
      <c r="C22" s="14"/>
      <c r="D22" s="14"/>
      <c r="E22" s="14"/>
      <c r="F22" t="s">
        <v>223</v>
      </c>
      <c r="G22" t="s">
        <v>223</v>
      </c>
      <c r="J22" s="65">
        <v>0</v>
      </c>
      <c r="K22" t="s">
        <v>223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t="s">
        <v>230</v>
      </c>
      <c r="B23" s="14"/>
      <c r="C23" s="14"/>
      <c r="D23" s="14"/>
      <c r="E23" s="14"/>
      <c r="F23" s="14"/>
    </row>
    <row r="24" spans="1:20">
      <c r="A24" t="s">
        <v>272</v>
      </c>
      <c r="B24" s="14"/>
      <c r="C24" s="14"/>
      <c r="D24" s="14"/>
      <c r="E24" s="14"/>
      <c r="F24" s="14"/>
    </row>
    <row r="25" spans="1:20">
      <c r="A25" t="s">
        <v>273</v>
      </c>
      <c r="B25" s="14"/>
      <c r="C25" s="14"/>
      <c r="D25" s="14"/>
      <c r="E25" s="14"/>
      <c r="F25" s="14"/>
    </row>
    <row r="26" spans="1:20">
      <c r="A26" s="80" t="s">
        <v>274</v>
      </c>
      <c r="B26" s="14"/>
      <c r="C26" s="14"/>
      <c r="D26" s="14"/>
      <c r="E26" s="14"/>
      <c r="F26" s="14"/>
    </row>
    <row r="27" spans="1:20">
      <c r="A27" t="s">
        <v>275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798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 customWidth="1"/>
    <col min="22" max="22" width="6.7109375" style="14" hidden="1" customWidth="1"/>
    <col min="23" max="23" width="7.7109375" style="14" hidden="1" customWidth="1"/>
    <col min="24" max="24" width="7.140625" style="14" hidden="1" customWidth="1"/>
    <col min="25" max="25" width="6" style="14" hidden="1" customWidth="1"/>
    <col min="26" max="26" width="7.85546875" style="14" hidden="1" customWidth="1"/>
    <col min="27" max="27" width="8.140625" style="14" hidden="1" customWidth="1"/>
    <col min="28" max="28" width="6.28515625" style="14" hidden="1" customWidth="1"/>
    <col min="29" max="29" width="8" style="14" hidden="1" customWidth="1"/>
    <col min="30" max="30" width="8.7109375" style="14" hidden="1" customWidth="1"/>
    <col min="31" max="31" width="10" style="14" hidden="1" customWidth="1"/>
    <col min="32" max="32" width="9.5703125" style="14" hidden="1" customWidth="1"/>
    <col min="33" max="33" width="6.140625" style="14" hidden="1" customWidth="1"/>
    <col min="34" max="35" width="5.7109375" style="14" hidden="1" customWidth="1"/>
    <col min="36" max="36" width="6.85546875" style="14" hidden="1" customWidth="1"/>
    <col min="37" max="37" width="6.42578125" style="14" hidden="1" customWidth="1"/>
    <col min="38" max="38" width="6.7109375" style="14" hidden="1" customWidth="1"/>
    <col min="39" max="39" width="7.28515625" style="14" hidden="1" customWidth="1"/>
    <col min="40" max="51" width="5.7109375" style="14" hidden="1" customWidth="1"/>
    <col min="52" max="52" width="9.140625" style="14" hidden="1" customWidth="1"/>
    <col min="53" max="66" width="0" style="14" hidden="1" customWidth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6"/>
    </row>
    <row r="6" spans="1:65" ht="26.25" customHeight="1">
      <c r="A6" s="94" t="s">
        <v>88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95"/>
      <c r="S6" s="95"/>
      <c r="T6" s="96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2.16</v>
      </c>
      <c r="K10" s="7"/>
      <c r="L10" s="7"/>
      <c r="M10" s="64">
        <v>1.6400000000000001E-2</v>
      </c>
      <c r="N10" s="63">
        <f>N11+N156</f>
        <v>9603665.1000000015</v>
      </c>
      <c r="O10" s="28"/>
      <c r="P10" s="63">
        <v>66.832189999999997</v>
      </c>
      <c r="Q10" s="63">
        <v>10053.016960019857</v>
      </c>
      <c r="R10" s="7"/>
      <c r="S10" s="64">
        <v>1</v>
      </c>
      <c r="T10" s="64">
        <v>2.6499999999999999E-2</v>
      </c>
      <c r="U10" s="30"/>
      <c r="BH10" s="14"/>
      <c r="BI10" s="16"/>
      <c r="BJ10" s="14"/>
      <c r="BM10" s="14"/>
    </row>
    <row r="11" spans="1:65">
      <c r="A11" s="67" t="s">
        <v>200</v>
      </c>
      <c r="B11" s="14"/>
      <c r="C11" s="14"/>
      <c r="D11" s="14"/>
      <c r="E11" s="14"/>
      <c r="J11" s="69">
        <v>2.08</v>
      </c>
      <c r="M11" s="68">
        <v>1.6199999999999999E-2</v>
      </c>
      <c r="N11" s="69">
        <f>N12+N71+N141</f>
        <v>9558665.1000000015</v>
      </c>
      <c r="P11" s="69">
        <v>66.832189999999997</v>
      </c>
      <c r="Q11" s="69">
        <v>9908.1945608705573</v>
      </c>
      <c r="S11" s="68">
        <v>0.98560000000000003</v>
      </c>
      <c r="T11" s="68">
        <v>2.6100000000000002E-2</v>
      </c>
    </row>
    <row r="12" spans="1:65">
      <c r="A12" s="67" t="s">
        <v>276</v>
      </c>
      <c r="B12" s="14"/>
      <c r="C12" s="14"/>
      <c r="D12" s="14"/>
      <c r="E12" s="14"/>
      <c r="J12" s="69">
        <v>2.23</v>
      </c>
      <c r="M12" s="68">
        <v>7.0000000000000001E-3</v>
      </c>
      <c r="N12" s="69">
        <f>SUM(N13:N70)</f>
        <v>3824936.5700000003</v>
      </c>
      <c r="P12" s="69">
        <v>11.31141</v>
      </c>
      <c r="Q12" s="69">
        <v>4221.8426243521799</v>
      </c>
      <c r="S12" s="68">
        <v>0.42</v>
      </c>
      <c r="T12" s="68">
        <v>1.11E-2</v>
      </c>
    </row>
    <row r="13" spans="1:65">
      <c r="A13" t="s">
        <v>280</v>
      </c>
      <c r="B13" t="s">
        <v>281</v>
      </c>
      <c r="C13" t="s">
        <v>99</v>
      </c>
      <c r="D13" t="s">
        <v>122</v>
      </c>
      <c r="E13" t="s">
        <v>282</v>
      </c>
      <c r="F13" t="s">
        <v>283</v>
      </c>
      <c r="G13" t="s">
        <v>205</v>
      </c>
      <c r="H13" t="s">
        <v>206</v>
      </c>
      <c r="I13" t="s">
        <v>284</v>
      </c>
      <c r="J13" s="65">
        <v>1.08</v>
      </c>
      <c r="K13" t="s">
        <v>101</v>
      </c>
      <c r="L13" s="66">
        <v>6.1999999999999998E-3</v>
      </c>
      <c r="M13" s="66">
        <v>-4.3499999999999997E-2</v>
      </c>
      <c r="N13" s="65">
        <v>628100</v>
      </c>
      <c r="O13" s="65">
        <v>106.23</v>
      </c>
      <c r="P13" s="65">
        <v>0</v>
      </c>
      <c r="Q13" s="65">
        <v>667.23063000000002</v>
      </c>
      <c r="R13" s="66">
        <v>1E-4</v>
      </c>
      <c r="S13" s="66">
        <v>6.6400000000000001E-2</v>
      </c>
      <c r="T13" s="66">
        <v>1.8E-3</v>
      </c>
    </row>
    <row r="14" spans="1:65">
      <c r="A14" t="s">
        <v>285</v>
      </c>
      <c r="B14" t="s">
        <v>286</v>
      </c>
      <c r="C14" t="s">
        <v>99</v>
      </c>
      <c r="D14" t="s">
        <v>122</v>
      </c>
      <c r="E14" t="s">
        <v>282</v>
      </c>
      <c r="F14" t="s">
        <v>283</v>
      </c>
      <c r="G14" t="s">
        <v>205</v>
      </c>
      <c r="H14" t="s">
        <v>206</v>
      </c>
      <c r="I14" t="s">
        <v>287</v>
      </c>
      <c r="J14" s="65">
        <v>4.93</v>
      </c>
      <c r="K14" t="s">
        <v>101</v>
      </c>
      <c r="L14" s="66">
        <v>5.0000000000000001E-4</v>
      </c>
      <c r="M14" s="66">
        <v>-8.5000000000000006E-3</v>
      </c>
      <c r="N14" s="65">
        <v>94001.919999999998</v>
      </c>
      <c r="O14" s="65">
        <v>106.21</v>
      </c>
      <c r="P14" s="65">
        <v>0</v>
      </c>
      <c r="Q14" s="65">
        <v>99.839439232000004</v>
      </c>
      <c r="R14" s="66">
        <v>1E-4</v>
      </c>
      <c r="S14" s="66">
        <v>9.9000000000000008E-3</v>
      </c>
      <c r="T14" s="66">
        <v>2.9999999999999997E-4</v>
      </c>
    </row>
    <row r="15" spans="1:65">
      <c r="A15" t="s">
        <v>288</v>
      </c>
      <c r="B15" t="s">
        <v>289</v>
      </c>
      <c r="C15" t="s">
        <v>99</v>
      </c>
      <c r="D15" t="s">
        <v>122</v>
      </c>
      <c r="E15" t="s">
        <v>290</v>
      </c>
      <c r="F15" t="s">
        <v>291</v>
      </c>
      <c r="G15" t="s">
        <v>205</v>
      </c>
      <c r="H15" t="s">
        <v>206</v>
      </c>
      <c r="I15" t="s">
        <v>292</v>
      </c>
      <c r="J15" s="65">
        <v>3.94</v>
      </c>
      <c r="K15" t="s">
        <v>101</v>
      </c>
      <c r="L15" s="66">
        <v>1E-3</v>
      </c>
      <c r="M15" s="66">
        <v>-1.52E-2</v>
      </c>
      <c r="N15" s="65">
        <v>26000</v>
      </c>
      <c r="O15" s="65">
        <v>108.36</v>
      </c>
      <c r="P15" s="65">
        <v>0</v>
      </c>
      <c r="Q15" s="65">
        <v>28.1736</v>
      </c>
      <c r="R15" s="66">
        <v>0</v>
      </c>
      <c r="S15" s="66">
        <v>2.8E-3</v>
      </c>
      <c r="T15" s="66">
        <v>1E-4</v>
      </c>
    </row>
    <row r="16" spans="1:65">
      <c r="A16" t="s">
        <v>293</v>
      </c>
      <c r="B16" t="s">
        <v>294</v>
      </c>
      <c r="C16" t="s">
        <v>99</v>
      </c>
      <c r="D16" t="s">
        <v>122</v>
      </c>
      <c r="E16" t="s">
        <v>295</v>
      </c>
      <c r="F16" t="s">
        <v>291</v>
      </c>
      <c r="G16" t="s">
        <v>296</v>
      </c>
      <c r="H16" t="s">
        <v>149</v>
      </c>
      <c r="I16" t="s">
        <v>238</v>
      </c>
      <c r="J16" s="65">
        <v>1.92</v>
      </c>
      <c r="K16" t="s">
        <v>101</v>
      </c>
      <c r="L16" s="66">
        <v>0.01</v>
      </c>
      <c r="M16" s="66">
        <v>-1.7899999999999999E-2</v>
      </c>
      <c r="N16" s="65">
        <v>265000</v>
      </c>
      <c r="O16" s="65">
        <v>107.71</v>
      </c>
      <c r="P16" s="65">
        <v>0</v>
      </c>
      <c r="Q16" s="65">
        <v>285.43150000000003</v>
      </c>
      <c r="R16" s="66">
        <v>1E-4</v>
      </c>
      <c r="S16" s="66">
        <v>2.8400000000000002E-2</v>
      </c>
      <c r="T16" s="66">
        <v>8.0000000000000004E-4</v>
      </c>
    </row>
    <row r="17" spans="1:20">
      <c r="A17" t="s">
        <v>297</v>
      </c>
      <c r="B17" t="s">
        <v>298</v>
      </c>
      <c r="C17" t="s">
        <v>99</v>
      </c>
      <c r="D17" t="s">
        <v>299</v>
      </c>
      <c r="E17" t="s">
        <v>300</v>
      </c>
      <c r="F17" t="s">
        <v>291</v>
      </c>
      <c r="G17" t="s">
        <v>296</v>
      </c>
      <c r="H17" t="s">
        <v>149</v>
      </c>
      <c r="I17" t="s">
        <v>301</v>
      </c>
      <c r="J17" s="65">
        <v>1.93</v>
      </c>
      <c r="K17" t="s">
        <v>101</v>
      </c>
      <c r="L17" s="66">
        <v>9.4999999999999998E-3</v>
      </c>
      <c r="M17" s="66">
        <v>-1.89E-2</v>
      </c>
      <c r="N17" s="65">
        <v>344000.47</v>
      </c>
      <c r="O17" s="65">
        <v>109.31</v>
      </c>
      <c r="P17" s="65">
        <v>0</v>
      </c>
      <c r="Q17" s="65">
        <v>376.02691375699999</v>
      </c>
      <c r="R17" s="66">
        <v>5.0000000000000001E-4</v>
      </c>
      <c r="S17" s="66">
        <v>3.7400000000000003E-2</v>
      </c>
      <c r="T17" s="66">
        <v>1E-3</v>
      </c>
    </row>
    <row r="18" spans="1:20">
      <c r="A18" t="s">
        <v>302</v>
      </c>
      <c r="B18" t="s">
        <v>303</v>
      </c>
      <c r="C18" t="s">
        <v>99</v>
      </c>
      <c r="D18" t="s">
        <v>122</v>
      </c>
      <c r="E18" t="s">
        <v>300</v>
      </c>
      <c r="F18" t="s">
        <v>291</v>
      </c>
      <c r="G18" t="s">
        <v>296</v>
      </c>
      <c r="H18" t="s">
        <v>149</v>
      </c>
      <c r="I18" t="s">
        <v>304</v>
      </c>
      <c r="J18" s="65">
        <v>0.96</v>
      </c>
      <c r="K18" t="s">
        <v>101</v>
      </c>
      <c r="L18" s="66">
        <v>2.8E-3</v>
      </c>
      <c r="M18" s="66">
        <v>-3.5000000000000001E-3</v>
      </c>
      <c r="N18" s="65">
        <v>59000</v>
      </c>
      <c r="O18" s="65">
        <v>104.07</v>
      </c>
      <c r="P18" s="65">
        <v>0</v>
      </c>
      <c r="Q18" s="65">
        <v>61.401299999999999</v>
      </c>
      <c r="R18" s="66">
        <v>1E-4</v>
      </c>
      <c r="S18" s="66">
        <v>6.1000000000000004E-3</v>
      </c>
      <c r="T18" s="66">
        <v>2.0000000000000001E-4</v>
      </c>
    </row>
    <row r="19" spans="1:20">
      <c r="A19" t="s">
        <v>305</v>
      </c>
      <c r="B19" t="s">
        <v>306</v>
      </c>
      <c r="C19" t="s">
        <v>99</v>
      </c>
      <c r="D19" t="s">
        <v>122</v>
      </c>
      <c r="E19" t="s">
        <v>300</v>
      </c>
      <c r="F19" t="s">
        <v>291</v>
      </c>
      <c r="G19" t="s">
        <v>296</v>
      </c>
      <c r="H19" t="s">
        <v>149</v>
      </c>
      <c r="I19" t="s">
        <v>307</v>
      </c>
      <c r="J19" s="65">
        <v>2.48</v>
      </c>
      <c r="K19" t="s">
        <v>101</v>
      </c>
      <c r="L19" s="66">
        <v>0.01</v>
      </c>
      <c r="M19" s="66">
        <v>-1.6899999999999998E-2</v>
      </c>
      <c r="N19" s="65">
        <v>81000</v>
      </c>
      <c r="O19" s="65">
        <v>109.92</v>
      </c>
      <c r="P19" s="65">
        <v>0</v>
      </c>
      <c r="Q19" s="65">
        <v>89.035200000000003</v>
      </c>
      <c r="R19" s="66">
        <v>2.0000000000000001E-4</v>
      </c>
      <c r="S19" s="66">
        <v>8.8999999999999999E-3</v>
      </c>
      <c r="T19" s="66">
        <v>2.0000000000000001E-4</v>
      </c>
    </row>
    <row r="20" spans="1:20">
      <c r="A20" t="s">
        <v>308</v>
      </c>
      <c r="B20" t="s">
        <v>309</v>
      </c>
      <c r="C20" t="s">
        <v>99</v>
      </c>
      <c r="D20" t="s">
        <v>122</v>
      </c>
      <c r="E20" t="s">
        <v>300</v>
      </c>
      <c r="F20" t="s">
        <v>291</v>
      </c>
      <c r="G20" t="s">
        <v>205</v>
      </c>
      <c r="H20" t="s">
        <v>206</v>
      </c>
      <c r="I20" t="s">
        <v>310</v>
      </c>
      <c r="J20" s="65">
        <v>2.97</v>
      </c>
      <c r="K20" t="s">
        <v>101</v>
      </c>
      <c r="L20" s="66">
        <v>8.6E-3</v>
      </c>
      <c r="M20" s="66">
        <v>-1.7600000000000001E-2</v>
      </c>
      <c r="N20" s="65">
        <v>85000</v>
      </c>
      <c r="O20" s="65">
        <v>111.64</v>
      </c>
      <c r="P20" s="65">
        <v>0</v>
      </c>
      <c r="Q20" s="65">
        <v>94.894000000000005</v>
      </c>
      <c r="R20" s="66">
        <v>0</v>
      </c>
      <c r="S20" s="66">
        <v>9.4000000000000004E-3</v>
      </c>
      <c r="T20" s="66">
        <v>2.0000000000000001E-4</v>
      </c>
    </row>
    <row r="21" spans="1:20">
      <c r="A21" t="s">
        <v>311</v>
      </c>
      <c r="B21" t="s">
        <v>312</v>
      </c>
      <c r="C21" t="s">
        <v>99</v>
      </c>
      <c r="D21" t="s">
        <v>122</v>
      </c>
      <c r="E21" t="s">
        <v>300</v>
      </c>
      <c r="F21" t="s">
        <v>291</v>
      </c>
      <c r="G21" t="s">
        <v>205</v>
      </c>
      <c r="H21" t="s">
        <v>206</v>
      </c>
      <c r="I21" t="s">
        <v>313</v>
      </c>
      <c r="J21" s="65">
        <v>2.08</v>
      </c>
      <c r="K21" t="s">
        <v>101</v>
      </c>
      <c r="L21" s="66">
        <v>1E-3</v>
      </c>
      <c r="M21" s="66">
        <v>-1.7899999999999999E-2</v>
      </c>
      <c r="N21" s="65">
        <v>115000</v>
      </c>
      <c r="O21" s="65">
        <v>105.79</v>
      </c>
      <c r="P21" s="65">
        <v>0</v>
      </c>
      <c r="Q21" s="65">
        <v>121.6585</v>
      </c>
      <c r="R21" s="66">
        <v>0</v>
      </c>
      <c r="S21" s="66">
        <v>1.21E-2</v>
      </c>
      <c r="T21" s="66">
        <v>2.9999999999999997E-4</v>
      </c>
    </row>
    <row r="22" spans="1:20">
      <c r="A22" t="s">
        <v>314</v>
      </c>
      <c r="B22" t="s">
        <v>315</v>
      </c>
      <c r="C22" t="s">
        <v>99</v>
      </c>
      <c r="D22" t="s">
        <v>122</v>
      </c>
      <c r="E22" t="s">
        <v>300</v>
      </c>
      <c r="F22" t="s">
        <v>291</v>
      </c>
      <c r="G22" t="s">
        <v>205</v>
      </c>
      <c r="H22" t="s">
        <v>206</v>
      </c>
      <c r="I22" t="s">
        <v>262</v>
      </c>
      <c r="J22" s="65">
        <v>0.99</v>
      </c>
      <c r="K22" t="s">
        <v>101</v>
      </c>
      <c r="L22" s="66">
        <v>9.9000000000000008E-3</v>
      </c>
      <c r="M22" s="66">
        <v>-1.78E-2</v>
      </c>
      <c r="N22" s="65">
        <v>255000</v>
      </c>
      <c r="O22" s="65">
        <v>106</v>
      </c>
      <c r="P22" s="65">
        <v>0</v>
      </c>
      <c r="Q22" s="65">
        <v>270.3</v>
      </c>
      <c r="R22" s="66">
        <v>1E-4</v>
      </c>
      <c r="S22" s="66">
        <v>2.69E-2</v>
      </c>
      <c r="T22" s="66">
        <v>6.9999999999999999E-4</v>
      </c>
    </row>
    <row r="23" spans="1:20">
      <c r="A23" t="s">
        <v>316</v>
      </c>
      <c r="B23" t="s">
        <v>317</v>
      </c>
      <c r="C23" t="s">
        <v>99</v>
      </c>
      <c r="D23" t="s">
        <v>122</v>
      </c>
      <c r="E23" t="s">
        <v>318</v>
      </c>
      <c r="F23" t="s">
        <v>291</v>
      </c>
      <c r="G23" t="s">
        <v>205</v>
      </c>
      <c r="H23" t="s">
        <v>206</v>
      </c>
      <c r="I23" t="s">
        <v>319</v>
      </c>
      <c r="J23" s="65">
        <v>1.31</v>
      </c>
      <c r="K23" t="s">
        <v>101</v>
      </c>
      <c r="L23" s="66">
        <v>3.5499999999999997E-2</v>
      </c>
      <c r="M23" s="66">
        <v>8.5699999999999998E-2</v>
      </c>
      <c r="N23" s="65">
        <v>7666.79</v>
      </c>
      <c r="O23" s="65">
        <v>118.9</v>
      </c>
      <c r="P23" s="65">
        <v>0</v>
      </c>
      <c r="Q23" s="65">
        <v>9.1158133100000001</v>
      </c>
      <c r="R23" s="66">
        <v>1E-4</v>
      </c>
      <c r="S23" s="66">
        <v>8.9999999999999998E-4</v>
      </c>
      <c r="T23" s="66">
        <v>0</v>
      </c>
    </row>
    <row r="24" spans="1:20">
      <c r="A24" t="s">
        <v>320</v>
      </c>
      <c r="B24" t="s">
        <v>321</v>
      </c>
      <c r="C24" t="s">
        <v>99</v>
      </c>
      <c r="D24" t="s">
        <v>122</v>
      </c>
      <c r="E24" t="s">
        <v>322</v>
      </c>
      <c r="F24" t="s">
        <v>291</v>
      </c>
      <c r="G24" t="s">
        <v>205</v>
      </c>
      <c r="H24" t="s">
        <v>206</v>
      </c>
      <c r="I24" t="s">
        <v>323</v>
      </c>
      <c r="J24" s="65">
        <v>0.99</v>
      </c>
      <c r="K24" t="s">
        <v>101</v>
      </c>
      <c r="L24" s="66">
        <v>7.0000000000000001E-3</v>
      </c>
      <c r="M24" s="66">
        <v>-1.6299999999999999E-2</v>
      </c>
      <c r="N24" s="65">
        <v>76940.73</v>
      </c>
      <c r="O24" s="65">
        <v>106.65</v>
      </c>
      <c r="P24" s="65">
        <v>0</v>
      </c>
      <c r="Q24" s="65">
        <v>82.057288545000006</v>
      </c>
      <c r="R24" s="66">
        <v>1E-4</v>
      </c>
      <c r="S24" s="66">
        <v>8.2000000000000007E-3</v>
      </c>
      <c r="T24" s="66">
        <v>2.0000000000000001E-4</v>
      </c>
    </row>
    <row r="25" spans="1:20">
      <c r="A25" t="s">
        <v>324</v>
      </c>
      <c r="B25" t="s">
        <v>325</v>
      </c>
      <c r="C25" t="s">
        <v>99</v>
      </c>
      <c r="D25" t="s">
        <v>122</v>
      </c>
      <c r="E25" t="s">
        <v>322</v>
      </c>
      <c r="F25" t="s">
        <v>291</v>
      </c>
      <c r="G25" t="s">
        <v>205</v>
      </c>
      <c r="H25" t="s">
        <v>206</v>
      </c>
      <c r="I25" t="s">
        <v>326</v>
      </c>
      <c r="J25" s="65">
        <v>1.33</v>
      </c>
      <c r="K25" t="s">
        <v>101</v>
      </c>
      <c r="L25" s="66">
        <v>0.05</v>
      </c>
      <c r="M25" s="66">
        <v>-1.7600000000000001E-2</v>
      </c>
      <c r="N25" s="65">
        <v>64666.7</v>
      </c>
      <c r="O25" s="65">
        <v>116.16</v>
      </c>
      <c r="P25" s="65">
        <v>0</v>
      </c>
      <c r="Q25" s="65">
        <v>75.116838720000004</v>
      </c>
      <c r="R25" s="66">
        <v>0</v>
      </c>
      <c r="S25" s="66">
        <v>7.4999999999999997E-3</v>
      </c>
      <c r="T25" s="66">
        <v>2.0000000000000001E-4</v>
      </c>
    </row>
    <row r="26" spans="1:20">
      <c r="A26" t="s">
        <v>327</v>
      </c>
      <c r="B26" t="s">
        <v>328</v>
      </c>
      <c r="C26" t="s">
        <v>99</v>
      </c>
      <c r="D26" t="s">
        <v>122</v>
      </c>
      <c r="E26" t="s">
        <v>329</v>
      </c>
      <c r="F26" t="s">
        <v>291</v>
      </c>
      <c r="G26" t="s">
        <v>330</v>
      </c>
      <c r="H26" t="s">
        <v>206</v>
      </c>
      <c r="I26" t="s">
        <v>331</v>
      </c>
      <c r="J26" s="65">
        <v>0.49</v>
      </c>
      <c r="K26" t="s">
        <v>101</v>
      </c>
      <c r="L26" s="66">
        <v>4.7500000000000001E-2</v>
      </c>
      <c r="M26" s="66">
        <v>0.38109999999999999</v>
      </c>
      <c r="N26" s="65">
        <v>169000.6</v>
      </c>
      <c r="O26" s="65">
        <v>130.66999999999999</v>
      </c>
      <c r="P26" s="65">
        <v>0</v>
      </c>
      <c r="Q26" s="65">
        <v>220.83308402</v>
      </c>
      <c r="R26" s="66">
        <v>1.1999999999999999E-3</v>
      </c>
      <c r="S26" s="66">
        <v>2.1999999999999999E-2</v>
      </c>
      <c r="T26" s="66">
        <v>5.9999999999999995E-4</v>
      </c>
    </row>
    <row r="27" spans="1:20">
      <c r="A27" t="s">
        <v>332</v>
      </c>
      <c r="B27" t="s">
        <v>333</v>
      </c>
      <c r="C27" t="s">
        <v>99</v>
      </c>
      <c r="D27" t="s">
        <v>122</v>
      </c>
      <c r="E27" t="s">
        <v>334</v>
      </c>
      <c r="F27" t="s">
        <v>335</v>
      </c>
      <c r="G27" t="s">
        <v>330</v>
      </c>
      <c r="H27" t="s">
        <v>206</v>
      </c>
      <c r="I27" t="s">
        <v>336</v>
      </c>
      <c r="J27" s="65">
        <v>0.92</v>
      </c>
      <c r="K27" t="s">
        <v>101</v>
      </c>
      <c r="L27" s="66">
        <v>3.6400000000000002E-2</v>
      </c>
      <c r="M27" s="66">
        <v>-1.32E-2</v>
      </c>
      <c r="N27" s="65">
        <v>5000.13</v>
      </c>
      <c r="O27" s="65">
        <v>116.92</v>
      </c>
      <c r="P27" s="65">
        <v>0</v>
      </c>
      <c r="Q27" s="65">
        <v>5.8461519959999997</v>
      </c>
      <c r="R27" s="66">
        <v>2.9999999999999997E-4</v>
      </c>
      <c r="S27" s="66">
        <v>5.9999999999999995E-4</v>
      </c>
      <c r="T27" s="66">
        <v>0</v>
      </c>
    </row>
    <row r="28" spans="1:20">
      <c r="A28" t="s">
        <v>337</v>
      </c>
      <c r="B28" t="s">
        <v>338</v>
      </c>
      <c r="C28" t="s">
        <v>99</v>
      </c>
      <c r="D28" t="s">
        <v>122</v>
      </c>
      <c r="E28" t="s">
        <v>339</v>
      </c>
      <c r="F28" t="s">
        <v>340</v>
      </c>
      <c r="G28" t="s">
        <v>330</v>
      </c>
      <c r="H28" t="s">
        <v>206</v>
      </c>
      <c r="I28" t="s">
        <v>341</v>
      </c>
      <c r="J28" s="65">
        <v>7.93</v>
      </c>
      <c r="K28" t="s">
        <v>101</v>
      </c>
      <c r="L28" s="66">
        <v>2.6499999999999999E-2</v>
      </c>
      <c r="M28" s="66">
        <v>-2.0000000000000001E-4</v>
      </c>
      <c r="N28" s="65">
        <v>6935.79</v>
      </c>
      <c r="O28" s="65">
        <v>129.97</v>
      </c>
      <c r="P28" s="65">
        <v>0</v>
      </c>
      <c r="Q28" s="65">
        <v>9.014446263</v>
      </c>
      <c r="R28" s="66">
        <v>0</v>
      </c>
      <c r="S28" s="66">
        <v>8.9999999999999998E-4</v>
      </c>
      <c r="T28" s="66">
        <v>0</v>
      </c>
    </row>
    <row r="29" spans="1:20">
      <c r="A29" t="s">
        <v>342</v>
      </c>
      <c r="B29" t="s">
        <v>343</v>
      </c>
      <c r="C29" t="s">
        <v>99</v>
      </c>
      <c r="D29" t="s">
        <v>122</v>
      </c>
      <c r="E29" t="s">
        <v>322</v>
      </c>
      <c r="F29" t="s">
        <v>291</v>
      </c>
      <c r="G29" t="s">
        <v>330</v>
      </c>
      <c r="H29" t="s">
        <v>206</v>
      </c>
      <c r="I29" t="s">
        <v>344</v>
      </c>
      <c r="J29" s="65">
        <v>1.1599999999999999</v>
      </c>
      <c r="K29" t="s">
        <v>101</v>
      </c>
      <c r="L29" s="66">
        <v>4.2000000000000003E-2</v>
      </c>
      <c r="M29" s="66">
        <v>-1.6500000000000001E-2</v>
      </c>
      <c r="N29" s="65">
        <v>40666.69</v>
      </c>
      <c r="O29" s="65">
        <v>112.96</v>
      </c>
      <c r="P29" s="65">
        <v>0</v>
      </c>
      <c r="Q29" s="65">
        <v>45.937093023999999</v>
      </c>
      <c r="R29" s="66">
        <v>1E-4</v>
      </c>
      <c r="S29" s="66">
        <v>4.5999999999999999E-3</v>
      </c>
      <c r="T29" s="66">
        <v>1E-4</v>
      </c>
    </row>
    <row r="30" spans="1:20">
      <c r="A30" t="s">
        <v>345</v>
      </c>
      <c r="B30" t="s">
        <v>346</v>
      </c>
      <c r="C30" t="s">
        <v>99</v>
      </c>
      <c r="D30" t="s">
        <v>122</v>
      </c>
      <c r="E30" t="s">
        <v>322</v>
      </c>
      <c r="F30" t="s">
        <v>291</v>
      </c>
      <c r="G30" t="s">
        <v>330</v>
      </c>
      <c r="H30" t="s">
        <v>206</v>
      </c>
      <c r="I30" t="s">
        <v>347</v>
      </c>
      <c r="J30" s="65">
        <v>0.68</v>
      </c>
      <c r="K30" t="s">
        <v>101</v>
      </c>
      <c r="L30" s="66">
        <v>0.04</v>
      </c>
      <c r="M30" s="66">
        <v>-1.47E-2</v>
      </c>
      <c r="N30" s="65">
        <v>40000</v>
      </c>
      <c r="O30" s="65">
        <v>113.81</v>
      </c>
      <c r="P30" s="65">
        <v>0</v>
      </c>
      <c r="Q30" s="65">
        <v>45.524000000000001</v>
      </c>
      <c r="R30" s="66">
        <v>0</v>
      </c>
      <c r="S30" s="66">
        <v>4.4999999999999997E-3</v>
      </c>
      <c r="T30" s="66">
        <v>1E-4</v>
      </c>
    </row>
    <row r="31" spans="1:20">
      <c r="A31" t="s">
        <v>348</v>
      </c>
      <c r="B31" t="s">
        <v>349</v>
      </c>
      <c r="C31" t="s">
        <v>99</v>
      </c>
      <c r="D31" t="s">
        <v>122</v>
      </c>
      <c r="E31" t="s">
        <v>350</v>
      </c>
      <c r="F31" t="s">
        <v>335</v>
      </c>
      <c r="G31" t="s">
        <v>351</v>
      </c>
      <c r="H31" t="s">
        <v>206</v>
      </c>
      <c r="I31" t="s">
        <v>352</v>
      </c>
      <c r="J31" s="65">
        <v>5.87</v>
      </c>
      <c r="K31" t="s">
        <v>101</v>
      </c>
      <c r="L31" s="66">
        <v>6.8999999999999999E-3</v>
      </c>
      <c r="M31" s="66">
        <v>-4.0000000000000001E-3</v>
      </c>
      <c r="N31" s="65">
        <v>5760</v>
      </c>
      <c r="O31" s="65">
        <v>109.02</v>
      </c>
      <c r="P31" s="65">
        <v>0</v>
      </c>
      <c r="Q31" s="65">
        <v>6.2795519999999998</v>
      </c>
      <c r="R31" s="66">
        <v>0</v>
      </c>
      <c r="S31" s="66">
        <v>5.9999999999999995E-4</v>
      </c>
      <c r="T31" s="66">
        <v>0</v>
      </c>
    </row>
    <row r="32" spans="1:20">
      <c r="A32" t="s">
        <v>353</v>
      </c>
      <c r="B32" t="s">
        <v>354</v>
      </c>
      <c r="C32" t="s">
        <v>99</v>
      </c>
      <c r="D32" t="s">
        <v>122</v>
      </c>
      <c r="E32" t="s">
        <v>355</v>
      </c>
      <c r="F32" t="s">
        <v>335</v>
      </c>
      <c r="G32" t="s">
        <v>351</v>
      </c>
      <c r="H32" t="s">
        <v>206</v>
      </c>
      <c r="I32" t="s">
        <v>356</v>
      </c>
      <c r="J32" s="65">
        <v>4.1399999999999997</v>
      </c>
      <c r="K32" t="s">
        <v>101</v>
      </c>
      <c r="L32" s="66">
        <v>2.1499999999999998E-2</v>
      </c>
      <c r="M32" s="66">
        <v>-8.0000000000000002E-3</v>
      </c>
      <c r="N32" s="65">
        <v>9000.89</v>
      </c>
      <c r="O32" s="65">
        <v>118.59</v>
      </c>
      <c r="P32" s="65">
        <v>0</v>
      </c>
      <c r="Q32" s="65">
        <v>10.674155451000001</v>
      </c>
      <c r="R32" s="66">
        <v>0</v>
      </c>
      <c r="S32" s="66">
        <v>1.1000000000000001E-3</v>
      </c>
      <c r="T32" s="66">
        <v>0</v>
      </c>
    </row>
    <row r="33" spans="1:20">
      <c r="A33" t="s">
        <v>357</v>
      </c>
      <c r="B33" t="s">
        <v>358</v>
      </c>
      <c r="C33" t="s">
        <v>99</v>
      </c>
      <c r="D33" t="s">
        <v>122</v>
      </c>
      <c r="E33" t="s">
        <v>355</v>
      </c>
      <c r="F33" t="s">
        <v>335</v>
      </c>
      <c r="G33" t="s">
        <v>351</v>
      </c>
      <c r="H33" t="s">
        <v>206</v>
      </c>
      <c r="I33" t="s">
        <v>359</v>
      </c>
      <c r="J33" s="65">
        <v>4.8600000000000003</v>
      </c>
      <c r="K33" t="s">
        <v>101</v>
      </c>
      <c r="L33" s="66">
        <v>2.35E-2</v>
      </c>
      <c r="M33" s="66">
        <v>-4.3E-3</v>
      </c>
      <c r="N33" s="65">
        <v>7912.22</v>
      </c>
      <c r="O33" s="65">
        <v>119.6</v>
      </c>
      <c r="P33" s="65">
        <v>0.18815000000000001</v>
      </c>
      <c r="Q33" s="65">
        <v>9.6511651199999999</v>
      </c>
      <c r="R33" s="66">
        <v>0</v>
      </c>
      <c r="S33" s="66">
        <v>1E-3</v>
      </c>
      <c r="T33" s="66">
        <v>0</v>
      </c>
    </row>
    <row r="34" spans="1:20">
      <c r="A34" t="s">
        <v>360</v>
      </c>
      <c r="B34" t="s">
        <v>361</v>
      </c>
      <c r="C34" t="s">
        <v>99</v>
      </c>
      <c r="D34" t="s">
        <v>122</v>
      </c>
      <c r="E34" t="s">
        <v>355</v>
      </c>
      <c r="F34" t="s">
        <v>335</v>
      </c>
      <c r="G34" t="s">
        <v>351</v>
      </c>
      <c r="H34" t="s">
        <v>206</v>
      </c>
      <c r="I34" t="s">
        <v>362</v>
      </c>
      <c r="J34" s="65">
        <v>0.25</v>
      </c>
      <c r="K34" t="s">
        <v>101</v>
      </c>
      <c r="L34" s="66">
        <v>2.5499999999999998E-2</v>
      </c>
      <c r="M34" s="66">
        <v>5.5999999999999999E-3</v>
      </c>
      <c r="N34" s="65">
        <v>30635.83</v>
      </c>
      <c r="O34" s="65">
        <v>104.58</v>
      </c>
      <c r="P34" s="65">
        <v>0</v>
      </c>
      <c r="Q34" s="65">
        <v>32.038951013999998</v>
      </c>
      <c r="R34" s="66">
        <v>0</v>
      </c>
      <c r="S34" s="66">
        <v>3.2000000000000002E-3</v>
      </c>
      <c r="T34" s="66">
        <v>1E-4</v>
      </c>
    </row>
    <row r="35" spans="1:20">
      <c r="A35" t="s">
        <v>363</v>
      </c>
      <c r="B35" t="s">
        <v>364</v>
      </c>
      <c r="C35" t="s">
        <v>99</v>
      </c>
      <c r="D35" t="s">
        <v>122</v>
      </c>
      <c r="E35" t="s">
        <v>365</v>
      </c>
      <c r="F35" t="s">
        <v>335</v>
      </c>
      <c r="G35" t="s">
        <v>351</v>
      </c>
      <c r="H35" t="s">
        <v>206</v>
      </c>
      <c r="I35" t="s">
        <v>366</v>
      </c>
      <c r="J35" s="65">
        <v>7.73</v>
      </c>
      <c r="K35" t="s">
        <v>101</v>
      </c>
      <c r="L35" s="66">
        <v>2.5000000000000001E-2</v>
      </c>
      <c r="M35" s="66">
        <v>1.6999999999999999E-3</v>
      </c>
      <c r="N35" s="65">
        <v>20000</v>
      </c>
      <c r="O35" s="65">
        <v>122.1</v>
      </c>
      <c r="P35" s="65">
        <v>0</v>
      </c>
      <c r="Q35" s="65">
        <v>24.42</v>
      </c>
      <c r="R35" s="66">
        <v>1E-4</v>
      </c>
      <c r="S35" s="66">
        <v>2.3999999999999998E-3</v>
      </c>
      <c r="T35" s="66">
        <v>1E-4</v>
      </c>
    </row>
    <row r="36" spans="1:20">
      <c r="A36" t="s">
        <v>367</v>
      </c>
      <c r="B36" t="s">
        <v>368</v>
      </c>
      <c r="C36" t="s">
        <v>99</v>
      </c>
      <c r="D36" t="s">
        <v>122</v>
      </c>
      <c r="E36" t="s">
        <v>365</v>
      </c>
      <c r="F36" t="s">
        <v>335</v>
      </c>
      <c r="G36" t="s">
        <v>351</v>
      </c>
      <c r="H36" t="s">
        <v>206</v>
      </c>
      <c r="I36" t="s">
        <v>341</v>
      </c>
      <c r="J36" s="65">
        <v>1.94</v>
      </c>
      <c r="K36" t="s">
        <v>101</v>
      </c>
      <c r="L36" s="66">
        <v>0.04</v>
      </c>
      <c r="M36" s="66">
        <v>-1.8599999999999998E-2</v>
      </c>
      <c r="N36" s="65">
        <v>48800.15</v>
      </c>
      <c r="O36" s="65">
        <v>114.23</v>
      </c>
      <c r="P36" s="65">
        <v>0</v>
      </c>
      <c r="Q36" s="65">
        <v>55.744411345000003</v>
      </c>
      <c r="R36" s="66">
        <v>2.0000000000000001E-4</v>
      </c>
      <c r="S36" s="66">
        <v>5.4999999999999997E-3</v>
      </c>
      <c r="T36" s="66">
        <v>1E-4</v>
      </c>
    </row>
    <row r="37" spans="1:20">
      <c r="A37" t="s">
        <v>369</v>
      </c>
      <c r="B37" t="s">
        <v>370</v>
      </c>
      <c r="C37" t="s">
        <v>99</v>
      </c>
      <c r="D37" t="s">
        <v>122</v>
      </c>
      <c r="E37" t="s">
        <v>371</v>
      </c>
      <c r="F37" t="s">
        <v>372</v>
      </c>
      <c r="G37" t="s">
        <v>351</v>
      </c>
      <c r="H37" t="s">
        <v>206</v>
      </c>
      <c r="I37" t="s">
        <v>373</v>
      </c>
      <c r="J37" s="65">
        <v>3.93</v>
      </c>
      <c r="K37" t="s">
        <v>101</v>
      </c>
      <c r="L37" s="66">
        <v>4.2999999999999997E-2</v>
      </c>
      <c r="M37" s="66">
        <v>-1.2699999999999999E-2</v>
      </c>
      <c r="N37" s="65">
        <v>14000.59</v>
      </c>
      <c r="O37" s="65">
        <v>125.9</v>
      </c>
      <c r="P37" s="65">
        <v>2.7469899999999998</v>
      </c>
      <c r="Q37" s="65">
        <v>20.37373281</v>
      </c>
      <c r="R37" s="66">
        <v>0</v>
      </c>
      <c r="S37" s="66">
        <v>2E-3</v>
      </c>
      <c r="T37" s="66">
        <v>1E-4</v>
      </c>
    </row>
    <row r="38" spans="1:20">
      <c r="A38" t="s">
        <v>374</v>
      </c>
      <c r="B38" t="s">
        <v>375</v>
      </c>
      <c r="C38" t="s">
        <v>99</v>
      </c>
      <c r="D38" t="s">
        <v>122</v>
      </c>
      <c r="E38" t="s">
        <v>376</v>
      </c>
      <c r="F38" t="s">
        <v>340</v>
      </c>
      <c r="G38" t="s">
        <v>351</v>
      </c>
      <c r="H38" t="s">
        <v>206</v>
      </c>
      <c r="I38" t="s">
        <v>377</v>
      </c>
      <c r="J38" s="65">
        <v>2.46</v>
      </c>
      <c r="K38" t="s">
        <v>101</v>
      </c>
      <c r="L38" s="66">
        <v>1.7999999999999999E-2</v>
      </c>
      <c r="M38" s="66">
        <v>-1.18E-2</v>
      </c>
      <c r="N38" s="65">
        <v>14250.36</v>
      </c>
      <c r="O38" s="65">
        <v>110.5</v>
      </c>
      <c r="P38" s="65">
        <v>0</v>
      </c>
      <c r="Q38" s="65">
        <v>15.7466478</v>
      </c>
      <c r="R38" s="66">
        <v>0</v>
      </c>
      <c r="S38" s="66">
        <v>1.6000000000000001E-3</v>
      </c>
      <c r="T38" s="66">
        <v>0</v>
      </c>
    </row>
    <row r="39" spans="1:20">
      <c r="A39" t="s">
        <v>378</v>
      </c>
      <c r="B39" t="s">
        <v>379</v>
      </c>
      <c r="C39" t="s">
        <v>99</v>
      </c>
      <c r="D39" t="s">
        <v>122</v>
      </c>
      <c r="E39" t="s">
        <v>380</v>
      </c>
      <c r="F39" t="s">
        <v>381</v>
      </c>
      <c r="G39" t="s">
        <v>382</v>
      </c>
      <c r="H39" t="s">
        <v>206</v>
      </c>
      <c r="I39" t="s">
        <v>383</v>
      </c>
      <c r="J39" s="65">
        <v>6.91</v>
      </c>
      <c r="K39" t="s">
        <v>101</v>
      </c>
      <c r="L39" s="66">
        <v>5.1499999999999997E-2</v>
      </c>
      <c r="M39" s="66">
        <v>2.5999999999999999E-3</v>
      </c>
      <c r="N39" s="65">
        <v>5000.76</v>
      </c>
      <c r="O39" s="65">
        <v>170.93</v>
      </c>
      <c r="P39" s="65">
        <v>0</v>
      </c>
      <c r="Q39" s="65">
        <v>8.5477990679999998</v>
      </c>
      <c r="R39" s="66">
        <v>0</v>
      </c>
      <c r="S39" s="66">
        <v>8.9999999999999998E-4</v>
      </c>
      <c r="T39" s="66">
        <v>0</v>
      </c>
    </row>
    <row r="40" spans="1:20">
      <c r="A40" t="s">
        <v>384</v>
      </c>
      <c r="B40" t="s">
        <v>385</v>
      </c>
      <c r="C40" t="s">
        <v>99</v>
      </c>
      <c r="D40" t="s">
        <v>122</v>
      </c>
      <c r="E40" t="s">
        <v>386</v>
      </c>
      <c r="F40" t="s">
        <v>131</v>
      </c>
      <c r="G40" t="s">
        <v>382</v>
      </c>
      <c r="H40" t="s">
        <v>206</v>
      </c>
      <c r="I40" t="s">
        <v>301</v>
      </c>
      <c r="J40" s="65">
        <v>0.67</v>
      </c>
      <c r="K40" t="s">
        <v>101</v>
      </c>
      <c r="L40" s="66">
        <v>3.6999999999999998E-2</v>
      </c>
      <c r="M40" s="66">
        <v>-1.0200000000000001E-2</v>
      </c>
      <c r="N40" s="65">
        <v>45000</v>
      </c>
      <c r="O40" s="65">
        <v>110.62</v>
      </c>
      <c r="P40" s="65">
        <v>0</v>
      </c>
      <c r="Q40" s="65">
        <v>49.779000000000003</v>
      </c>
      <c r="R40" s="66">
        <v>0</v>
      </c>
      <c r="S40" s="66">
        <v>5.0000000000000001E-3</v>
      </c>
      <c r="T40" s="66">
        <v>1E-4</v>
      </c>
    </row>
    <row r="41" spans="1:20">
      <c r="A41" t="s">
        <v>387</v>
      </c>
      <c r="B41" t="s">
        <v>388</v>
      </c>
      <c r="C41" t="s">
        <v>99</v>
      </c>
      <c r="D41" t="s">
        <v>122</v>
      </c>
      <c r="E41" t="s">
        <v>389</v>
      </c>
      <c r="F41" t="s">
        <v>390</v>
      </c>
      <c r="G41" t="s">
        <v>382</v>
      </c>
      <c r="H41" t="s">
        <v>206</v>
      </c>
      <c r="I41" t="s">
        <v>373</v>
      </c>
      <c r="J41" s="65">
        <v>5.33</v>
      </c>
      <c r="K41" t="s">
        <v>101</v>
      </c>
      <c r="L41" s="66">
        <v>1.29E-2</v>
      </c>
      <c r="M41" s="66">
        <v>1.5900000000000001E-2</v>
      </c>
      <c r="N41" s="65">
        <v>150000</v>
      </c>
      <c r="O41" s="65">
        <v>100</v>
      </c>
      <c r="P41" s="65">
        <v>0</v>
      </c>
      <c r="Q41" s="65">
        <v>150</v>
      </c>
      <c r="R41" s="66">
        <v>2.0000000000000001E-4</v>
      </c>
      <c r="S41" s="66">
        <v>1.49E-2</v>
      </c>
      <c r="T41" s="66">
        <v>4.0000000000000002E-4</v>
      </c>
    </row>
    <row r="42" spans="1:20">
      <c r="A42" t="s">
        <v>391</v>
      </c>
      <c r="B42" t="s">
        <v>392</v>
      </c>
      <c r="C42" t="s">
        <v>99</v>
      </c>
      <c r="D42" t="s">
        <v>122</v>
      </c>
      <c r="E42" t="s">
        <v>389</v>
      </c>
      <c r="F42" t="s">
        <v>390</v>
      </c>
      <c r="G42" t="s">
        <v>382</v>
      </c>
      <c r="H42" t="s">
        <v>206</v>
      </c>
      <c r="I42" t="s">
        <v>393</v>
      </c>
      <c r="J42" s="65">
        <v>5.96</v>
      </c>
      <c r="K42" t="s">
        <v>101</v>
      </c>
      <c r="L42" s="66">
        <v>1.2500000000000001E-2</v>
      </c>
      <c r="M42" s="66">
        <v>8.6999999999999994E-3</v>
      </c>
      <c r="N42" s="65">
        <v>25000</v>
      </c>
      <c r="O42" s="65">
        <v>102.56</v>
      </c>
      <c r="P42" s="65">
        <v>0</v>
      </c>
      <c r="Q42" s="65">
        <v>25.64</v>
      </c>
      <c r="R42" s="66">
        <v>1E-4</v>
      </c>
      <c r="S42" s="66">
        <v>2.5999999999999999E-3</v>
      </c>
      <c r="T42" s="66">
        <v>1E-4</v>
      </c>
    </row>
    <row r="43" spans="1:20">
      <c r="A43" t="s">
        <v>394</v>
      </c>
      <c r="B43" s="70" t="s">
        <v>395</v>
      </c>
      <c r="C43" t="s">
        <v>99</v>
      </c>
      <c r="D43" t="s">
        <v>122</v>
      </c>
      <c r="E43" t="s">
        <v>396</v>
      </c>
      <c r="F43" t="s">
        <v>397</v>
      </c>
      <c r="G43" t="s">
        <v>382</v>
      </c>
      <c r="H43" t="s">
        <v>206</v>
      </c>
      <c r="I43" t="s">
        <v>398</v>
      </c>
      <c r="J43" s="65">
        <v>0.98</v>
      </c>
      <c r="K43" t="s">
        <v>101</v>
      </c>
      <c r="L43" s="66">
        <v>2.6499999999999999E-2</v>
      </c>
      <c r="M43" s="66">
        <v>-1.5699999999999999E-2</v>
      </c>
      <c r="N43" s="65">
        <v>41333.980000000003</v>
      </c>
      <c r="O43" s="65">
        <v>107.1</v>
      </c>
      <c r="P43" s="65">
        <v>0</v>
      </c>
      <c r="Q43" s="65">
        <v>44.26869258</v>
      </c>
      <c r="R43" s="66">
        <v>1E-4</v>
      </c>
      <c r="S43" s="66">
        <v>4.4000000000000003E-3</v>
      </c>
      <c r="T43" s="66">
        <v>1E-4</v>
      </c>
    </row>
    <row r="44" spans="1:20">
      <c r="A44" t="s">
        <v>399</v>
      </c>
      <c r="B44" s="70">
        <v>11425120</v>
      </c>
      <c r="C44" t="s">
        <v>99</v>
      </c>
      <c r="D44" t="s">
        <v>122</v>
      </c>
      <c r="E44" t="s">
        <v>400</v>
      </c>
      <c r="F44" t="s">
        <v>291</v>
      </c>
      <c r="G44" t="s">
        <v>382</v>
      </c>
      <c r="H44" t="s">
        <v>206</v>
      </c>
      <c r="I44" t="s">
        <v>401</v>
      </c>
      <c r="J44" s="65">
        <v>1.67</v>
      </c>
      <c r="K44" t="s">
        <v>101</v>
      </c>
      <c r="L44" s="66">
        <v>6.7999999999999996E-3</v>
      </c>
      <c r="M44" s="66">
        <v>-1.6500000000000001E-2</v>
      </c>
      <c r="N44" s="65">
        <v>15000</v>
      </c>
      <c r="O44" s="65">
        <f>Q44/N44*100*1000</f>
        <v>107.01994535519124</v>
      </c>
      <c r="P44" s="65">
        <v>0</v>
      </c>
      <c r="Q44" s="65">
        <v>16.052991803278687</v>
      </c>
      <c r="R44" s="66">
        <v>0</v>
      </c>
      <c r="S44" s="66">
        <v>1.6000000000000001E-3</v>
      </c>
      <c r="T44" s="66">
        <v>0</v>
      </c>
    </row>
    <row r="45" spans="1:20">
      <c r="A45" t="s">
        <v>402</v>
      </c>
      <c r="B45" t="s">
        <v>403</v>
      </c>
      <c r="C45" t="s">
        <v>99</v>
      </c>
      <c r="D45" t="s">
        <v>122</v>
      </c>
      <c r="E45" t="s">
        <v>404</v>
      </c>
      <c r="F45" t="s">
        <v>405</v>
      </c>
      <c r="G45" t="s">
        <v>406</v>
      </c>
      <c r="H45" t="s">
        <v>149</v>
      </c>
      <c r="I45" t="s">
        <v>407</v>
      </c>
      <c r="J45" s="65">
        <v>0.75</v>
      </c>
      <c r="K45" t="s">
        <v>101</v>
      </c>
      <c r="L45" s="66">
        <v>4.0500000000000001E-2</v>
      </c>
      <c r="M45" s="66">
        <v>-1.01E-2</v>
      </c>
      <c r="N45" s="65">
        <v>2750.03</v>
      </c>
      <c r="O45" s="65">
        <v>129.11000000000001</v>
      </c>
      <c r="P45" s="65">
        <v>0</v>
      </c>
      <c r="Q45" s="65">
        <v>3.5505637330000002</v>
      </c>
      <c r="R45" s="66">
        <v>1E-4</v>
      </c>
      <c r="S45" s="66">
        <v>4.0000000000000002E-4</v>
      </c>
      <c r="T45" s="66">
        <v>0</v>
      </c>
    </row>
    <row r="46" spans="1:20">
      <c r="A46" t="s">
        <v>408</v>
      </c>
      <c r="B46" t="s">
        <v>409</v>
      </c>
      <c r="C46" t="s">
        <v>99</v>
      </c>
      <c r="D46" t="s">
        <v>122</v>
      </c>
      <c r="E46" t="s">
        <v>410</v>
      </c>
      <c r="F46" t="s">
        <v>335</v>
      </c>
      <c r="G46" t="s">
        <v>406</v>
      </c>
      <c r="H46" t="s">
        <v>149</v>
      </c>
      <c r="I46" t="s">
        <v>411</v>
      </c>
      <c r="J46" s="65">
        <v>1.79</v>
      </c>
      <c r="K46" t="s">
        <v>101</v>
      </c>
      <c r="L46" s="66">
        <v>2.75E-2</v>
      </c>
      <c r="M46" s="66">
        <v>-1.3100000000000001E-2</v>
      </c>
      <c r="N46" s="65">
        <v>34000.81</v>
      </c>
      <c r="O46" s="65">
        <v>110.08</v>
      </c>
      <c r="P46" s="65">
        <v>0</v>
      </c>
      <c r="Q46" s="65">
        <v>37.428091647999999</v>
      </c>
      <c r="R46" s="66">
        <v>1E-4</v>
      </c>
      <c r="S46" s="66">
        <v>3.7000000000000002E-3</v>
      </c>
      <c r="T46" s="66">
        <v>1E-4</v>
      </c>
    </row>
    <row r="47" spans="1:20">
      <c r="A47" t="s">
        <v>412</v>
      </c>
      <c r="B47" t="s">
        <v>413</v>
      </c>
      <c r="C47" t="s">
        <v>99</v>
      </c>
      <c r="D47" t="s">
        <v>122</v>
      </c>
      <c r="E47" t="s">
        <v>410</v>
      </c>
      <c r="F47" t="s">
        <v>335</v>
      </c>
      <c r="G47" t="s">
        <v>406</v>
      </c>
      <c r="H47" t="s">
        <v>149</v>
      </c>
      <c r="I47" t="s">
        <v>414</v>
      </c>
      <c r="J47" s="65">
        <v>7.06</v>
      </c>
      <c r="K47" t="s">
        <v>101</v>
      </c>
      <c r="L47" s="66">
        <v>1.5800000000000002E-2</v>
      </c>
      <c r="M47" s="66">
        <v>1.6000000000000001E-3</v>
      </c>
      <c r="N47" s="65">
        <v>65000</v>
      </c>
      <c r="O47" s="65">
        <v>112.85</v>
      </c>
      <c r="P47" s="65">
        <v>0</v>
      </c>
      <c r="Q47" s="65">
        <v>73.352500000000006</v>
      </c>
      <c r="R47" s="66">
        <v>1E-4</v>
      </c>
      <c r="S47" s="66">
        <v>7.3000000000000001E-3</v>
      </c>
      <c r="T47" s="66">
        <v>2.0000000000000001E-4</v>
      </c>
    </row>
    <row r="48" spans="1:20">
      <c r="A48" t="s">
        <v>415</v>
      </c>
      <c r="B48" t="s">
        <v>416</v>
      </c>
      <c r="C48" t="s">
        <v>99</v>
      </c>
      <c r="D48" t="s">
        <v>122</v>
      </c>
      <c r="E48" t="s">
        <v>417</v>
      </c>
      <c r="F48" t="s">
        <v>335</v>
      </c>
      <c r="G48" t="s">
        <v>382</v>
      </c>
      <c r="H48" t="s">
        <v>206</v>
      </c>
      <c r="I48" t="s">
        <v>373</v>
      </c>
      <c r="J48" s="65">
        <v>2.91</v>
      </c>
      <c r="K48" t="s">
        <v>101</v>
      </c>
      <c r="L48" s="66">
        <v>1.6E-2</v>
      </c>
      <c r="M48" s="66">
        <v>-1.21E-2</v>
      </c>
      <c r="N48" s="65">
        <v>19371.73</v>
      </c>
      <c r="O48" s="65">
        <v>112.9</v>
      </c>
      <c r="P48" s="65">
        <v>0</v>
      </c>
      <c r="Q48" s="65">
        <v>21.87068317</v>
      </c>
      <c r="R48" s="66">
        <v>0</v>
      </c>
      <c r="S48" s="66">
        <v>2.2000000000000001E-3</v>
      </c>
      <c r="T48" s="66">
        <v>1E-4</v>
      </c>
    </row>
    <row r="49" spans="1:20">
      <c r="A49" t="s">
        <v>418</v>
      </c>
      <c r="B49" t="s">
        <v>419</v>
      </c>
      <c r="C49" t="s">
        <v>99</v>
      </c>
      <c r="D49" t="s">
        <v>122</v>
      </c>
      <c r="E49" t="s">
        <v>417</v>
      </c>
      <c r="F49" t="s">
        <v>335</v>
      </c>
      <c r="G49" t="s">
        <v>382</v>
      </c>
      <c r="H49" t="s">
        <v>206</v>
      </c>
      <c r="I49" t="s">
        <v>420</v>
      </c>
      <c r="J49" s="65">
        <v>4.72</v>
      </c>
      <c r="K49" t="s">
        <v>101</v>
      </c>
      <c r="L49" s="66">
        <v>1.4200000000000001E-2</v>
      </c>
      <c r="M49" s="66">
        <v>-5.3E-3</v>
      </c>
      <c r="N49" s="65">
        <v>18000.439999999999</v>
      </c>
      <c r="O49" s="65">
        <v>112.95</v>
      </c>
      <c r="P49" s="65">
        <v>0</v>
      </c>
      <c r="Q49" s="65">
        <v>20.331496980000001</v>
      </c>
      <c r="R49" s="66">
        <v>0</v>
      </c>
      <c r="S49" s="66">
        <v>2E-3</v>
      </c>
      <c r="T49" s="66">
        <v>1E-4</v>
      </c>
    </row>
    <row r="50" spans="1:20">
      <c r="A50" t="s">
        <v>421</v>
      </c>
      <c r="B50" t="s">
        <v>422</v>
      </c>
      <c r="C50" t="s">
        <v>99</v>
      </c>
      <c r="D50" t="s">
        <v>122</v>
      </c>
      <c r="E50" t="s">
        <v>423</v>
      </c>
      <c r="F50" t="s">
        <v>335</v>
      </c>
      <c r="G50" t="s">
        <v>424</v>
      </c>
      <c r="H50" t="s">
        <v>149</v>
      </c>
      <c r="I50" t="s">
        <v>425</v>
      </c>
      <c r="J50" s="65">
        <v>3.47</v>
      </c>
      <c r="K50" t="s">
        <v>101</v>
      </c>
      <c r="L50" s="66">
        <v>2.5000000000000001E-2</v>
      </c>
      <c r="M50" s="66">
        <v>-3.3999999999999998E-3</v>
      </c>
      <c r="N50" s="65">
        <v>42000.47</v>
      </c>
      <c r="O50" s="65">
        <v>116</v>
      </c>
      <c r="P50" s="65">
        <v>0</v>
      </c>
      <c r="Q50" s="65">
        <v>48.720545199999997</v>
      </c>
      <c r="R50" s="66">
        <v>1E-4</v>
      </c>
      <c r="S50" s="66">
        <v>4.7999999999999996E-3</v>
      </c>
      <c r="T50" s="66">
        <v>1E-4</v>
      </c>
    </row>
    <row r="51" spans="1:20">
      <c r="A51" t="s">
        <v>426</v>
      </c>
      <c r="B51" t="s">
        <v>427</v>
      </c>
      <c r="C51" t="s">
        <v>99</v>
      </c>
      <c r="D51" t="s">
        <v>122</v>
      </c>
      <c r="E51" t="s">
        <v>423</v>
      </c>
      <c r="F51" t="s">
        <v>335</v>
      </c>
      <c r="G51" t="s">
        <v>424</v>
      </c>
      <c r="H51" t="s">
        <v>149</v>
      </c>
      <c r="I51" t="s">
        <v>428</v>
      </c>
      <c r="J51" s="65">
        <v>6.29</v>
      </c>
      <c r="K51" t="s">
        <v>101</v>
      </c>
      <c r="L51" s="66">
        <v>1.9E-2</v>
      </c>
      <c r="M51" s="66">
        <v>1.6000000000000001E-3</v>
      </c>
      <c r="N51" s="65">
        <v>25000</v>
      </c>
      <c r="O51" s="65">
        <v>114.9</v>
      </c>
      <c r="P51" s="65">
        <v>0</v>
      </c>
      <c r="Q51" s="65">
        <v>28.725000000000001</v>
      </c>
      <c r="R51" s="66">
        <v>1E-4</v>
      </c>
      <c r="S51" s="66">
        <v>2.8999999999999998E-3</v>
      </c>
      <c r="T51" s="66">
        <v>1E-4</v>
      </c>
    </row>
    <row r="52" spans="1:20">
      <c r="A52" t="s">
        <v>429</v>
      </c>
      <c r="B52" t="s">
        <v>430</v>
      </c>
      <c r="C52" t="s">
        <v>99</v>
      </c>
      <c r="D52" t="s">
        <v>122</v>
      </c>
      <c r="E52" t="s">
        <v>431</v>
      </c>
      <c r="F52" t="s">
        <v>432</v>
      </c>
      <c r="G52" t="s">
        <v>433</v>
      </c>
      <c r="H52" t="s">
        <v>206</v>
      </c>
      <c r="I52" t="s">
        <v>434</v>
      </c>
      <c r="J52" s="65">
        <v>6.2</v>
      </c>
      <c r="K52" t="s">
        <v>101</v>
      </c>
      <c r="L52" s="66">
        <v>7.4999999999999997E-3</v>
      </c>
      <c r="M52" s="66">
        <v>1.4E-3</v>
      </c>
      <c r="N52" s="65">
        <v>10000</v>
      </c>
      <c r="O52" s="65">
        <v>104.89</v>
      </c>
      <c r="P52" s="65">
        <v>0</v>
      </c>
      <c r="Q52" s="65">
        <v>10.489000000000001</v>
      </c>
      <c r="R52" s="66">
        <v>0</v>
      </c>
      <c r="S52" s="66">
        <v>1E-3</v>
      </c>
      <c r="T52" s="66">
        <v>0</v>
      </c>
    </row>
    <row r="53" spans="1:20">
      <c r="A53" t="s">
        <v>435</v>
      </c>
      <c r="B53" t="s">
        <v>436</v>
      </c>
      <c r="C53" t="s">
        <v>99</v>
      </c>
      <c r="D53" t="s">
        <v>122</v>
      </c>
      <c r="E53" t="s">
        <v>437</v>
      </c>
      <c r="F53" t="s">
        <v>335</v>
      </c>
      <c r="G53" t="s">
        <v>433</v>
      </c>
      <c r="H53" t="s">
        <v>206</v>
      </c>
      <c r="I53" t="s">
        <v>438</v>
      </c>
      <c r="J53" s="65">
        <v>7.73</v>
      </c>
      <c r="K53" t="s">
        <v>101</v>
      </c>
      <c r="L53" s="66">
        <v>5.0000000000000001E-3</v>
      </c>
      <c r="M53" s="66">
        <v>3.3E-3</v>
      </c>
      <c r="N53" s="65">
        <v>15000</v>
      </c>
      <c r="O53" s="65">
        <v>102.08</v>
      </c>
      <c r="P53" s="65">
        <v>0</v>
      </c>
      <c r="Q53" s="65">
        <v>15.311999999999999</v>
      </c>
      <c r="R53" s="66">
        <v>1E-4</v>
      </c>
      <c r="S53" s="66">
        <v>1.5E-3</v>
      </c>
      <c r="T53" s="66">
        <v>0</v>
      </c>
    </row>
    <row r="54" spans="1:20">
      <c r="A54" t="s">
        <v>439</v>
      </c>
      <c r="B54" t="s">
        <v>440</v>
      </c>
      <c r="C54" t="s">
        <v>99</v>
      </c>
      <c r="D54" t="s">
        <v>122</v>
      </c>
      <c r="E54" t="s">
        <v>437</v>
      </c>
      <c r="F54" t="s">
        <v>335</v>
      </c>
      <c r="G54" t="s">
        <v>433</v>
      </c>
      <c r="H54" t="s">
        <v>206</v>
      </c>
      <c r="I54" t="s">
        <v>438</v>
      </c>
      <c r="J54" s="65">
        <v>7.59</v>
      </c>
      <c r="K54" t="s">
        <v>101</v>
      </c>
      <c r="L54" s="66">
        <v>9.7000000000000003E-3</v>
      </c>
      <c r="M54" s="66">
        <v>7.1000000000000004E-3</v>
      </c>
      <c r="N54" s="65">
        <v>15000</v>
      </c>
      <c r="O54" s="65">
        <v>102.8</v>
      </c>
      <c r="P54" s="65">
        <v>0</v>
      </c>
      <c r="Q54" s="65">
        <v>15.42</v>
      </c>
      <c r="R54" s="66">
        <v>1E-4</v>
      </c>
      <c r="S54" s="66">
        <v>1.5E-3</v>
      </c>
      <c r="T54" s="66">
        <v>0</v>
      </c>
    </row>
    <row r="55" spans="1:20">
      <c r="A55" t="s">
        <v>441</v>
      </c>
      <c r="B55" t="s">
        <v>442</v>
      </c>
      <c r="C55" t="s">
        <v>99</v>
      </c>
      <c r="D55" t="s">
        <v>122</v>
      </c>
      <c r="E55" t="s">
        <v>437</v>
      </c>
      <c r="F55" t="s">
        <v>335</v>
      </c>
      <c r="G55" t="s">
        <v>433</v>
      </c>
      <c r="H55" t="s">
        <v>206</v>
      </c>
      <c r="I55" t="s">
        <v>443</v>
      </c>
      <c r="J55" s="65">
        <v>6.44</v>
      </c>
      <c r="K55" t="s">
        <v>101</v>
      </c>
      <c r="L55" s="66">
        <v>8.3999999999999995E-3</v>
      </c>
      <c r="M55" s="66">
        <v>1.6000000000000001E-3</v>
      </c>
      <c r="N55" s="65">
        <v>9000</v>
      </c>
      <c r="O55" s="65">
        <v>106.59</v>
      </c>
      <c r="P55" s="65">
        <v>0</v>
      </c>
      <c r="Q55" s="65">
        <v>9.5930999999999997</v>
      </c>
      <c r="R55" s="66">
        <v>0</v>
      </c>
      <c r="S55" s="66">
        <v>1E-3</v>
      </c>
      <c r="T55" s="66">
        <v>0</v>
      </c>
    </row>
    <row r="56" spans="1:20">
      <c r="A56" t="s">
        <v>444</v>
      </c>
      <c r="B56" t="s">
        <v>445</v>
      </c>
      <c r="C56" t="s">
        <v>99</v>
      </c>
      <c r="D56" t="s">
        <v>122</v>
      </c>
      <c r="E56" t="s">
        <v>417</v>
      </c>
      <c r="F56" t="s">
        <v>335</v>
      </c>
      <c r="G56" t="s">
        <v>433</v>
      </c>
      <c r="H56" t="s">
        <v>206</v>
      </c>
      <c r="I56" t="s">
        <v>313</v>
      </c>
      <c r="J56" s="65">
        <v>2.97</v>
      </c>
      <c r="K56" t="s">
        <v>101</v>
      </c>
      <c r="L56" s="66">
        <v>2.1499999999999998E-2</v>
      </c>
      <c r="M56" s="66">
        <v>-2E-3</v>
      </c>
      <c r="N56" s="65">
        <v>34000</v>
      </c>
      <c r="O56" s="65">
        <v>111.78</v>
      </c>
      <c r="P56" s="65">
        <v>0</v>
      </c>
      <c r="Q56" s="65">
        <v>38.005200000000002</v>
      </c>
      <c r="R56" s="66">
        <v>0</v>
      </c>
      <c r="S56" s="66">
        <v>3.8E-3</v>
      </c>
      <c r="T56" s="66">
        <v>1E-4</v>
      </c>
    </row>
    <row r="57" spans="1:20">
      <c r="A57" t="s">
        <v>446</v>
      </c>
      <c r="B57" t="s">
        <v>447</v>
      </c>
      <c r="C57" t="s">
        <v>99</v>
      </c>
      <c r="D57" t="s">
        <v>122</v>
      </c>
      <c r="E57" t="s">
        <v>448</v>
      </c>
      <c r="F57" t="s">
        <v>390</v>
      </c>
      <c r="G57" t="s">
        <v>449</v>
      </c>
      <c r="H57" t="s">
        <v>149</v>
      </c>
      <c r="I57" t="s">
        <v>450</v>
      </c>
      <c r="J57" s="65">
        <v>5.49</v>
      </c>
      <c r="K57" t="s">
        <v>101</v>
      </c>
      <c r="L57" s="66">
        <v>2.4500000000000001E-2</v>
      </c>
      <c r="M57" s="66">
        <v>2.0999999999999999E-3</v>
      </c>
      <c r="N57" s="65">
        <v>20000</v>
      </c>
      <c r="O57" s="65">
        <f>Q57/N57*100*1000</f>
        <v>114.89081967213114</v>
      </c>
      <c r="P57" s="65">
        <v>0</v>
      </c>
      <c r="Q57" s="65">
        <v>22.978163934426231</v>
      </c>
      <c r="R57" s="66">
        <v>1E-4</v>
      </c>
      <c r="S57" s="66">
        <v>2.3E-3</v>
      </c>
      <c r="T57" s="66">
        <v>1E-4</v>
      </c>
    </row>
    <row r="58" spans="1:20">
      <c r="A58" t="s">
        <v>451</v>
      </c>
      <c r="B58" t="s">
        <v>452</v>
      </c>
      <c r="C58" t="s">
        <v>99</v>
      </c>
      <c r="D58" t="s">
        <v>122</v>
      </c>
      <c r="E58" t="s">
        <v>453</v>
      </c>
      <c r="F58" t="s">
        <v>390</v>
      </c>
      <c r="G58" t="s">
        <v>449</v>
      </c>
      <c r="H58" t="s">
        <v>149</v>
      </c>
      <c r="I58" t="s">
        <v>401</v>
      </c>
      <c r="J58" s="65">
        <v>6.98</v>
      </c>
      <c r="K58" t="s">
        <v>101</v>
      </c>
      <c r="L58" s="66">
        <v>1.09E-2</v>
      </c>
      <c r="M58" s="66">
        <v>7.6E-3</v>
      </c>
      <c r="N58" s="65">
        <v>9000</v>
      </c>
      <c r="O58" s="65">
        <v>103.38</v>
      </c>
      <c r="P58" s="65">
        <v>0</v>
      </c>
      <c r="Q58" s="65">
        <v>9.3041999999999998</v>
      </c>
      <c r="R58" s="66">
        <v>0</v>
      </c>
      <c r="S58" s="66">
        <v>8.9999999999999998E-4</v>
      </c>
      <c r="T58" s="66">
        <v>0</v>
      </c>
    </row>
    <row r="59" spans="1:20">
      <c r="A59" t="s">
        <v>454</v>
      </c>
      <c r="B59" t="s">
        <v>455</v>
      </c>
      <c r="C59" t="s">
        <v>99</v>
      </c>
      <c r="D59" t="s">
        <v>122</v>
      </c>
      <c r="E59" t="s">
        <v>456</v>
      </c>
      <c r="F59" t="s">
        <v>291</v>
      </c>
      <c r="G59" t="s">
        <v>457</v>
      </c>
      <c r="H59" t="s">
        <v>206</v>
      </c>
      <c r="I59" t="s">
        <v>331</v>
      </c>
      <c r="J59" s="65">
        <v>0.25</v>
      </c>
      <c r="K59" t="s">
        <v>101</v>
      </c>
      <c r="L59" s="66">
        <v>5.0999999999999997E-2</v>
      </c>
      <c r="M59" s="66">
        <v>6.9999999999999999E-4</v>
      </c>
      <c r="N59" s="65">
        <v>250000</v>
      </c>
      <c r="O59" s="65">
        <v>125.06</v>
      </c>
      <c r="P59" s="65">
        <v>3.9356</v>
      </c>
      <c r="Q59" s="65">
        <v>316.5856</v>
      </c>
      <c r="R59" s="66">
        <v>2.0000000000000001E-4</v>
      </c>
      <c r="S59" s="66">
        <v>3.15E-2</v>
      </c>
      <c r="T59" s="66">
        <v>8.0000000000000004E-4</v>
      </c>
    </row>
    <row r="60" spans="1:20">
      <c r="A60" t="s">
        <v>458</v>
      </c>
      <c r="B60" t="s">
        <v>459</v>
      </c>
      <c r="C60" t="s">
        <v>99</v>
      </c>
      <c r="D60" t="s">
        <v>122</v>
      </c>
      <c r="E60" t="s">
        <v>460</v>
      </c>
      <c r="F60" t="s">
        <v>461</v>
      </c>
      <c r="G60" t="s">
        <v>449</v>
      </c>
      <c r="H60" t="s">
        <v>149</v>
      </c>
      <c r="I60" t="s">
        <v>462</v>
      </c>
      <c r="J60" s="65">
        <v>1.1399999999999999</v>
      </c>
      <c r="K60" t="s">
        <v>101</v>
      </c>
      <c r="L60" s="66">
        <v>1.35E-2</v>
      </c>
      <c r="M60" s="66">
        <v>-1.2699999999999999E-2</v>
      </c>
      <c r="N60" s="65">
        <v>34467.1</v>
      </c>
      <c r="O60" s="65">
        <v>104.9</v>
      </c>
      <c r="P60" s="65">
        <v>0</v>
      </c>
      <c r="Q60" s="65">
        <v>36.1559879</v>
      </c>
      <c r="R60" s="66">
        <v>1E-4</v>
      </c>
      <c r="S60" s="66">
        <v>3.5999999999999999E-3</v>
      </c>
      <c r="T60" s="66">
        <v>1E-4</v>
      </c>
    </row>
    <row r="61" spans="1:20">
      <c r="A61" t="s">
        <v>463</v>
      </c>
      <c r="B61" t="s">
        <v>464</v>
      </c>
      <c r="C61" t="s">
        <v>99</v>
      </c>
      <c r="D61" t="s">
        <v>122</v>
      </c>
      <c r="E61" t="s">
        <v>460</v>
      </c>
      <c r="F61" t="s">
        <v>461</v>
      </c>
      <c r="G61" t="s">
        <v>449</v>
      </c>
      <c r="H61" t="s">
        <v>149</v>
      </c>
      <c r="I61" t="s">
        <v>465</v>
      </c>
      <c r="J61" s="65">
        <v>2.63</v>
      </c>
      <c r="K61" t="s">
        <v>101</v>
      </c>
      <c r="L61" s="66">
        <v>0.01</v>
      </c>
      <c r="M61" s="66">
        <v>-5.3E-3</v>
      </c>
      <c r="N61" s="65">
        <v>15000</v>
      </c>
      <c r="O61" s="65">
        <f>Q61/N61*100*1000</f>
        <v>104.87981785063752</v>
      </c>
      <c r="P61" s="65">
        <v>0</v>
      </c>
      <c r="Q61" s="65">
        <v>15.731972677595628</v>
      </c>
      <c r="R61" s="66">
        <v>0</v>
      </c>
      <c r="S61" s="66">
        <v>1.6000000000000001E-3</v>
      </c>
      <c r="T61" s="66">
        <v>0</v>
      </c>
    </row>
    <row r="62" spans="1:20">
      <c r="A62" t="s">
        <v>466</v>
      </c>
      <c r="B62" s="70" t="s">
        <v>467</v>
      </c>
      <c r="C62" t="s">
        <v>99</v>
      </c>
      <c r="D62" t="s">
        <v>122</v>
      </c>
      <c r="E62" t="s">
        <v>460</v>
      </c>
      <c r="F62" t="s">
        <v>461</v>
      </c>
      <c r="G62" t="s">
        <v>449</v>
      </c>
      <c r="H62" t="s">
        <v>149</v>
      </c>
      <c r="I62" t="s">
        <v>468</v>
      </c>
      <c r="J62" s="65">
        <v>2.54</v>
      </c>
      <c r="K62" t="s">
        <v>101</v>
      </c>
      <c r="L62" s="66">
        <v>1.8499999999999999E-2</v>
      </c>
      <c r="M62" s="66">
        <v>-8.5000000000000006E-3</v>
      </c>
      <c r="N62" s="65">
        <v>30000</v>
      </c>
      <c r="O62" s="65">
        <f>Q62/N62*100*1000</f>
        <v>109.88000000000001</v>
      </c>
      <c r="P62" s="65">
        <v>0</v>
      </c>
      <c r="Q62" s="65">
        <v>32.963999999999999</v>
      </c>
      <c r="R62" s="66">
        <v>0</v>
      </c>
      <c r="S62" s="66">
        <v>4.8999999999999998E-3</v>
      </c>
      <c r="T62" s="66">
        <v>1E-4</v>
      </c>
    </row>
    <row r="63" spans="1:20">
      <c r="A63" t="s">
        <v>466</v>
      </c>
      <c r="B63" s="70">
        <v>11712140</v>
      </c>
      <c r="C63" t="s">
        <v>99</v>
      </c>
      <c r="D63" t="s">
        <v>122</v>
      </c>
      <c r="E63" t="s">
        <v>460</v>
      </c>
      <c r="F63" t="s">
        <v>461</v>
      </c>
      <c r="G63" t="s">
        <v>449</v>
      </c>
      <c r="H63" t="s">
        <v>149</v>
      </c>
      <c r="I63" t="s">
        <v>468</v>
      </c>
      <c r="J63" s="65">
        <v>2.54</v>
      </c>
      <c r="K63" t="s">
        <v>101</v>
      </c>
      <c r="L63" s="66">
        <v>0</v>
      </c>
      <c r="M63" s="66">
        <v>0</v>
      </c>
      <c r="N63" s="65">
        <v>15000</v>
      </c>
      <c r="O63" s="65">
        <f>Q63/N63*100*1000</f>
        <v>109.71329690346084</v>
      </c>
      <c r="P63" s="65">
        <v>0</v>
      </c>
      <c r="Q63" s="65">
        <v>16.456994535519126</v>
      </c>
      <c r="R63" s="66">
        <v>0</v>
      </c>
      <c r="S63" s="66">
        <v>0</v>
      </c>
      <c r="T63" s="66">
        <v>0</v>
      </c>
    </row>
    <row r="64" spans="1:20">
      <c r="A64" t="s">
        <v>470</v>
      </c>
      <c r="B64" t="s">
        <v>471</v>
      </c>
      <c r="C64" t="s">
        <v>99</v>
      </c>
      <c r="D64" t="s">
        <v>122</v>
      </c>
      <c r="E64" t="s">
        <v>472</v>
      </c>
      <c r="F64" t="s">
        <v>335</v>
      </c>
      <c r="G64" t="s">
        <v>473</v>
      </c>
      <c r="H64" t="s">
        <v>206</v>
      </c>
      <c r="I64" t="s">
        <v>474</v>
      </c>
      <c r="J64" s="65">
        <v>4.63</v>
      </c>
      <c r="K64" t="s">
        <v>101</v>
      </c>
      <c r="L64" s="66">
        <v>3.3000000000000002E-2</v>
      </c>
      <c r="M64" s="66">
        <v>1.1599999999999999E-2</v>
      </c>
      <c r="N64" s="65">
        <v>37000</v>
      </c>
      <c r="O64" s="65">
        <v>113.34</v>
      </c>
      <c r="P64" s="65">
        <v>0</v>
      </c>
      <c r="Q64" s="65">
        <v>41.9358</v>
      </c>
      <c r="R64" s="66">
        <v>1E-4</v>
      </c>
      <c r="S64" s="66">
        <v>4.1999999999999997E-3</v>
      </c>
      <c r="T64" s="66">
        <v>1E-4</v>
      </c>
    </row>
    <row r="65" spans="1:20">
      <c r="A65" t="s">
        <v>475</v>
      </c>
      <c r="B65" t="s">
        <v>476</v>
      </c>
      <c r="C65" t="s">
        <v>99</v>
      </c>
      <c r="D65" t="s">
        <v>122</v>
      </c>
      <c r="E65" t="s">
        <v>477</v>
      </c>
      <c r="F65" t="s">
        <v>390</v>
      </c>
      <c r="G65" t="s">
        <v>478</v>
      </c>
      <c r="H65" t="s">
        <v>149</v>
      </c>
      <c r="I65" t="s">
        <v>479</v>
      </c>
      <c r="J65" s="65">
        <v>5.22</v>
      </c>
      <c r="K65" t="s">
        <v>101</v>
      </c>
      <c r="L65" s="66">
        <v>3.3700000000000001E-2</v>
      </c>
      <c r="M65" s="66">
        <v>0.03</v>
      </c>
      <c r="N65" s="65">
        <v>34000</v>
      </c>
      <c r="O65" s="65">
        <v>103.34</v>
      </c>
      <c r="P65" s="65">
        <v>0</v>
      </c>
      <c r="Q65" s="65">
        <v>35.135599999999997</v>
      </c>
      <c r="R65" s="66">
        <v>2.9999999999999997E-4</v>
      </c>
      <c r="S65" s="66">
        <v>3.5000000000000001E-3</v>
      </c>
      <c r="T65" s="66">
        <v>1E-4</v>
      </c>
    </row>
    <row r="66" spans="1:20">
      <c r="A66" t="s">
        <v>480</v>
      </c>
      <c r="B66" t="s">
        <v>481</v>
      </c>
      <c r="C66" t="s">
        <v>99</v>
      </c>
      <c r="D66" t="s">
        <v>122</v>
      </c>
      <c r="E66" t="s">
        <v>482</v>
      </c>
      <c r="F66" t="s">
        <v>483</v>
      </c>
      <c r="G66" t="s">
        <v>223</v>
      </c>
      <c r="H66" t="s">
        <v>484</v>
      </c>
      <c r="I66" t="s">
        <v>485</v>
      </c>
      <c r="J66" s="65">
        <v>4.6500000000000004</v>
      </c>
      <c r="K66" t="s">
        <v>101</v>
      </c>
      <c r="L66" s="66">
        <v>1.5800000000000002E-2</v>
      </c>
      <c r="M66" s="66">
        <v>1.0999999999999999E-2</v>
      </c>
      <c r="N66" s="65">
        <v>117000</v>
      </c>
      <c r="O66" s="65">
        <v>103.16</v>
      </c>
      <c r="P66" s="65">
        <v>0</v>
      </c>
      <c r="Q66" s="65">
        <v>120.6972</v>
      </c>
      <c r="R66" s="66">
        <v>2.9999999999999997E-4</v>
      </c>
      <c r="S66" s="66">
        <v>1.2E-2</v>
      </c>
      <c r="T66" s="66">
        <v>2.9999999999999997E-4</v>
      </c>
    </row>
    <row r="67" spans="1:20">
      <c r="A67" t="s">
        <v>486</v>
      </c>
      <c r="B67">
        <v>11605060</v>
      </c>
      <c r="C67" t="s">
        <v>99</v>
      </c>
      <c r="D67" t="s">
        <v>122</v>
      </c>
      <c r="E67" t="s">
        <v>487</v>
      </c>
      <c r="F67" t="s">
        <v>488</v>
      </c>
      <c r="G67" t="s">
        <v>223</v>
      </c>
      <c r="H67" t="s">
        <v>484</v>
      </c>
      <c r="I67" t="s">
        <v>489</v>
      </c>
      <c r="J67" s="65">
        <v>3.8</v>
      </c>
      <c r="K67" t="s">
        <v>101</v>
      </c>
      <c r="L67" s="66">
        <v>2.35E-2</v>
      </c>
      <c r="M67" s="66">
        <v>8.8000000000000005E-3</v>
      </c>
      <c r="N67" s="65">
        <v>20000</v>
      </c>
      <c r="O67" s="65">
        <v>105.69377049180329</v>
      </c>
      <c r="P67" s="65">
        <v>0</v>
      </c>
      <c r="Q67" s="65">
        <v>21.138754098360657</v>
      </c>
      <c r="R67" s="66">
        <v>2.0000000000000001E-4</v>
      </c>
      <c r="S67" s="66">
        <v>2.2000000000000001E-3</v>
      </c>
      <c r="T67" s="66">
        <v>1E-4</v>
      </c>
    </row>
    <row r="68" spans="1:20">
      <c r="A68" t="s">
        <v>490</v>
      </c>
      <c r="B68" t="s">
        <v>491</v>
      </c>
      <c r="C68" t="s">
        <v>99</v>
      </c>
      <c r="D68" t="s">
        <v>122</v>
      </c>
      <c r="E68" t="s">
        <v>492</v>
      </c>
      <c r="F68" t="s">
        <v>335</v>
      </c>
      <c r="G68" t="s">
        <v>223</v>
      </c>
      <c r="H68" t="s">
        <v>484</v>
      </c>
      <c r="I68" t="s">
        <v>493</v>
      </c>
      <c r="J68" s="65">
        <v>1.37</v>
      </c>
      <c r="K68" t="s">
        <v>101</v>
      </c>
      <c r="L68" s="66">
        <v>2.1000000000000001E-2</v>
      </c>
      <c r="M68" s="66">
        <v>-1.9E-3</v>
      </c>
      <c r="N68" s="65">
        <v>87671.39</v>
      </c>
      <c r="O68" s="65">
        <v>108.03</v>
      </c>
      <c r="P68" s="65">
        <v>4.4406699999999999</v>
      </c>
      <c r="Q68" s="65">
        <v>99.152072617000002</v>
      </c>
      <c r="R68" s="66">
        <v>4.0000000000000002E-4</v>
      </c>
      <c r="S68" s="66">
        <v>9.9000000000000008E-3</v>
      </c>
      <c r="T68" s="66">
        <v>2.9999999999999997E-4</v>
      </c>
    </row>
    <row r="69" spans="1:20">
      <c r="A69" t="s">
        <v>494</v>
      </c>
      <c r="B69" t="s">
        <v>495</v>
      </c>
      <c r="C69" t="s">
        <v>99</v>
      </c>
      <c r="D69" t="s">
        <v>122</v>
      </c>
      <c r="E69" t="s">
        <v>492</v>
      </c>
      <c r="F69" t="s">
        <v>335</v>
      </c>
      <c r="G69" t="s">
        <v>223</v>
      </c>
      <c r="H69" t="s">
        <v>484</v>
      </c>
      <c r="I69" t="s">
        <v>496</v>
      </c>
      <c r="J69" s="65">
        <v>7.15</v>
      </c>
      <c r="K69" t="s">
        <v>101</v>
      </c>
      <c r="L69" s="66">
        <v>8.5000000000000006E-3</v>
      </c>
      <c r="M69" s="66">
        <v>5.1000000000000004E-3</v>
      </c>
      <c r="N69" s="65">
        <v>20000</v>
      </c>
      <c r="O69" s="65">
        <v>103.47</v>
      </c>
      <c r="P69" s="65">
        <v>0</v>
      </c>
      <c r="Q69" s="65">
        <v>20.693999999999999</v>
      </c>
      <c r="R69" s="66">
        <v>1E-4</v>
      </c>
      <c r="S69" s="66">
        <v>2.0999999999999999E-3</v>
      </c>
      <c r="T69" s="66">
        <v>1E-4</v>
      </c>
    </row>
    <row r="70" spans="1:20">
      <c r="A70" t="s">
        <v>497</v>
      </c>
      <c r="B70" t="s">
        <v>498</v>
      </c>
      <c r="C70" t="s">
        <v>99</v>
      </c>
      <c r="D70" t="s">
        <v>122</v>
      </c>
      <c r="E70" t="s">
        <v>499</v>
      </c>
      <c r="F70" t="s">
        <v>483</v>
      </c>
      <c r="G70" t="s">
        <v>223</v>
      </c>
      <c r="H70" t="s">
        <v>484</v>
      </c>
      <c r="I70" t="s">
        <v>500</v>
      </c>
      <c r="J70" s="65">
        <v>4.66</v>
      </c>
      <c r="K70" t="s">
        <v>101</v>
      </c>
      <c r="L70" s="66">
        <v>1.4800000000000001E-2</v>
      </c>
      <c r="M70" s="66">
        <v>9.9000000000000008E-3</v>
      </c>
      <c r="N70" s="65">
        <v>52000</v>
      </c>
      <c r="O70" s="65">
        <v>102.81</v>
      </c>
      <c r="P70" s="65">
        <v>0</v>
      </c>
      <c r="Q70" s="65">
        <v>53.461199999999998</v>
      </c>
      <c r="R70" s="66">
        <v>1E-4</v>
      </c>
      <c r="S70" s="66">
        <v>5.3E-3</v>
      </c>
      <c r="T70" s="66">
        <v>1E-4</v>
      </c>
    </row>
    <row r="71" spans="1:20">
      <c r="A71" s="67" t="s">
        <v>233</v>
      </c>
      <c r="B71" s="14"/>
      <c r="C71" s="14"/>
      <c r="D71" s="14"/>
      <c r="E71" s="14"/>
      <c r="J71" s="69">
        <v>1.93</v>
      </c>
      <c r="M71" s="68">
        <v>2.1700000000000001E-2</v>
      </c>
      <c r="N71" s="69">
        <v>4589237.37</v>
      </c>
      <c r="P71" s="69">
        <v>55.520780000000002</v>
      </c>
      <c r="Q71" s="69">
        <v>4646.9605270863767</v>
      </c>
      <c r="S71" s="68">
        <v>0.4622</v>
      </c>
      <c r="T71" s="68">
        <v>1.2200000000000001E-2</v>
      </c>
    </row>
    <row r="72" spans="1:20">
      <c r="A72" t="s">
        <v>501</v>
      </c>
      <c r="B72" t="s">
        <v>502</v>
      </c>
      <c r="C72" t="s">
        <v>99</v>
      </c>
      <c r="D72" t="s">
        <v>122</v>
      </c>
      <c r="E72" t="s">
        <v>329</v>
      </c>
      <c r="F72" t="s">
        <v>291</v>
      </c>
      <c r="G72" t="s">
        <v>205</v>
      </c>
      <c r="H72" t="s">
        <v>206</v>
      </c>
      <c r="I72" t="s">
        <v>503</v>
      </c>
      <c r="J72" s="65">
        <v>1.66</v>
      </c>
      <c r="K72" t="s">
        <v>101</v>
      </c>
      <c r="L72" s="66">
        <v>1.8700000000000001E-2</v>
      </c>
      <c r="M72" s="66">
        <v>2.3999999999999998E-3</v>
      </c>
      <c r="N72" s="65">
        <v>565584</v>
      </c>
      <c r="O72" s="65">
        <v>104.26</v>
      </c>
      <c r="P72" s="65">
        <v>0</v>
      </c>
      <c r="Q72" s="65">
        <v>589.67787840000005</v>
      </c>
      <c r="R72" s="66">
        <v>5.0000000000000001E-4</v>
      </c>
      <c r="S72" s="66">
        <v>5.8700000000000002E-2</v>
      </c>
      <c r="T72" s="66">
        <v>1.6000000000000001E-3</v>
      </c>
    </row>
    <row r="73" spans="1:20">
      <c r="A73" t="s">
        <v>504</v>
      </c>
      <c r="B73" t="s">
        <v>505</v>
      </c>
      <c r="C73" t="s">
        <v>99</v>
      </c>
      <c r="D73" t="s">
        <v>122</v>
      </c>
      <c r="E73" t="s">
        <v>506</v>
      </c>
      <c r="F73" t="s">
        <v>283</v>
      </c>
      <c r="G73" t="s">
        <v>296</v>
      </c>
      <c r="H73" t="s">
        <v>149</v>
      </c>
      <c r="I73" t="s">
        <v>507</v>
      </c>
      <c r="J73" s="65">
        <v>2.85</v>
      </c>
      <c r="K73" t="s">
        <v>101</v>
      </c>
      <c r="L73" s="66">
        <v>3.3999999999999998E-3</v>
      </c>
      <c r="M73" s="66">
        <v>3.0000000000000001E-3</v>
      </c>
      <c r="N73" s="65">
        <v>13000</v>
      </c>
      <c r="O73" s="65">
        <v>100.86</v>
      </c>
      <c r="P73" s="65">
        <v>0</v>
      </c>
      <c r="Q73" s="65">
        <v>13.111800000000001</v>
      </c>
      <c r="R73" s="66">
        <v>0</v>
      </c>
      <c r="S73" s="66">
        <v>1.2999999999999999E-3</v>
      </c>
      <c r="T73" s="66">
        <v>0</v>
      </c>
    </row>
    <row r="74" spans="1:20">
      <c r="A74" t="s">
        <v>508</v>
      </c>
      <c r="B74" t="s">
        <v>509</v>
      </c>
      <c r="C74" t="s">
        <v>99</v>
      </c>
      <c r="D74" t="s">
        <v>122</v>
      </c>
      <c r="E74" t="s">
        <v>295</v>
      </c>
      <c r="F74" t="s">
        <v>291</v>
      </c>
      <c r="G74" t="s">
        <v>205</v>
      </c>
      <c r="H74" t="s">
        <v>206</v>
      </c>
      <c r="I74" t="s">
        <v>262</v>
      </c>
      <c r="J74" s="65">
        <v>2.4300000000000002</v>
      </c>
      <c r="K74" t="s">
        <v>101</v>
      </c>
      <c r="L74" s="66">
        <v>3.0099999999999998E-2</v>
      </c>
      <c r="M74" s="66">
        <v>4.8999999999999998E-3</v>
      </c>
      <c r="N74" s="65">
        <v>212000</v>
      </c>
      <c r="O74" s="65">
        <v>106.25</v>
      </c>
      <c r="P74" s="65">
        <v>0</v>
      </c>
      <c r="Q74" s="65">
        <v>225.25</v>
      </c>
      <c r="R74" s="66">
        <v>2.0000000000000001E-4</v>
      </c>
      <c r="S74" s="66">
        <v>2.24E-2</v>
      </c>
      <c r="T74" s="66">
        <v>5.9999999999999995E-4</v>
      </c>
    </row>
    <row r="75" spans="1:20">
      <c r="A75" t="s">
        <v>510</v>
      </c>
      <c r="B75" t="s">
        <v>511</v>
      </c>
      <c r="C75" t="s">
        <v>99</v>
      </c>
      <c r="D75" t="s">
        <v>122</v>
      </c>
      <c r="E75" t="s">
        <v>295</v>
      </c>
      <c r="F75" t="s">
        <v>291</v>
      </c>
      <c r="G75" t="s">
        <v>205</v>
      </c>
      <c r="H75" t="s">
        <v>206</v>
      </c>
      <c r="I75" t="s">
        <v>512</v>
      </c>
      <c r="J75" s="65">
        <v>2.36</v>
      </c>
      <c r="K75" t="s">
        <v>101</v>
      </c>
      <c r="L75" s="66">
        <v>2.0199999999999999E-2</v>
      </c>
      <c r="M75" s="66">
        <v>4.8999999999999998E-3</v>
      </c>
      <c r="N75" s="65">
        <v>225000</v>
      </c>
      <c r="O75" s="65">
        <v>104.83</v>
      </c>
      <c r="P75" s="65">
        <v>0</v>
      </c>
      <c r="Q75" s="65">
        <v>235.86750000000001</v>
      </c>
      <c r="R75" s="66">
        <v>1E-4</v>
      </c>
      <c r="S75" s="66">
        <v>2.35E-2</v>
      </c>
      <c r="T75" s="66">
        <v>5.9999999999999995E-4</v>
      </c>
    </row>
    <row r="76" spans="1:20">
      <c r="A76" t="s">
        <v>513</v>
      </c>
      <c r="B76" t="s">
        <v>514</v>
      </c>
      <c r="C76" t="s">
        <v>99</v>
      </c>
      <c r="D76" t="s">
        <v>122</v>
      </c>
      <c r="E76" t="s">
        <v>300</v>
      </c>
      <c r="F76" t="s">
        <v>291</v>
      </c>
      <c r="G76" t="s">
        <v>205</v>
      </c>
      <c r="H76" t="s">
        <v>206</v>
      </c>
      <c r="I76" t="s">
        <v>515</v>
      </c>
      <c r="J76" s="65">
        <v>0.68</v>
      </c>
      <c r="K76" t="s">
        <v>101</v>
      </c>
      <c r="L76" s="66">
        <v>2.47E-2</v>
      </c>
      <c r="M76" s="66">
        <v>1.9E-3</v>
      </c>
      <c r="N76" s="65">
        <v>780000</v>
      </c>
      <c r="O76" s="65">
        <v>102.34</v>
      </c>
      <c r="P76" s="65">
        <v>0</v>
      </c>
      <c r="Q76" s="65">
        <v>798.25199999999995</v>
      </c>
      <c r="R76" s="66">
        <v>2.0000000000000001E-4</v>
      </c>
      <c r="S76" s="66">
        <v>7.9399999999999998E-2</v>
      </c>
      <c r="T76" s="66">
        <v>2.0999999999999999E-3</v>
      </c>
    </row>
    <row r="77" spans="1:20">
      <c r="A77" t="s">
        <v>516</v>
      </c>
      <c r="B77" t="s">
        <v>517</v>
      </c>
      <c r="C77" t="s">
        <v>99</v>
      </c>
      <c r="D77" t="s">
        <v>122</v>
      </c>
      <c r="E77" t="s">
        <v>518</v>
      </c>
      <c r="F77" t="s">
        <v>432</v>
      </c>
      <c r="G77" t="s">
        <v>330</v>
      </c>
      <c r="H77" t="s">
        <v>206</v>
      </c>
      <c r="I77" t="s">
        <v>243</v>
      </c>
      <c r="J77" s="65">
        <v>1.5</v>
      </c>
      <c r="K77" t="s">
        <v>101</v>
      </c>
      <c r="L77" s="66">
        <v>4.8000000000000001E-2</v>
      </c>
      <c r="M77" s="66">
        <v>8.9999999999999998E-4</v>
      </c>
      <c r="N77" s="65">
        <v>91765.16</v>
      </c>
      <c r="O77" s="65">
        <v>107.05</v>
      </c>
      <c r="P77" s="65">
        <v>41.355499999999999</v>
      </c>
      <c r="Q77" s="65">
        <v>139.59010377999999</v>
      </c>
      <c r="R77" s="66">
        <v>1E-4</v>
      </c>
      <c r="S77" s="66">
        <v>1.3899999999999999E-2</v>
      </c>
      <c r="T77" s="66">
        <v>4.0000000000000002E-4</v>
      </c>
    </row>
    <row r="78" spans="1:20">
      <c r="A78" t="s">
        <v>519</v>
      </c>
      <c r="B78" t="s">
        <v>520</v>
      </c>
      <c r="C78" t="s">
        <v>99</v>
      </c>
      <c r="D78" t="s">
        <v>122</v>
      </c>
      <c r="E78" t="s">
        <v>322</v>
      </c>
      <c r="F78" t="s">
        <v>291</v>
      </c>
      <c r="G78" t="s">
        <v>330</v>
      </c>
      <c r="H78" t="s">
        <v>206</v>
      </c>
      <c r="I78" t="s">
        <v>515</v>
      </c>
      <c r="J78" s="65">
        <v>1.1499999999999999</v>
      </c>
      <c r="K78" t="s">
        <v>101</v>
      </c>
      <c r="L78" s="66">
        <v>6.5000000000000002E-2</v>
      </c>
      <c r="M78" s="66">
        <v>2.0999999999999999E-3</v>
      </c>
      <c r="N78" s="65">
        <v>50000.34</v>
      </c>
      <c r="O78" s="65">
        <v>109.49</v>
      </c>
      <c r="P78" s="65">
        <v>0</v>
      </c>
      <c r="Q78" s="65">
        <v>54.745372265999997</v>
      </c>
      <c r="R78" s="66">
        <v>2.9999999999999997E-4</v>
      </c>
      <c r="S78" s="66">
        <v>5.4000000000000003E-3</v>
      </c>
      <c r="T78" s="66">
        <v>1E-4</v>
      </c>
    </row>
    <row r="79" spans="1:20">
      <c r="A79" t="s">
        <v>521</v>
      </c>
      <c r="B79" t="s">
        <v>522</v>
      </c>
      <c r="C79" t="s">
        <v>99</v>
      </c>
      <c r="D79" t="s">
        <v>122</v>
      </c>
      <c r="E79" t="s">
        <v>523</v>
      </c>
      <c r="F79" t="s">
        <v>524</v>
      </c>
      <c r="G79" t="s">
        <v>330</v>
      </c>
      <c r="H79" t="s">
        <v>206</v>
      </c>
      <c r="I79" t="s">
        <v>515</v>
      </c>
      <c r="J79" s="65">
        <v>1.1599999999999999</v>
      </c>
      <c r="K79" t="s">
        <v>101</v>
      </c>
      <c r="L79" s="66">
        <v>1.0500000000000001E-2</v>
      </c>
      <c r="M79" s="66">
        <v>2.3E-3</v>
      </c>
      <c r="N79" s="65">
        <v>24000</v>
      </c>
      <c r="O79" s="65">
        <v>101.3</v>
      </c>
      <c r="P79" s="65">
        <v>0</v>
      </c>
      <c r="Q79" s="65">
        <v>24.312000000000001</v>
      </c>
      <c r="R79" s="66">
        <v>1E-4</v>
      </c>
      <c r="S79" s="66">
        <v>2.3999999999999998E-3</v>
      </c>
      <c r="T79" s="66">
        <v>1E-4</v>
      </c>
    </row>
    <row r="80" spans="1:20">
      <c r="A80" t="s">
        <v>525</v>
      </c>
      <c r="B80" t="s">
        <v>526</v>
      </c>
      <c r="C80" t="s">
        <v>99</v>
      </c>
      <c r="D80" t="s">
        <v>122</v>
      </c>
      <c r="E80" t="s">
        <v>527</v>
      </c>
      <c r="F80" t="s">
        <v>528</v>
      </c>
      <c r="G80" t="s">
        <v>351</v>
      </c>
      <c r="H80" t="s">
        <v>206</v>
      </c>
      <c r="I80" t="s">
        <v>529</v>
      </c>
      <c r="J80" s="65">
        <v>1.53</v>
      </c>
      <c r="K80" t="s">
        <v>101</v>
      </c>
      <c r="L80" s="66">
        <v>1.9099999999999999E-2</v>
      </c>
      <c r="M80" s="66">
        <v>7.0000000000000001E-3</v>
      </c>
      <c r="N80" s="65">
        <v>20000.55</v>
      </c>
      <c r="O80" s="65">
        <v>102.2</v>
      </c>
      <c r="P80" s="65">
        <v>0</v>
      </c>
      <c r="Q80" s="65">
        <v>20.440562100000001</v>
      </c>
      <c r="R80" s="66">
        <v>0</v>
      </c>
      <c r="S80" s="66">
        <v>2E-3</v>
      </c>
      <c r="T80" s="66">
        <v>1E-4</v>
      </c>
    </row>
    <row r="81" spans="1:20">
      <c r="A81" t="s">
        <v>530</v>
      </c>
      <c r="B81" t="s">
        <v>531</v>
      </c>
      <c r="C81" t="s">
        <v>99</v>
      </c>
      <c r="D81" t="s">
        <v>122</v>
      </c>
      <c r="E81" t="s">
        <v>532</v>
      </c>
      <c r="F81" t="s">
        <v>390</v>
      </c>
      <c r="G81" t="s">
        <v>351</v>
      </c>
      <c r="H81" t="s">
        <v>206</v>
      </c>
      <c r="I81" t="s">
        <v>512</v>
      </c>
      <c r="J81" s="65">
        <v>3.35</v>
      </c>
      <c r="K81" t="s">
        <v>101</v>
      </c>
      <c r="L81" s="66">
        <v>5.45E-2</v>
      </c>
      <c r="M81" s="66">
        <v>4.4600000000000001E-2</v>
      </c>
      <c r="N81" s="65">
        <v>30000</v>
      </c>
      <c r="O81" s="65">
        <v>104.04</v>
      </c>
      <c r="P81" s="65">
        <v>0</v>
      </c>
      <c r="Q81" s="65">
        <v>31.212</v>
      </c>
      <c r="R81" s="66">
        <v>1E-4</v>
      </c>
      <c r="S81" s="66">
        <v>3.0999999999999999E-3</v>
      </c>
      <c r="T81" s="66">
        <v>1E-4</v>
      </c>
    </row>
    <row r="82" spans="1:20">
      <c r="A82" t="s">
        <v>533</v>
      </c>
      <c r="B82" t="s">
        <v>534</v>
      </c>
      <c r="C82" t="s">
        <v>99</v>
      </c>
      <c r="D82" t="s">
        <v>122</v>
      </c>
      <c r="E82" t="s">
        <v>535</v>
      </c>
      <c r="F82" t="s">
        <v>381</v>
      </c>
      <c r="G82" t="s">
        <v>351</v>
      </c>
      <c r="H82" t="s">
        <v>206</v>
      </c>
      <c r="I82" t="s">
        <v>428</v>
      </c>
      <c r="J82" s="65">
        <v>1.49</v>
      </c>
      <c r="K82" t="s">
        <v>101</v>
      </c>
      <c r="L82" s="66">
        <v>2.4500000000000001E-2</v>
      </c>
      <c r="M82" s="66">
        <v>3.5999999999999999E-3</v>
      </c>
      <c r="N82" s="65">
        <v>8000</v>
      </c>
      <c r="O82" s="65">
        <v>103.12</v>
      </c>
      <c r="P82" s="65">
        <v>0</v>
      </c>
      <c r="Q82" s="65">
        <v>8.2495999999999992</v>
      </c>
      <c r="R82" s="66">
        <v>0</v>
      </c>
      <c r="S82" s="66">
        <v>8.0000000000000004E-4</v>
      </c>
      <c r="T82" s="66">
        <v>0</v>
      </c>
    </row>
    <row r="83" spans="1:20">
      <c r="A83" t="s">
        <v>536</v>
      </c>
      <c r="B83" t="s">
        <v>537</v>
      </c>
      <c r="C83" t="s">
        <v>99</v>
      </c>
      <c r="D83" t="s">
        <v>122</v>
      </c>
      <c r="E83" t="s">
        <v>538</v>
      </c>
      <c r="F83" t="s">
        <v>539</v>
      </c>
      <c r="G83" t="s">
        <v>351</v>
      </c>
      <c r="H83" t="s">
        <v>206</v>
      </c>
      <c r="I83" t="s">
        <v>540</v>
      </c>
      <c r="J83" s="65">
        <v>1.82</v>
      </c>
      <c r="K83" t="s">
        <v>101</v>
      </c>
      <c r="L83" s="66">
        <v>2.3599999999999999E-2</v>
      </c>
      <c r="M83" s="66">
        <v>6.7000000000000002E-3</v>
      </c>
      <c r="N83" s="65">
        <v>16828.57</v>
      </c>
      <c r="O83" s="65">
        <v>103.53</v>
      </c>
      <c r="P83" s="65">
        <v>0</v>
      </c>
      <c r="Q83" s="65">
        <v>17.422618521</v>
      </c>
      <c r="R83" s="66">
        <v>1E-4</v>
      </c>
      <c r="S83" s="66">
        <v>1.6999999999999999E-3</v>
      </c>
      <c r="T83" s="66">
        <v>0</v>
      </c>
    </row>
    <row r="84" spans="1:20">
      <c r="A84" t="s">
        <v>541</v>
      </c>
      <c r="B84" t="s">
        <v>542</v>
      </c>
      <c r="C84" t="s">
        <v>99</v>
      </c>
      <c r="D84" t="s">
        <v>122</v>
      </c>
      <c r="E84" t="s">
        <v>532</v>
      </c>
      <c r="F84" t="s">
        <v>390</v>
      </c>
      <c r="G84" t="s">
        <v>382</v>
      </c>
      <c r="H84" t="s">
        <v>206</v>
      </c>
      <c r="I84" t="s">
        <v>543</v>
      </c>
      <c r="J84" s="65">
        <v>2.74</v>
      </c>
      <c r="K84" t="s">
        <v>101</v>
      </c>
      <c r="L84" s="66">
        <v>4.3499999999999997E-2</v>
      </c>
      <c r="M84" s="66">
        <v>7.6499999999999999E-2</v>
      </c>
      <c r="N84" s="65">
        <v>89000.83</v>
      </c>
      <c r="O84" s="65">
        <v>93.3</v>
      </c>
      <c r="P84" s="65">
        <v>0</v>
      </c>
      <c r="Q84" s="65">
        <v>83.037774389999996</v>
      </c>
      <c r="R84" s="66">
        <v>1E-4</v>
      </c>
      <c r="S84" s="66">
        <v>8.3000000000000001E-3</v>
      </c>
      <c r="T84" s="66">
        <v>2.0000000000000001E-4</v>
      </c>
    </row>
    <row r="85" spans="1:20">
      <c r="A85" t="s">
        <v>544</v>
      </c>
      <c r="B85" t="s">
        <v>545</v>
      </c>
      <c r="C85" t="s">
        <v>99</v>
      </c>
      <c r="D85" t="s">
        <v>122</v>
      </c>
      <c r="E85" t="s">
        <v>546</v>
      </c>
      <c r="F85" t="s">
        <v>547</v>
      </c>
      <c r="G85" t="s">
        <v>382</v>
      </c>
      <c r="H85" t="s">
        <v>206</v>
      </c>
      <c r="I85" t="s">
        <v>548</v>
      </c>
      <c r="J85" s="65">
        <v>0.99</v>
      </c>
      <c r="K85" t="s">
        <v>101</v>
      </c>
      <c r="L85" s="66">
        <v>2.7900000000000001E-2</v>
      </c>
      <c r="M85" s="66">
        <v>1.4E-3</v>
      </c>
      <c r="N85" s="65">
        <v>11999.96</v>
      </c>
      <c r="O85" s="65">
        <v>102.65</v>
      </c>
      <c r="P85" s="65">
        <v>0</v>
      </c>
      <c r="Q85" s="65">
        <v>12.31795894</v>
      </c>
      <c r="R85" s="66">
        <v>1E-4</v>
      </c>
      <c r="S85" s="66">
        <v>1.1999999999999999E-3</v>
      </c>
      <c r="T85" s="66">
        <v>0</v>
      </c>
    </row>
    <row r="86" spans="1:20">
      <c r="A86" t="s">
        <v>549</v>
      </c>
      <c r="B86" t="s">
        <v>550</v>
      </c>
      <c r="C86" t="s">
        <v>99</v>
      </c>
      <c r="D86" t="s">
        <v>122</v>
      </c>
      <c r="E86" t="s">
        <v>551</v>
      </c>
      <c r="F86" t="s">
        <v>552</v>
      </c>
      <c r="G86" t="s">
        <v>382</v>
      </c>
      <c r="H86" t="s">
        <v>206</v>
      </c>
      <c r="I86" t="s">
        <v>553</v>
      </c>
      <c r="J86" s="65">
        <v>1.72</v>
      </c>
      <c r="K86" t="s">
        <v>101</v>
      </c>
      <c r="L86" s="66">
        <v>2.8000000000000001E-2</v>
      </c>
      <c r="M86" s="66">
        <v>7.7999999999999996E-3</v>
      </c>
      <c r="N86" s="65">
        <v>20000</v>
      </c>
      <c r="O86" s="65">
        <v>104.2</v>
      </c>
      <c r="P86" s="65">
        <v>0</v>
      </c>
      <c r="Q86" s="65">
        <v>20.84</v>
      </c>
      <c r="R86" s="66">
        <v>2.0000000000000001E-4</v>
      </c>
      <c r="S86" s="66">
        <v>2.0999999999999999E-3</v>
      </c>
      <c r="T86" s="66">
        <v>1E-4</v>
      </c>
    </row>
    <row r="87" spans="1:20">
      <c r="A87" t="s">
        <v>554</v>
      </c>
      <c r="B87" t="s">
        <v>555</v>
      </c>
      <c r="C87" t="s">
        <v>99</v>
      </c>
      <c r="D87" t="s">
        <v>122</v>
      </c>
      <c r="E87" t="s">
        <v>551</v>
      </c>
      <c r="F87" t="s">
        <v>552</v>
      </c>
      <c r="G87" t="s">
        <v>382</v>
      </c>
      <c r="H87" t="s">
        <v>206</v>
      </c>
      <c r="I87" t="s">
        <v>556</v>
      </c>
      <c r="J87" s="65">
        <v>3.08</v>
      </c>
      <c r="K87" t="s">
        <v>101</v>
      </c>
      <c r="L87" s="66">
        <v>2.29E-2</v>
      </c>
      <c r="M87" s="66">
        <v>9.2999999999999992E-3</v>
      </c>
      <c r="N87" s="65">
        <v>16000</v>
      </c>
      <c r="O87" s="65">
        <f>Q87/N87*1000*100</f>
        <v>104.92557377049178</v>
      </c>
      <c r="P87" s="65">
        <v>0</v>
      </c>
      <c r="Q87" s="65">
        <v>16.788091803278686</v>
      </c>
      <c r="R87" s="66">
        <v>0</v>
      </c>
      <c r="S87" s="66">
        <v>1.6999999999999999E-3</v>
      </c>
      <c r="T87" s="66">
        <v>0</v>
      </c>
    </row>
    <row r="88" spans="1:20">
      <c r="A88" t="s">
        <v>557</v>
      </c>
      <c r="B88" t="s">
        <v>558</v>
      </c>
      <c r="C88" t="s">
        <v>99</v>
      </c>
      <c r="D88" t="s">
        <v>122</v>
      </c>
      <c r="E88" t="s">
        <v>559</v>
      </c>
      <c r="F88" t="s">
        <v>560</v>
      </c>
      <c r="G88" t="s">
        <v>433</v>
      </c>
      <c r="H88" t="s">
        <v>206</v>
      </c>
      <c r="I88" t="s">
        <v>561</v>
      </c>
      <c r="J88" s="65">
        <v>2.82</v>
      </c>
      <c r="K88" t="s">
        <v>101</v>
      </c>
      <c r="L88" s="66">
        <v>4.7500000000000001E-2</v>
      </c>
      <c r="M88" s="66">
        <v>3.6799999999999999E-2</v>
      </c>
      <c r="N88" s="65">
        <v>105000.67</v>
      </c>
      <c r="O88" s="65">
        <v>103.21</v>
      </c>
      <c r="P88" s="65">
        <v>0</v>
      </c>
      <c r="Q88" s="65">
        <v>108.37119150700001</v>
      </c>
      <c r="R88" s="66">
        <v>2.0000000000000001E-4</v>
      </c>
      <c r="S88" s="66">
        <v>1.0800000000000001E-2</v>
      </c>
      <c r="T88" s="66">
        <v>2.9999999999999997E-4</v>
      </c>
    </row>
    <row r="89" spans="1:20">
      <c r="A89" t="s">
        <v>562</v>
      </c>
      <c r="B89" t="s">
        <v>563</v>
      </c>
      <c r="C89" t="s">
        <v>99</v>
      </c>
      <c r="D89" t="s">
        <v>122</v>
      </c>
      <c r="E89" t="s">
        <v>564</v>
      </c>
      <c r="F89" t="s">
        <v>100</v>
      </c>
      <c r="G89" t="s">
        <v>424</v>
      </c>
      <c r="H89" t="s">
        <v>149</v>
      </c>
      <c r="I89" t="s">
        <v>565</v>
      </c>
      <c r="J89" s="65">
        <v>0.25</v>
      </c>
      <c r="K89" t="s">
        <v>101</v>
      </c>
      <c r="L89" s="66">
        <v>7.5999999999999998E-2</v>
      </c>
      <c r="M89" s="66">
        <v>1.04E-2</v>
      </c>
      <c r="N89" s="65">
        <v>10000.23</v>
      </c>
      <c r="O89" s="65">
        <v>103.53</v>
      </c>
      <c r="P89" s="65">
        <v>0</v>
      </c>
      <c r="Q89" s="65">
        <v>10.353238119</v>
      </c>
      <c r="R89" s="66">
        <v>4.0000000000000002E-4</v>
      </c>
      <c r="S89" s="66">
        <v>1E-3</v>
      </c>
      <c r="T89" s="66">
        <v>0</v>
      </c>
    </row>
    <row r="90" spans="1:20">
      <c r="A90" t="s">
        <v>566</v>
      </c>
      <c r="B90" t="s">
        <v>567</v>
      </c>
      <c r="C90" t="s">
        <v>99</v>
      </c>
      <c r="D90" t="s">
        <v>122</v>
      </c>
      <c r="E90" t="s">
        <v>568</v>
      </c>
      <c r="F90" t="s">
        <v>488</v>
      </c>
      <c r="G90" t="s">
        <v>424</v>
      </c>
      <c r="H90" t="s">
        <v>149</v>
      </c>
      <c r="I90" t="s">
        <v>553</v>
      </c>
      <c r="J90" s="65">
        <v>0.75</v>
      </c>
      <c r="K90" t="s">
        <v>101</v>
      </c>
      <c r="L90" s="66">
        <v>3.4500000000000003E-2</v>
      </c>
      <c r="M90" s="66">
        <v>8.9999999999999993E-3</v>
      </c>
      <c r="N90" s="65">
        <v>20000</v>
      </c>
      <c r="O90" s="65">
        <v>102.76</v>
      </c>
      <c r="P90" s="65">
        <v>0</v>
      </c>
      <c r="Q90" s="65">
        <v>20.552</v>
      </c>
      <c r="R90" s="66">
        <v>2.0000000000000001E-4</v>
      </c>
      <c r="S90" s="66">
        <v>2E-3</v>
      </c>
      <c r="T90" s="66">
        <v>1E-4</v>
      </c>
    </row>
    <row r="91" spans="1:20">
      <c r="A91" t="s">
        <v>569</v>
      </c>
      <c r="B91" t="s">
        <v>570</v>
      </c>
      <c r="C91" t="s">
        <v>99</v>
      </c>
      <c r="D91" t="s">
        <v>122</v>
      </c>
      <c r="E91" t="s">
        <v>571</v>
      </c>
      <c r="F91" t="s">
        <v>552</v>
      </c>
      <c r="G91" t="s">
        <v>424</v>
      </c>
      <c r="H91" t="s">
        <v>149</v>
      </c>
      <c r="I91" t="s">
        <v>572</v>
      </c>
      <c r="J91" s="65">
        <v>0.41</v>
      </c>
      <c r="K91" t="s">
        <v>101</v>
      </c>
      <c r="L91" s="66">
        <v>3.2000000000000001E-2</v>
      </c>
      <c r="M91" s="66">
        <v>3.2599999999999997E-2</v>
      </c>
      <c r="N91" s="65">
        <v>5000</v>
      </c>
      <c r="O91" s="65">
        <v>101.052054</v>
      </c>
      <c r="P91" s="65">
        <v>0</v>
      </c>
      <c r="Q91" s="65">
        <v>5.0526026999999996</v>
      </c>
      <c r="R91" s="66">
        <v>2.9999999999999997E-4</v>
      </c>
      <c r="S91" s="66">
        <v>5.0000000000000001E-4</v>
      </c>
      <c r="T91" s="66">
        <v>0</v>
      </c>
    </row>
    <row r="92" spans="1:20">
      <c r="A92" t="s">
        <v>573</v>
      </c>
      <c r="B92" t="s">
        <v>574</v>
      </c>
      <c r="C92" t="s">
        <v>99</v>
      </c>
      <c r="D92" t="s">
        <v>122</v>
      </c>
      <c r="E92" t="s">
        <v>575</v>
      </c>
      <c r="F92" t="s">
        <v>488</v>
      </c>
      <c r="G92" t="s">
        <v>433</v>
      </c>
      <c r="H92" t="s">
        <v>206</v>
      </c>
      <c r="I92" t="s">
        <v>576</v>
      </c>
      <c r="J92" s="65">
        <v>0.99</v>
      </c>
      <c r="K92" t="s">
        <v>101</v>
      </c>
      <c r="L92" s="66">
        <v>3.7999999999999999E-2</v>
      </c>
      <c r="M92" s="66">
        <v>9.2999999999999992E-3</v>
      </c>
      <c r="N92" s="65">
        <v>22500.11</v>
      </c>
      <c r="O92" s="65">
        <v>102.85</v>
      </c>
      <c r="P92" s="65">
        <v>0</v>
      </c>
      <c r="Q92" s="65">
        <v>23.141363134999999</v>
      </c>
      <c r="R92" s="66">
        <v>4.0000000000000002E-4</v>
      </c>
      <c r="S92" s="66">
        <v>2.3E-3</v>
      </c>
      <c r="T92" s="66">
        <v>1E-4</v>
      </c>
    </row>
    <row r="93" spans="1:20">
      <c r="A93" t="s">
        <v>577</v>
      </c>
      <c r="B93" s="70" t="s">
        <v>578</v>
      </c>
      <c r="C93" t="s">
        <v>99</v>
      </c>
      <c r="D93" t="s">
        <v>122</v>
      </c>
      <c r="E93" t="s">
        <v>579</v>
      </c>
      <c r="F93" t="s">
        <v>340</v>
      </c>
      <c r="G93" t="s">
        <v>433</v>
      </c>
      <c r="H93" t="s">
        <v>206</v>
      </c>
      <c r="I93" t="s">
        <v>341</v>
      </c>
      <c r="J93" s="65">
        <v>1.71</v>
      </c>
      <c r="K93" t="s">
        <v>101</v>
      </c>
      <c r="L93" s="66">
        <v>2.9499999999999998E-2</v>
      </c>
      <c r="M93" s="66">
        <v>1.0999999999999999E-2</v>
      </c>
      <c r="N93" s="65">
        <v>8750.49</v>
      </c>
      <c r="O93" s="65">
        <v>103.93</v>
      </c>
      <c r="P93" s="65">
        <v>0</v>
      </c>
      <c r="Q93" s="65">
        <v>9.0943842569999997</v>
      </c>
      <c r="R93" s="66">
        <v>1E-4</v>
      </c>
      <c r="S93" s="66">
        <v>8.9999999999999998E-4</v>
      </c>
      <c r="T93" s="66">
        <v>0</v>
      </c>
    </row>
    <row r="94" spans="1:20">
      <c r="A94" t="s">
        <v>580</v>
      </c>
      <c r="B94" s="70">
        <v>11673600</v>
      </c>
      <c r="C94" t="s">
        <v>99</v>
      </c>
      <c r="D94" t="s">
        <v>122</v>
      </c>
      <c r="E94" t="s">
        <v>581</v>
      </c>
      <c r="F94" t="s">
        <v>432</v>
      </c>
      <c r="G94" t="s">
        <v>424</v>
      </c>
      <c r="H94" t="s">
        <v>149</v>
      </c>
      <c r="I94" t="s">
        <v>582</v>
      </c>
      <c r="J94" s="65">
        <v>4.66</v>
      </c>
      <c r="K94" t="s">
        <v>101</v>
      </c>
      <c r="L94" s="66">
        <v>1.7000000000000001E-2</v>
      </c>
      <c r="M94" s="66">
        <v>1.5100000000000001E-2</v>
      </c>
      <c r="N94" s="65">
        <v>15000</v>
      </c>
      <c r="O94" s="65">
        <f>Q94/N94*100*1000</f>
        <v>101.41256830601093</v>
      </c>
      <c r="P94" s="65">
        <v>0</v>
      </c>
      <c r="Q94" s="65">
        <v>15.211885245901639</v>
      </c>
      <c r="R94" s="66">
        <v>1E-4</v>
      </c>
      <c r="S94" s="66">
        <v>1.5E-3</v>
      </c>
      <c r="T94" s="66">
        <v>0</v>
      </c>
    </row>
    <row r="95" spans="1:20">
      <c r="A95" t="s">
        <v>583</v>
      </c>
      <c r="B95" t="s">
        <v>584</v>
      </c>
      <c r="C95" t="s">
        <v>99</v>
      </c>
      <c r="D95" t="s">
        <v>122</v>
      </c>
      <c r="E95" t="s">
        <v>585</v>
      </c>
      <c r="F95" t="s">
        <v>390</v>
      </c>
      <c r="G95" t="s">
        <v>433</v>
      </c>
      <c r="H95" t="s">
        <v>206</v>
      </c>
      <c r="I95" t="s">
        <v>586</v>
      </c>
      <c r="J95" s="65">
        <v>3.78</v>
      </c>
      <c r="K95" t="s">
        <v>101</v>
      </c>
      <c r="L95" s="66">
        <v>5.7000000000000002E-2</v>
      </c>
      <c r="M95" s="66">
        <v>4.7E-2</v>
      </c>
      <c r="N95" s="65">
        <v>10000</v>
      </c>
      <c r="O95" s="65">
        <v>104.9</v>
      </c>
      <c r="P95" s="65">
        <v>0</v>
      </c>
      <c r="Q95" s="65">
        <v>10.49</v>
      </c>
      <c r="R95" s="66">
        <v>0</v>
      </c>
      <c r="S95" s="66">
        <v>1E-3</v>
      </c>
      <c r="T95" s="66">
        <v>0</v>
      </c>
    </row>
    <row r="96" spans="1:20">
      <c r="A96" t="s">
        <v>587</v>
      </c>
      <c r="B96" t="s">
        <v>588</v>
      </c>
      <c r="C96" t="s">
        <v>99</v>
      </c>
      <c r="D96" t="s">
        <v>122</v>
      </c>
      <c r="E96" t="s">
        <v>589</v>
      </c>
      <c r="F96" t="s">
        <v>390</v>
      </c>
      <c r="G96" t="s">
        <v>433</v>
      </c>
      <c r="H96" t="s">
        <v>206</v>
      </c>
      <c r="I96" t="s">
        <v>590</v>
      </c>
      <c r="J96" s="65">
        <v>2.89</v>
      </c>
      <c r="K96" t="s">
        <v>101</v>
      </c>
      <c r="L96" s="66">
        <v>3.9E-2</v>
      </c>
      <c r="M96" s="66">
        <v>4.8500000000000001E-2</v>
      </c>
      <c r="N96" s="65">
        <v>164000</v>
      </c>
      <c r="O96" s="65">
        <v>100.51</v>
      </c>
      <c r="P96" s="65">
        <v>0</v>
      </c>
      <c r="Q96" s="65">
        <v>164.8364</v>
      </c>
      <c r="R96" s="66">
        <v>4.0000000000000002E-4</v>
      </c>
      <c r="S96" s="66">
        <v>1.6400000000000001E-2</v>
      </c>
      <c r="T96" s="66">
        <v>4.0000000000000002E-4</v>
      </c>
    </row>
    <row r="97" spans="1:20">
      <c r="A97" t="s">
        <v>591</v>
      </c>
      <c r="B97" t="s">
        <v>592</v>
      </c>
      <c r="C97" t="s">
        <v>99</v>
      </c>
      <c r="D97" t="s">
        <v>122</v>
      </c>
      <c r="E97" t="s">
        <v>593</v>
      </c>
      <c r="F97" t="s">
        <v>131</v>
      </c>
      <c r="G97" t="s">
        <v>433</v>
      </c>
      <c r="H97" t="s">
        <v>206</v>
      </c>
      <c r="I97" t="s">
        <v>307</v>
      </c>
      <c r="J97" s="65">
        <v>0.25</v>
      </c>
      <c r="K97" t="s">
        <v>101</v>
      </c>
      <c r="L97" s="66">
        <v>1.32E-2</v>
      </c>
      <c r="M97" s="66">
        <v>5.7000000000000002E-3</v>
      </c>
      <c r="N97" s="65">
        <v>61000.160000000003</v>
      </c>
      <c r="O97" s="65">
        <v>100.19</v>
      </c>
      <c r="P97" s="65">
        <v>0</v>
      </c>
      <c r="Q97" s="65">
        <v>61.116060304000001</v>
      </c>
      <c r="R97" s="66">
        <v>5.9999999999999995E-4</v>
      </c>
      <c r="S97" s="66">
        <v>6.1000000000000004E-3</v>
      </c>
      <c r="T97" s="66">
        <v>2.0000000000000001E-4</v>
      </c>
    </row>
    <row r="98" spans="1:20">
      <c r="A98" t="s">
        <v>594</v>
      </c>
      <c r="B98" t="s">
        <v>595</v>
      </c>
      <c r="C98" t="s">
        <v>99</v>
      </c>
      <c r="D98" t="s">
        <v>122</v>
      </c>
      <c r="E98" t="s">
        <v>596</v>
      </c>
      <c r="F98" t="s">
        <v>397</v>
      </c>
      <c r="G98" t="s">
        <v>424</v>
      </c>
      <c r="H98" t="s">
        <v>149</v>
      </c>
      <c r="I98" t="s">
        <v>373</v>
      </c>
      <c r="J98" s="65">
        <v>2.6</v>
      </c>
      <c r="K98" t="s">
        <v>101</v>
      </c>
      <c r="L98" s="66">
        <v>2.75E-2</v>
      </c>
      <c r="M98" s="66">
        <v>1.15E-2</v>
      </c>
      <c r="N98" s="65">
        <v>23642.28</v>
      </c>
      <c r="O98" s="65">
        <v>104.41</v>
      </c>
      <c r="P98" s="65">
        <v>0</v>
      </c>
      <c r="Q98" s="65">
        <v>24.684904547999999</v>
      </c>
      <c r="R98" s="66">
        <v>1E-4</v>
      </c>
      <c r="S98" s="66">
        <v>2.5000000000000001E-3</v>
      </c>
      <c r="T98" s="66">
        <v>1E-4</v>
      </c>
    </row>
    <row r="99" spans="1:20">
      <c r="A99" t="s">
        <v>597</v>
      </c>
      <c r="B99" t="s">
        <v>598</v>
      </c>
      <c r="C99" t="s">
        <v>99</v>
      </c>
      <c r="D99" t="s">
        <v>122</v>
      </c>
      <c r="E99" t="s">
        <v>599</v>
      </c>
      <c r="F99" t="s">
        <v>405</v>
      </c>
      <c r="G99" t="s">
        <v>449</v>
      </c>
      <c r="H99" t="s">
        <v>149</v>
      </c>
      <c r="I99" t="s">
        <v>479</v>
      </c>
      <c r="J99" s="65">
        <v>0.78</v>
      </c>
      <c r="K99" t="s">
        <v>101</v>
      </c>
      <c r="L99" s="66">
        <v>4.3499999999999997E-2</v>
      </c>
      <c r="M99" s="66">
        <v>6.1999999999999998E-3</v>
      </c>
      <c r="N99" s="65">
        <v>5000</v>
      </c>
      <c r="O99" s="65">
        <v>103.85</v>
      </c>
      <c r="P99" s="65">
        <v>0</v>
      </c>
      <c r="Q99" s="65">
        <v>5.1924999999999999</v>
      </c>
      <c r="R99" s="66">
        <v>0</v>
      </c>
      <c r="S99" s="66">
        <v>5.0000000000000001E-4</v>
      </c>
      <c r="T99" s="66">
        <v>0</v>
      </c>
    </row>
    <row r="100" spans="1:20">
      <c r="A100" t="s">
        <v>600</v>
      </c>
      <c r="B100" t="s">
        <v>601</v>
      </c>
      <c r="C100" t="s">
        <v>99</v>
      </c>
      <c r="D100" t="s">
        <v>122</v>
      </c>
      <c r="E100" t="s">
        <v>602</v>
      </c>
      <c r="F100" t="s">
        <v>340</v>
      </c>
      <c r="G100" t="s">
        <v>457</v>
      </c>
      <c r="H100" t="s">
        <v>206</v>
      </c>
      <c r="I100" t="s">
        <v>479</v>
      </c>
      <c r="J100" s="65">
        <v>0.57999999999999996</v>
      </c>
      <c r="K100" t="s">
        <v>101</v>
      </c>
      <c r="L100" s="66">
        <v>3.6999999999999998E-2</v>
      </c>
      <c r="M100" s="66">
        <v>1.9E-2</v>
      </c>
      <c r="N100" s="65">
        <v>10000</v>
      </c>
      <c r="O100" s="65">
        <v>102.58</v>
      </c>
      <c r="P100" s="65">
        <v>0</v>
      </c>
      <c r="Q100" s="65">
        <v>10.257999999999999</v>
      </c>
      <c r="R100" s="66">
        <v>1E-4</v>
      </c>
      <c r="S100" s="66">
        <v>1E-3</v>
      </c>
      <c r="T100" s="66">
        <v>0</v>
      </c>
    </row>
    <row r="101" spans="1:20">
      <c r="A101" t="s">
        <v>603</v>
      </c>
      <c r="B101" t="s">
        <v>604</v>
      </c>
      <c r="C101" t="s">
        <v>99</v>
      </c>
      <c r="D101" t="s">
        <v>122</v>
      </c>
      <c r="E101" t="s">
        <v>605</v>
      </c>
      <c r="F101" t="s">
        <v>528</v>
      </c>
      <c r="G101" t="s">
        <v>457</v>
      </c>
      <c r="H101" t="s">
        <v>206</v>
      </c>
      <c r="I101" t="s">
        <v>331</v>
      </c>
      <c r="J101" s="65">
        <v>2.83</v>
      </c>
      <c r="K101" t="s">
        <v>101</v>
      </c>
      <c r="L101" s="66">
        <v>3.9E-2</v>
      </c>
      <c r="M101" s="66">
        <v>2.3E-2</v>
      </c>
      <c r="N101" s="65">
        <v>50000</v>
      </c>
      <c r="O101" s="65">
        <v>104.57</v>
      </c>
      <c r="P101" s="65">
        <v>0</v>
      </c>
      <c r="Q101" s="65">
        <v>52.284999999999997</v>
      </c>
      <c r="R101" s="66">
        <v>1E-4</v>
      </c>
      <c r="S101" s="66">
        <v>5.1999999999999998E-3</v>
      </c>
      <c r="T101" s="66">
        <v>1E-4</v>
      </c>
    </row>
    <row r="102" spans="1:20">
      <c r="A102" t="s">
        <v>606</v>
      </c>
      <c r="B102" t="s">
        <v>607</v>
      </c>
      <c r="C102" t="s">
        <v>99</v>
      </c>
      <c r="D102" t="s">
        <v>122</v>
      </c>
      <c r="E102" t="s">
        <v>453</v>
      </c>
      <c r="F102" t="s">
        <v>390</v>
      </c>
      <c r="G102" t="s">
        <v>449</v>
      </c>
      <c r="H102" t="s">
        <v>149</v>
      </c>
      <c r="I102" t="s">
        <v>608</v>
      </c>
      <c r="J102" s="65">
        <v>5.0199999999999996</v>
      </c>
      <c r="K102" t="s">
        <v>101</v>
      </c>
      <c r="L102" s="66">
        <v>2.3E-2</v>
      </c>
      <c r="M102" s="66">
        <v>2.0899999999999998E-2</v>
      </c>
      <c r="N102" s="65">
        <v>6895</v>
      </c>
      <c r="O102" s="65">
        <v>101.2</v>
      </c>
      <c r="P102" s="65">
        <v>0</v>
      </c>
      <c r="Q102" s="65">
        <v>6.9777399999999998</v>
      </c>
      <c r="R102" s="66">
        <v>0</v>
      </c>
      <c r="S102" s="66">
        <v>6.9999999999999999E-4</v>
      </c>
      <c r="T102" s="66">
        <v>0</v>
      </c>
    </row>
    <row r="103" spans="1:20">
      <c r="A103" t="s">
        <v>609</v>
      </c>
      <c r="B103" t="s">
        <v>610</v>
      </c>
      <c r="C103" t="s">
        <v>99</v>
      </c>
      <c r="D103" t="s">
        <v>122</v>
      </c>
      <c r="E103" t="s">
        <v>611</v>
      </c>
      <c r="F103" t="s">
        <v>340</v>
      </c>
      <c r="G103" t="s">
        <v>449</v>
      </c>
      <c r="H103" t="s">
        <v>149</v>
      </c>
      <c r="I103" t="s">
        <v>612</v>
      </c>
      <c r="J103" s="65">
        <v>1.24</v>
      </c>
      <c r="K103" t="s">
        <v>101</v>
      </c>
      <c r="L103" s="66">
        <v>2.75E-2</v>
      </c>
      <c r="M103" s="66">
        <v>8.0000000000000004E-4</v>
      </c>
      <c r="N103" s="65">
        <v>10833.59</v>
      </c>
      <c r="O103" s="65">
        <v>104.02</v>
      </c>
      <c r="P103" s="65">
        <v>0</v>
      </c>
      <c r="Q103" s="65">
        <v>11.269100318</v>
      </c>
      <c r="R103" s="66">
        <v>2.9999999999999997E-4</v>
      </c>
      <c r="S103" s="66">
        <v>1.1000000000000001E-3</v>
      </c>
      <c r="T103" s="66">
        <v>0</v>
      </c>
    </row>
    <row r="104" spans="1:20">
      <c r="A104" t="s">
        <v>613</v>
      </c>
      <c r="B104" t="s">
        <v>614</v>
      </c>
      <c r="C104" t="s">
        <v>99</v>
      </c>
      <c r="D104" t="s">
        <v>122</v>
      </c>
      <c r="E104" t="s">
        <v>615</v>
      </c>
      <c r="F104" t="s">
        <v>390</v>
      </c>
      <c r="G104" t="s">
        <v>449</v>
      </c>
      <c r="H104" t="s">
        <v>149</v>
      </c>
      <c r="I104" t="s">
        <v>616</v>
      </c>
      <c r="J104" s="65">
        <v>2.09</v>
      </c>
      <c r="K104" t="s">
        <v>101</v>
      </c>
      <c r="L104" s="66">
        <v>5.5500000000000001E-2</v>
      </c>
      <c r="M104" s="66">
        <v>6.7199999999999996E-2</v>
      </c>
      <c r="N104" s="65">
        <v>5000.3</v>
      </c>
      <c r="O104" s="65">
        <v>98.99</v>
      </c>
      <c r="P104" s="65">
        <v>0</v>
      </c>
      <c r="Q104" s="65">
        <v>4.9497969700000004</v>
      </c>
      <c r="R104" s="66">
        <v>0</v>
      </c>
      <c r="S104" s="66">
        <v>5.0000000000000001E-4</v>
      </c>
      <c r="T104" s="66">
        <v>0</v>
      </c>
    </row>
    <row r="105" spans="1:20">
      <c r="A105" t="s">
        <v>617</v>
      </c>
      <c r="B105" t="s">
        <v>618</v>
      </c>
      <c r="C105" t="s">
        <v>99</v>
      </c>
      <c r="D105" t="s">
        <v>122</v>
      </c>
      <c r="E105" t="s">
        <v>619</v>
      </c>
      <c r="F105" t="s">
        <v>372</v>
      </c>
      <c r="G105" t="s">
        <v>449</v>
      </c>
      <c r="H105" t="s">
        <v>149</v>
      </c>
      <c r="I105" t="s">
        <v>620</v>
      </c>
      <c r="J105" s="65">
        <v>1.39</v>
      </c>
      <c r="K105" t="s">
        <v>101</v>
      </c>
      <c r="L105" s="66">
        <v>3.5000000000000003E-2</v>
      </c>
      <c r="M105" s="66">
        <v>1.1299999999999999E-2</v>
      </c>
      <c r="N105" s="65">
        <v>8000</v>
      </c>
      <c r="O105" s="65">
        <v>103.61</v>
      </c>
      <c r="P105" s="65">
        <v>0</v>
      </c>
      <c r="Q105" s="65">
        <v>8.2888000000000002</v>
      </c>
      <c r="R105" s="66">
        <v>2.9999999999999997E-4</v>
      </c>
      <c r="S105" s="66">
        <v>8.0000000000000004E-4</v>
      </c>
      <c r="T105" s="66">
        <v>0</v>
      </c>
    </row>
    <row r="106" spans="1:20">
      <c r="A106" t="s">
        <v>621</v>
      </c>
      <c r="B106" t="s">
        <v>622</v>
      </c>
      <c r="C106" t="s">
        <v>99</v>
      </c>
      <c r="D106" t="s">
        <v>122</v>
      </c>
      <c r="E106" t="s">
        <v>623</v>
      </c>
      <c r="F106" t="s">
        <v>461</v>
      </c>
      <c r="G106" t="s">
        <v>457</v>
      </c>
      <c r="H106" t="s">
        <v>206</v>
      </c>
      <c r="I106" t="s">
        <v>624</v>
      </c>
      <c r="J106" s="65">
        <v>1.37</v>
      </c>
      <c r="K106" t="s">
        <v>101</v>
      </c>
      <c r="L106" s="66">
        <v>0.02</v>
      </c>
      <c r="M106" s="66">
        <v>5.4000000000000003E-3</v>
      </c>
      <c r="N106" s="65">
        <v>28000</v>
      </c>
      <c r="O106" s="65">
        <v>102</v>
      </c>
      <c r="P106" s="65">
        <v>0.14000000000000001</v>
      </c>
      <c r="Q106" s="65">
        <v>28.7</v>
      </c>
      <c r="R106" s="66">
        <v>1E-4</v>
      </c>
      <c r="S106" s="66">
        <v>2.8999999999999998E-3</v>
      </c>
      <c r="T106" s="66">
        <v>1E-4</v>
      </c>
    </row>
    <row r="107" spans="1:20">
      <c r="A107" t="s">
        <v>625</v>
      </c>
      <c r="B107" t="s">
        <v>626</v>
      </c>
      <c r="C107" t="s">
        <v>99</v>
      </c>
      <c r="D107" t="s">
        <v>122</v>
      </c>
      <c r="E107" t="s">
        <v>596</v>
      </c>
      <c r="F107" t="s">
        <v>397</v>
      </c>
      <c r="G107" t="s">
        <v>449</v>
      </c>
      <c r="H107" t="s">
        <v>149</v>
      </c>
      <c r="I107" t="s">
        <v>627</v>
      </c>
      <c r="J107" s="65">
        <v>3.5</v>
      </c>
      <c r="K107" t="s">
        <v>101</v>
      </c>
      <c r="L107" s="66">
        <v>2.1499999999999998E-2</v>
      </c>
      <c r="M107" s="66">
        <v>1.3899999999999999E-2</v>
      </c>
      <c r="N107" s="65">
        <v>33000.400000000001</v>
      </c>
      <c r="O107" s="65">
        <v>102.7</v>
      </c>
      <c r="P107" s="65">
        <v>1.3858600000000001</v>
      </c>
      <c r="Q107" s="65">
        <v>35.277270799999997</v>
      </c>
      <c r="R107" s="66">
        <v>2.0000000000000001E-4</v>
      </c>
      <c r="S107" s="66">
        <v>3.5000000000000001E-3</v>
      </c>
      <c r="T107" s="66">
        <v>1E-4</v>
      </c>
    </row>
    <row r="108" spans="1:20">
      <c r="A108" t="s">
        <v>628</v>
      </c>
      <c r="B108" t="s">
        <v>629</v>
      </c>
      <c r="C108" t="s">
        <v>99</v>
      </c>
      <c r="D108" t="s">
        <v>122</v>
      </c>
      <c r="E108" t="s">
        <v>630</v>
      </c>
      <c r="F108" t="s">
        <v>432</v>
      </c>
      <c r="G108" t="s">
        <v>473</v>
      </c>
      <c r="H108" t="s">
        <v>206</v>
      </c>
      <c r="I108" t="s">
        <v>301</v>
      </c>
      <c r="J108" s="65">
        <v>5.69</v>
      </c>
      <c r="K108" t="s">
        <v>101</v>
      </c>
      <c r="L108" s="66">
        <v>2.5000000000000001E-2</v>
      </c>
      <c r="M108" s="66">
        <v>2.63E-2</v>
      </c>
      <c r="N108" s="65">
        <v>30000</v>
      </c>
      <c r="O108" s="65">
        <v>99.47</v>
      </c>
      <c r="P108" s="65">
        <v>0</v>
      </c>
      <c r="Q108" s="65">
        <v>29.841000000000001</v>
      </c>
      <c r="R108" s="66">
        <v>0</v>
      </c>
      <c r="S108" s="66">
        <v>3.0000000000000001E-3</v>
      </c>
      <c r="T108" s="66">
        <v>1E-4</v>
      </c>
    </row>
    <row r="109" spans="1:20">
      <c r="A109" t="s">
        <v>631</v>
      </c>
      <c r="B109" t="s">
        <v>632</v>
      </c>
      <c r="C109" t="s">
        <v>99</v>
      </c>
      <c r="D109" t="s">
        <v>122</v>
      </c>
      <c r="E109" t="s">
        <v>633</v>
      </c>
      <c r="F109" t="s">
        <v>340</v>
      </c>
      <c r="G109" t="s">
        <v>473</v>
      </c>
      <c r="H109" t="s">
        <v>206</v>
      </c>
      <c r="I109" t="s">
        <v>493</v>
      </c>
      <c r="J109" s="65">
        <v>2.86</v>
      </c>
      <c r="K109" t="s">
        <v>101</v>
      </c>
      <c r="L109" s="66">
        <v>3.2500000000000001E-2</v>
      </c>
      <c r="M109" s="66">
        <v>1.84E-2</v>
      </c>
      <c r="N109" s="65">
        <v>68000</v>
      </c>
      <c r="O109" s="65">
        <v>104.92</v>
      </c>
      <c r="P109" s="65">
        <v>0</v>
      </c>
      <c r="Q109" s="65">
        <v>71.345600000000005</v>
      </c>
      <c r="R109" s="66">
        <v>5.9999999999999995E-4</v>
      </c>
      <c r="S109" s="66">
        <v>7.1000000000000004E-3</v>
      </c>
      <c r="T109" s="66">
        <v>2.0000000000000001E-4</v>
      </c>
    </row>
    <row r="110" spans="1:20">
      <c r="A110" t="s">
        <v>634</v>
      </c>
      <c r="B110" t="s">
        <v>635</v>
      </c>
      <c r="C110" t="s">
        <v>99</v>
      </c>
      <c r="D110" t="s">
        <v>122</v>
      </c>
      <c r="E110" t="s">
        <v>605</v>
      </c>
      <c r="F110" t="s">
        <v>528</v>
      </c>
      <c r="G110" t="s">
        <v>469</v>
      </c>
      <c r="H110" t="s">
        <v>149</v>
      </c>
      <c r="I110" t="s">
        <v>636</v>
      </c>
      <c r="J110" s="65">
        <v>1.59</v>
      </c>
      <c r="K110" t="s">
        <v>101</v>
      </c>
      <c r="L110" s="66">
        <v>4.5999999999999999E-2</v>
      </c>
      <c r="M110" s="66">
        <v>1.7100000000000001E-2</v>
      </c>
      <c r="N110" s="65">
        <v>18235.59</v>
      </c>
      <c r="O110" s="65">
        <v>105.8</v>
      </c>
      <c r="P110" s="65">
        <v>0</v>
      </c>
      <c r="Q110" s="65">
        <v>19.293254220000001</v>
      </c>
      <c r="R110" s="66">
        <v>0</v>
      </c>
      <c r="S110" s="66">
        <v>1.9E-3</v>
      </c>
      <c r="T110" s="66">
        <v>1E-4</v>
      </c>
    </row>
    <row r="111" spans="1:20">
      <c r="A111" t="s">
        <v>637</v>
      </c>
      <c r="B111" t="s">
        <v>638</v>
      </c>
      <c r="C111" t="s">
        <v>99</v>
      </c>
      <c r="D111" t="s">
        <v>122</v>
      </c>
      <c r="E111" t="s">
        <v>639</v>
      </c>
      <c r="F111" t="s">
        <v>483</v>
      </c>
      <c r="G111" t="s">
        <v>469</v>
      </c>
      <c r="H111" t="s">
        <v>149</v>
      </c>
      <c r="I111" t="s">
        <v>586</v>
      </c>
      <c r="J111" s="65">
        <v>6.57</v>
      </c>
      <c r="K111" t="s">
        <v>122</v>
      </c>
      <c r="L111" s="66">
        <v>1.4999999999999999E-2</v>
      </c>
      <c r="M111" s="66">
        <v>2.5899999999999999E-2</v>
      </c>
      <c r="N111" s="65">
        <v>24000</v>
      </c>
      <c r="O111" s="65">
        <v>93.38</v>
      </c>
      <c r="P111" s="65">
        <v>0</v>
      </c>
      <c r="Q111" s="65">
        <v>22.411200000000001</v>
      </c>
      <c r="R111" s="66">
        <v>1E-4</v>
      </c>
      <c r="S111" s="66">
        <v>2.2000000000000001E-3</v>
      </c>
      <c r="T111" s="66">
        <v>1E-4</v>
      </c>
    </row>
    <row r="112" spans="1:20">
      <c r="A112" t="s">
        <v>640</v>
      </c>
      <c r="B112" t="s">
        <v>641</v>
      </c>
      <c r="C112" t="s">
        <v>99</v>
      </c>
      <c r="D112" t="s">
        <v>122</v>
      </c>
      <c r="E112" t="s">
        <v>639</v>
      </c>
      <c r="F112" t="s">
        <v>483</v>
      </c>
      <c r="G112" t="s">
        <v>469</v>
      </c>
      <c r="H112" t="s">
        <v>149</v>
      </c>
      <c r="I112" t="s">
        <v>586</v>
      </c>
      <c r="J112" s="65">
        <v>6.75</v>
      </c>
      <c r="K112" t="s">
        <v>122</v>
      </c>
      <c r="L112" s="66">
        <v>7.4999999999999997E-3</v>
      </c>
      <c r="M112" s="66">
        <v>1.2200000000000001E-2</v>
      </c>
      <c r="N112" s="65">
        <v>43000</v>
      </c>
      <c r="O112" s="65">
        <v>97</v>
      </c>
      <c r="P112" s="65">
        <v>0</v>
      </c>
      <c r="Q112" s="65">
        <v>41.71</v>
      </c>
      <c r="R112" s="66">
        <v>1E-4</v>
      </c>
      <c r="S112" s="66">
        <v>4.1000000000000003E-3</v>
      </c>
      <c r="T112" s="66">
        <v>1E-4</v>
      </c>
    </row>
    <row r="113" spans="1:20">
      <c r="A113" t="s">
        <v>642</v>
      </c>
      <c r="B113" t="s">
        <v>643</v>
      </c>
      <c r="C113" t="s">
        <v>99</v>
      </c>
      <c r="D113" t="s">
        <v>122</v>
      </c>
      <c r="E113" t="s">
        <v>639</v>
      </c>
      <c r="F113" t="s">
        <v>483</v>
      </c>
      <c r="G113" t="s">
        <v>469</v>
      </c>
      <c r="H113" t="s">
        <v>149</v>
      </c>
      <c r="I113" t="s">
        <v>411</v>
      </c>
      <c r="J113" s="65">
        <v>3.75</v>
      </c>
      <c r="K113" t="s">
        <v>101</v>
      </c>
      <c r="L113" s="66">
        <v>3.4500000000000003E-2</v>
      </c>
      <c r="M113" s="66">
        <v>1.66E-2</v>
      </c>
      <c r="N113" s="65">
        <v>7000.43</v>
      </c>
      <c r="O113" s="65">
        <v>107.1</v>
      </c>
      <c r="P113" s="65">
        <v>0</v>
      </c>
      <c r="Q113" s="65">
        <v>7.4974605299999997</v>
      </c>
      <c r="R113" s="66">
        <v>0</v>
      </c>
      <c r="S113" s="66">
        <v>6.9999999999999999E-4</v>
      </c>
      <c r="T113" s="66">
        <v>0</v>
      </c>
    </row>
    <row r="114" spans="1:20">
      <c r="A114" t="s">
        <v>644</v>
      </c>
      <c r="B114" t="s">
        <v>645</v>
      </c>
      <c r="C114" t="s">
        <v>99</v>
      </c>
      <c r="D114" t="s">
        <v>122</v>
      </c>
      <c r="E114" t="s">
        <v>646</v>
      </c>
      <c r="F114" t="s">
        <v>461</v>
      </c>
      <c r="G114" t="s">
        <v>469</v>
      </c>
      <c r="H114" t="s">
        <v>149</v>
      </c>
      <c r="I114" t="s">
        <v>647</v>
      </c>
      <c r="J114" s="65">
        <v>1.59</v>
      </c>
      <c r="K114" t="s">
        <v>101</v>
      </c>
      <c r="L114" s="66">
        <v>3.2399999999999998E-2</v>
      </c>
      <c r="M114" s="66">
        <v>1.6500000000000001E-2</v>
      </c>
      <c r="N114" s="65">
        <v>17141.32</v>
      </c>
      <c r="O114" s="65">
        <f>Q114/N114*100*1000</f>
        <v>102.10822086072552</v>
      </c>
      <c r="P114" s="65">
        <v>0</v>
      </c>
      <c r="Q114" s="65">
        <v>17.502696884043715</v>
      </c>
      <c r="R114" s="66">
        <v>1E-4</v>
      </c>
      <c r="S114" s="66">
        <v>1.6999999999999999E-3</v>
      </c>
      <c r="T114" s="66">
        <v>0</v>
      </c>
    </row>
    <row r="115" spans="1:20">
      <c r="A115" t="s">
        <v>648</v>
      </c>
      <c r="B115" s="70" t="s">
        <v>649</v>
      </c>
      <c r="C115" t="s">
        <v>99</v>
      </c>
      <c r="D115" t="s">
        <v>122</v>
      </c>
      <c r="E115" t="s">
        <v>650</v>
      </c>
      <c r="F115" t="s">
        <v>528</v>
      </c>
      <c r="G115" t="s">
        <v>469</v>
      </c>
      <c r="H115" t="s">
        <v>149</v>
      </c>
      <c r="I115" t="s">
        <v>651</v>
      </c>
      <c r="J115" s="65">
        <v>1.24</v>
      </c>
      <c r="K115" t="s">
        <v>101</v>
      </c>
      <c r="L115" s="66">
        <v>2.4500000000000001E-2</v>
      </c>
      <c r="M115" s="66">
        <v>7.4000000000000003E-3</v>
      </c>
      <c r="N115" s="65">
        <v>59000</v>
      </c>
      <c r="O115" s="65">
        <v>102.7</v>
      </c>
      <c r="P115" s="65">
        <v>0</v>
      </c>
      <c r="Q115" s="65">
        <v>60.593000000000004</v>
      </c>
      <c r="R115" s="66">
        <v>5.0000000000000001E-4</v>
      </c>
      <c r="S115" s="66">
        <v>6.0000000000000001E-3</v>
      </c>
      <c r="T115" s="66">
        <v>2.0000000000000001E-4</v>
      </c>
    </row>
    <row r="116" spans="1:20">
      <c r="A116" t="s">
        <v>652</v>
      </c>
      <c r="B116" s="70">
        <v>25905780</v>
      </c>
      <c r="C116" t="s">
        <v>99</v>
      </c>
      <c r="D116" t="s">
        <v>122</v>
      </c>
      <c r="E116" t="s">
        <v>653</v>
      </c>
      <c r="F116" t="s">
        <v>432</v>
      </c>
      <c r="G116" t="s">
        <v>473</v>
      </c>
      <c r="H116" t="s">
        <v>206</v>
      </c>
      <c r="I116" t="s">
        <v>654</v>
      </c>
      <c r="J116" s="65">
        <v>5.6</v>
      </c>
      <c r="K116" t="s">
        <v>101</v>
      </c>
      <c r="L116" s="66">
        <v>0.05</v>
      </c>
      <c r="M116" s="66">
        <v>4.58E-2</v>
      </c>
      <c r="N116" s="65">
        <v>63333.33</v>
      </c>
      <c r="O116" s="65">
        <f>Q116/N116*100*1000</f>
        <v>101.89955992599064</v>
      </c>
      <c r="P116" s="65">
        <v>0</v>
      </c>
      <c r="Q116" s="65">
        <v>64.536384556475412</v>
      </c>
      <c r="R116" s="66">
        <v>1E-4</v>
      </c>
      <c r="S116" s="66">
        <v>6.4999999999999997E-3</v>
      </c>
      <c r="T116" s="66">
        <v>2.0000000000000001E-4</v>
      </c>
    </row>
    <row r="117" spans="1:20">
      <c r="A117" t="s">
        <v>655</v>
      </c>
      <c r="B117" s="70" t="s">
        <v>656</v>
      </c>
      <c r="C117" t="s">
        <v>99</v>
      </c>
      <c r="D117" t="s">
        <v>122</v>
      </c>
      <c r="E117" t="s">
        <v>657</v>
      </c>
      <c r="F117" t="s">
        <v>461</v>
      </c>
      <c r="G117" t="s">
        <v>473</v>
      </c>
      <c r="H117" t="s">
        <v>206</v>
      </c>
      <c r="I117" t="s">
        <v>658</v>
      </c>
      <c r="J117" s="65">
        <v>2.8</v>
      </c>
      <c r="K117" t="s">
        <v>101</v>
      </c>
      <c r="L117" s="66">
        <v>3.15E-2</v>
      </c>
      <c r="M117" s="66">
        <v>2.7300000000000001E-2</v>
      </c>
      <c r="N117" s="65">
        <v>29000</v>
      </c>
      <c r="O117" s="65">
        <v>101.5</v>
      </c>
      <c r="P117" s="65">
        <v>0</v>
      </c>
      <c r="Q117" s="65">
        <v>29.434999999999999</v>
      </c>
      <c r="R117" s="66">
        <v>2.0000000000000001E-4</v>
      </c>
      <c r="S117" s="66">
        <v>2.8999999999999998E-3</v>
      </c>
      <c r="T117" s="66">
        <v>1E-4</v>
      </c>
    </row>
    <row r="118" spans="1:20">
      <c r="A118" t="s">
        <v>659</v>
      </c>
      <c r="B118" t="s">
        <v>660</v>
      </c>
      <c r="C118" t="s">
        <v>99</v>
      </c>
      <c r="D118" t="s">
        <v>122</v>
      </c>
      <c r="E118" t="s">
        <v>661</v>
      </c>
      <c r="F118" t="s">
        <v>488</v>
      </c>
      <c r="G118" t="s">
        <v>469</v>
      </c>
      <c r="H118" t="s">
        <v>149</v>
      </c>
      <c r="I118" t="s">
        <v>662</v>
      </c>
      <c r="J118" s="65">
        <v>1.55</v>
      </c>
      <c r="K118" t="s">
        <v>101</v>
      </c>
      <c r="L118" s="66">
        <v>2.1000000000000001E-2</v>
      </c>
      <c r="M118" s="66">
        <v>1.1900000000000001E-2</v>
      </c>
      <c r="N118" s="65">
        <v>21000</v>
      </c>
      <c r="O118" s="65">
        <v>102.31</v>
      </c>
      <c r="P118" s="65">
        <v>0</v>
      </c>
      <c r="Q118" s="65">
        <v>21.485099999999999</v>
      </c>
      <c r="R118" s="66">
        <v>1E-4</v>
      </c>
      <c r="S118" s="66">
        <v>2.0999999999999999E-3</v>
      </c>
      <c r="T118" s="66">
        <v>1E-4</v>
      </c>
    </row>
    <row r="119" spans="1:20">
      <c r="A119" t="s">
        <v>663</v>
      </c>
      <c r="B119" t="s">
        <v>664</v>
      </c>
      <c r="C119" t="s">
        <v>99</v>
      </c>
      <c r="D119" t="s">
        <v>122</v>
      </c>
      <c r="E119" t="s">
        <v>665</v>
      </c>
      <c r="F119" t="s">
        <v>390</v>
      </c>
      <c r="G119" t="s">
        <v>469</v>
      </c>
      <c r="H119" t="s">
        <v>149</v>
      </c>
      <c r="I119" t="s">
        <v>565</v>
      </c>
      <c r="J119" s="65">
        <v>3.11</v>
      </c>
      <c r="K119" t="s">
        <v>101</v>
      </c>
      <c r="L119" s="66">
        <v>2.8500000000000001E-2</v>
      </c>
      <c r="M119" s="66">
        <v>1.3599999999999999E-2</v>
      </c>
      <c r="N119" s="65">
        <v>34687.910000000003</v>
      </c>
      <c r="O119" s="65">
        <v>105.42</v>
      </c>
      <c r="P119" s="65">
        <v>0</v>
      </c>
      <c r="Q119" s="65">
        <v>36.567994722000002</v>
      </c>
      <c r="R119" s="66">
        <v>2.0000000000000001E-4</v>
      </c>
      <c r="S119" s="66">
        <v>3.5999999999999999E-3</v>
      </c>
      <c r="T119" s="66">
        <v>1E-4</v>
      </c>
    </row>
    <row r="120" spans="1:20">
      <c r="A120" t="s">
        <v>666</v>
      </c>
      <c r="B120" t="s">
        <v>667</v>
      </c>
      <c r="C120" t="s">
        <v>99</v>
      </c>
      <c r="D120" t="s">
        <v>122</v>
      </c>
      <c r="E120" t="s">
        <v>665</v>
      </c>
      <c r="F120" t="s">
        <v>390</v>
      </c>
      <c r="G120" t="s">
        <v>469</v>
      </c>
      <c r="H120" t="s">
        <v>149</v>
      </c>
      <c r="I120" t="s">
        <v>668</v>
      </c>
      <c r="J120" s="65">
        <v>3.41</v>
      </c>
      <c r="K120" t="s">
        <v>101</v>
      </c>
      <c r="L120" s="66">
        <v>4.99E-2</v>
      </c>
      <c r="M120" s="66">
        <v>1.83E-2</v>
      </c>
      <c r="N120" s="65">
        <v>23000</v>
      </c>
      <c r="O120" s="65">
        <v>111.09</v>
      </c>
      <c r="P120" s="65">
        <v>0</v>
      </c>
      <c r="Q120" s="65">
        <v>25.550699999999999</v>
      </c>
      <c r="R120" s="66">
        <v>1E-4</v>
      </c>
      <c r="S120" s="66">
        <v>2.5000000000000001E-3</v>
      </c>
      <c r="T120" s="66">
        <v>1E-4</v>
      </c>
    </row>
    <row r="121" spans="1:20">
      <c r="A121" t="s">
        <v>669</v>
      </c>
      <c r="B121" t="s">
        <v>670</v>
      </c>
      <c r="C121" t="s">
        <v>99</v>
      </c>
      <c r="D121" t="s">
        <v>122</v>
      </c>
      <c r="E121" t="s">
        <v>671</v>
      </c>
      <c r="F121" t="s">
        <v>488</v>
      </c>
      <c r="G121" t="s">
        <v>478</v>
      </c>
      <c r="H121" t="s">
        <v>149</v>
      </c>
      <c r="I121" t="s">
        <v>672</v>
      </c>
      <c r="J121" s="65">
        <v>0.25</v>
      </c>
      <c r="K121" t="s">
        <v>101</v>
      </c>
      <c r="L121" s="66">
        <v>3.9E-2</v>
      </c>
      <c r="M121" s="66">
        <v>1.9699999999999999E-2</v>
      </c>
      <c r="N121" s="65">
        <v>42000.43</v>
      </c>
      <c r="O121" s="65">
        <v>101.45</v>
      </c>
      <c r="P121" s="65">
        <v>0</v>
      </c>
      <c r="Q121" s="65">
        <v>42.609436234999997</v>
      </c>
      <c r="R121" s="66">
        <v>6.9999999999999999E-4</v>
      </c>
      <c r="S121" s="66">
        <v>4.1999999999999997E-3</v>
      </c>
      <c r="T121" s="66">
        <v>1E-4</v>
      </c>
    </row>
    <row r="122" spans="1:20">
      <c r="A122" t="s">
        <v>673</v>
      </c>
      <c r="B122" t="s">
        <v>674</v>
      </c>
      <c r="C122" t="s">
        <v>99</v>
      </c>
      <c r="D122" t="s">
        <v>122</v>
      </c>
      <c r="E122" t="s">
        <v>671</v>
      </c>
      <c r="F122" t="s">
        <v>488</v>
      </c>
      <c r="G122" t="s">
        <v>478</v>
      </c>
      <c r="H122" t="s">
        <v>149</v>
      </c>
      <c r="I122" t="s">
        <v>675</v>
      </c>
      <c r="J122" s="65">
        <v>1.24</v>
      </c>
      <c r="K122" t="s">
        <v>101</v>
      </c>
      <c r="L122" s="66">
        <v>5.6500000000000002E-2</v>
      </c>
      <c r="M122" s="66">
        <v>2.3099999999999999E-2</v>
      </c>
      <c r="N122" s="65">
        <v>24800</v>
      </c>
      <c r="O122" s="65">
        <v>105.09</v>
      </c>
      <c r="P122" s="65">
        <v>0</v>
      </c>
      <c r="Q122" s="65">
        <v>26.06232</v>
      </c>
      <c r="R122" s="66">
        <v>2.9999999999999997E-4</v>
      </c>
      <c r="S122" s="66">
        <v>2.5999999999999999E-3</v>
      </c>
      <c r="T122" s="66">
        <v>1E-4</v>
      </c>
    </row>
    <row r="123" spans="1:20">
      <c r="A123" t="s">
        <v>676</v>
      </c>
      <c r="B123" t="s">
        <v>677</v>
      </c>
      <c r="C123" t="s">
        <v>99</v>
      </c>
      <c r="D123" t="s">
        <v>122</v>
      </c>
      <c r="E123" t="s">
        <v>671</v>
      </c>
      <c r="F123" t="s">
        <v>488</v>
      </c>
      <c r="G123" t="s">
        <v>478</v>
      </c>
      <c r="H123" t="s">
        <v>149</v>
      </c>
      <c r="I123" t="s">
        <v>678</v>
      </c>
      <c r="J123" s="65">
        <v>3.73</v>
      </c>
      <c r="K123" t="s">
        <v>101</v>
      </c>
      <c r="L123" s="66">
        <v>3.5000000000000003E-2</v>
      </c>
      <c r="M123" s="66">
        <v>3.5799999999999998E-2</v>
      </c>
      <c r="N123" s="65">
        <v>50000</v>
      </c>
      <c r="O123" s="65">
        <v>100.4</v>
      </c>
      <c r="P123" s="65">
        <v>0</v>
      </c>
      <c r="Q123" s="65">
        <v>50.2</v>
      </c>
      <c r="R123" s="66">
        <v>6.9999999999999999E-4</v>
      </c>
      <c r="S123" s="66">
        <v>5.0000000000000001E-3</v>
      </c>
      <c r="T123" s="66">
        <v>1E-4</v>
      </c>
    </row>
    <row r="124" spans="1:20">
      <c r="A124" t="s">
        <v>679</v>
      </c>
      <c r="B124" t="s">
        <v>680</v>
      </c>
      <c r="C124" t="s">
        <v>99</v>
      </c>
      <c r="D124" t="s">
        <v>122</v>
      </c>
      <c r="E124" t="s">
        <v>681</v>
      </c>
      <c r="F124" t="s">
        <v>483</v>
      </c>
      <c r="G124" t="s">
        <v>478</v>
      </c>
      <c r="H124" t="s">
        <v>149</v>
      </c>
      <c r="I124" t="s">
        <v>682</v>
      </c>
      <c r="J124" s="65">
        <v>2.4700000000000002</v>
      </c>
      <c r="K124" t="s">
        <v>101</v>
      </c>
      <c r="L124" s="66">
        <v>3.3000000000000002E-2</v>
      </c>
      <c r="M124" s="66">
        <v>2.5000000000000001E-2</v>
      </c>
      <c r="N124" s="65">
        <v>59000</v>
      </c>
      <c r="O124" s="65">
        <v>102.84</v>
      </c>
      <c r="P124" s="65">
        <v>0</v>
      </c>
      <c r="Q124" s="65">
        <v>60.675600000000003</v>
      </c>
      <c r="R124" s="66">
        <v>2.0000000000000001E-4</v>
      </c>
      <c r="S124" s="66">
        <v>6.0000000000000001E-3</v>
      </c>
      <c r="T124" s="66">
        <v>2.0000000000000001E-4</v>
      </c>
    </row>
    <row r="125" spans="1:20">
      <c r="A125" t="s">
        <v>683</v>
      </c>
      <c r="B125" t="s">
        <v>684</v>
      </c>
      <c r="C125" t="s">
        <v>99</v>
      </c>
      <c r="D125" t="s">
        <v>122</v>
      </c>
      <c r="E125" t="s">
        <v>685</v>
      </c>
      <c r="F125" t="s">
        <v>686</v>
      </c>
      <c r="G125" t="s">
        <v>478</v>
      </c>
      <c r="H125" t="s">
        <v>149</v>
      </c>
      <c r="I125" t="s">
        <v>687</v>
      </c>
      <c r="J125" s="65">
        <v>4.6399999999999997</v>
      </c>
      <c r="K125" t="s">
        <v>101</v>
      </c>
      <c r="L125" s="66">
        <v>2.9100000000000001E-2</v>
      </c>
      <c r="M125" s="66">
        <v>4.4600000000000001E-2</v>
      </c>
      <c r="N125" s="65">
        <v>64000.81</v>
      </c>
      <c r="O125" s="65">
        <v>93.52</v>
      </c>
      <c r="P125" s="65">
        <v>0</v>
      </c>
      <c r="Q125" s="65">
        <v>59.853557512000002</v>
      </c>
      <c r="R125" s="66">
        <v>1E-4</v>
      </c>
      <c r="S125" s="66">
        <v>6.0000000000000001E-3</v>
      </c>
      <c r="T125" s="66">
        <v>2.0000000000000001E-4</v>
      </c>
    </row>
    <row r="126" spans="1:20">
      <c r="A126" t="s">
        <v>688</v>
      </c>
      <c r="B126" t="s">
        <v>689</v>
      </c>
      <c r="C126" t="s">
        <v>99</v>
      </c>
      <c r="D126" t="s">
        <v>122</v>
      </c>
      <c r="E126" t="s">
        <v>690</v>
      </c>
      <c r="F126" t="s">
        <v>390</v>
      </c>
      <c r="G126" t="s">
        <v>478</v>
      </c>
      <c r="H126" t="s">
        <v>149</v>
      </c>
      <c r="I126" t="s">
        <v>691</v>
      </c>
      <c r="J126" s="65">
        <v>0.99</v>
      </c>
      <c r="K126" t="s">
        <v>101</v>
      </c>
      <c r="L126" s="66">
        <v>5.5500000000000001E-2</v>
      </c>
      <c r="M126" s="66">
        <v>2.5000000000000001E-2</v>
      </c>
      <c r="N126" s="65">
        <v>8500.1299999999992</v>
      </c>
      <c r="O126" s="65">
        <v>103</v>
      </c>
      <c r="P126" s="65">
        <v>8.9718999999999998</v>
      </c>
      <c r="Q126" s="65">
        <v>17.727033899999999</v>
      </c>
      <c r="R126" s="66">
        <v>4.0000000000000002E-4</v>
      </c>
      <c r="S126" s="66">
        <v>1.8E-3</v>
      </c>
      <c r="T126" s="66">
        <v>0</v>
      </c>
    </row>
    <row r="127" spans="1:20">
      <c r="A127" t="s">
        <v>692</v>
      </c>
      <c r="B127" t="s">
        <v>693</v>
      </c>
      <c r="C127" t="s">
        <v>99</v>
      </c>
      <c r="D127" t="s">
        <v>122</v>
      </c>
      <c r="E127" t="s">
        <v>694</v>
      </c>
      <c r="F127" t="s">
        <v>488</v>
      </c>
      <c r="G127" t="s">
        <v>695</v>
      </c>
      <c r="H127" t="s">
        <v>206</v>
      </c>
      <c r="I127" t="s">
        <v>696</v>
      </c>
      <c r="J127" s="65">
        <v>2.4</v>
      </c>
      <c r="K127" t="s">
        <v>101</v>
      </c>
      <c r="L127" s="66">
        <v>4.8000000000000001E-2</v>
      </c>
      <c r="M127" s="66">
        <v>2.0299999999999999E-2</v>
      </c>
      <c r="N127" s="65">
        <v>40000</v>
      </c>
      <c r="O127" s="65">
        <v>106.7</v>
      </c>
      <c r="P127" s="65">
        <v>0</v>
      </c>
      <c r="Q127" s="65">
        <v>42.68</v>
      </c>
      <c r="R127" s="66">
        <v>2.0000000000000001E-4</v>
      </c>
      <c r="S127" s="66">
        <v>4.1999999999999997E-3</v>
      </c>
      <c r="T127" s="66">
        <v>1E-4</v>
      </c>
    </row>
    <row r="128" spans="1:20">
      <c r="A128" t="s">
        <v>697</v>
      </c>
      <c r="B128" t="s">
        <v>698</v>
      </c>
      <c r="C128" t="s">
        <v>99</v>
      </c>
      <c r="D128" t="s">
        <v>122</v>
      </c>
      <c r="E128" t="s">
        <v>699</v>
      </c>
      <c r="F128" t="s">
        <v>381</v>
      </c>
      <c r="G128" t="s">
        <v>695</v>
      </c>
      <c r="H128" t="s">
        <v>206</v>
      </c>
      <c r="I128" t="s">
        <v>700</v>
      </c>
      <c r="J128" s="65">
        <v>0.5</v>
      </c>
      <c r="K128" t="s">
        <v>101</v>
      </c>
      <c r="L128" s="66">
        <v>4.8500000000000001E-2</v>
      </c>
      <c r="M128" s="66">
        <v>2.01E-2</v>
      </c>
      <c r="N128" s="65">
        <v>4615.42</v>
      </c>
      <c r="O128" s="65">
        <v>101.41</v>
      </c>
      <c r="P128" s="65">
        <v>3.6675200000000001</v>
      </c>
      <c r="Q128" s="65">
        <v>8.3480174219999999</v>
      </c>
      <c r="R128" s="66">
        <v>5.9999999999999995E-4</v>
      </c>
      <c r="S128" s="66">
        <v>8.0000000000000004E-4</v>
      </c>
      <c r="T128" s="66">
        <v>0</v>
      </c>
    </row>
    <row r="129" spans="1:20">
      <c r="A129" t="s">
        <v>701</v>
      </c>
      <c r="B129" t="s">
        <v>702</v>
      </c>
      <c r="C129" t="s">
        <v>99</v>
      </c>
      <c r="D129" t="s">
        <v>122</v>
      </c>
      <c r="E129" t="s">
        <v>703</v>
      </c>
      <c r="F129" t="s">
        <v>528</v>
      </c>
      <c r="G129" t="s">
        <v>695</v>
      </c>
      <c r="H129" t="s">
        <v>206</v>
      </c>
      <c r="I129" t="s">
        <v>704</v>
      </c>
      <c r="J129" s="65">
        <v>2.58</v>
      </c>
      <c r="K129" t="s">
        <v>101</v>
      </c>
      <c r="L129" s="66">
        <v>4.8000000000000001E-2</v>
      </c>
      <c r="M129" s="66">
        <v>2.52E-2</v>
      </c>
      <c r="N129" s="65">
        <v>98000</v>
      </c>
      <c r="O129" s="65">
        <v>107.19</v>
      </c>
      <c r="P129" s="65">
        <v>0</v>
      </c>
      <c r="Q129" s="65">
        <v>105.0462</v>
      </c>
      <c r="R129" s="66">
        <v>1E-4</v>
      </c>
      <c r="S129" s="66">
        <v>1.04E-2</v>
      </c>
      <c r="T129" s="66">
        <v>2.9999999999999997E-4</v>
      </c>
    </row>
    <row r="130" spans="1:20">
      <c r="A130" t="s">
        <v>705</v>
      </c>
      <c r="B130" t="s">
        <v>706</v>
      </c>
      <c r="C130" t="s">
        <v>99</v>
      </c>
      <c r="D130" t="s">
        <v>122</v>
      </c>
      <c r="E130" t="s">
        <v>707</v>
      </c>
      <c r="F130" t="s">
        <v>539</v>
      </c>
      <c r="G130" t="s">
        <v>708</v>
      </c>
      <c r="H130" t="s">
        <v>206</v>
      </c>
      <c r="I130" t="s">
        <v>565</v>
      </c>
      <c r="J130" s="65">
        <v>1.79</v>
      </c>
      <c r="K130" t="s">
        <v>101</v>
      </c>
      <c r="L130" s="66">
        <v>4.2999999999999997E-2</v>
      </c>
      <c r="M130" s="66">
        <v>6.0400000000000002E-2</v>
      </c>
      <c r="N130" s="65">
        <v>185000.11</v>
      </c>
      <c r="O130" s="65">
        <v>97.6</v>
      </c>
      <c r="P130" s="65">
        <v>0</v>
      </c>
      <c r="Q130" s="65">
        <v>180.56010735999999</v>
      </c>
      <c r="R130" s="66">
        <v>1E-4</v>
      </c>
      <c r="S130" s="66">
        <v>1.7999999999999999E-2</v>
      </c>
      <c r="T130" s="66">
        <v>5.0000000000000001E-4</v>
      </c>
    </row>
    <row r="131" spans="1:20">
      <c r="A131" t="s">
        <v>709</v>
      </c>
      <c r="B131" t="s">
        <v>710</v>
      </c>
      <c r="C131" t="s">
        <v>99</v>
      </c>
      <c r="D131" t="s">
        <v>122</v>
      </c>
      <c r="E131" t="s">
        <v>711</v>
      </c>
      <c r="F131" t="s">
        <v>131</v>
      </c>
      <c r="G131" t="s">
        <v>712</v>
      </c>
      <c r="H131" t="s">
        <v>149</v>
      </c>
      <c r="I131" t="s">
        <v>713</v>
      </c>
      <c r="J131" s="65">
        <v>2.98</v>
      </c>
      <c r="K131" t="s">
        <v>101</v>
      </c>
      <c r="L131" s="66">
        <v>3.85E-2</v>
      </c>
      <c r="M131" s="66">
        <v>2.8299999999999999E-2</v>
      </c>
      <c r="N131" s="65">
        <v>33000.06</v>
      </c>
      <c r="O131" s="65">
        <v>104.4</v>
      </c>
      <c r="P131" s="65">
        <v>0</v>
      </c>
      <c r="Q131" s="65">
        <v>34.452062640000001</v>
      </c>
      <c r="R131" s="66">
        <v>0</v>
      </c>
      <c r="S131" s="66">
        <v>3.3999999999999998E-3</v>
      </c>
      <c r="T131" s="66">
        <v>1E-4</v>
      </c>
    </row>
    <row r="132" spans="1:20">
      <c r="A132" t="s">
        <v>714</v>
      </c>
      <c r="B132" t="s">
        <v>715</v>
      </c>
      <c r="C132" t="s">
        <v>122</v>
      </c>
      <c r="D132" s="14"/>
      <c r="E132" t="s">
        <v>716</v>
      </c>
      <c r="F132" t="s">
        <v>390</v>
      </c>
      <c r="G132" t="s">
        <v>717</v>
      </c>
      <c r="H132" t="s">
        <v>149</v>
      </c>
      <c r="I132" t="s">
        <v>718</v>
      </c>
      <c r="J132" s="65">
        <v>2.2200000000000002</v>
      </c>
      <c r="K132" t="s">
        <v>101</v>
      </c>
      <c r="L132" s="66">
        <v>3.95E-2</v>
      </c>
      <c r="M132" s="66">
        <v>0.2059</v>
      </c>
      <c r="N132" s="65">
        <v>149000.43</v>
      </c>
      <c r="O132" s="65">
        <v>72</v>
      </c>
      <c r="P132" s="65">
        <v>0</v>
      </c>
      <c r="Q132" s="65">
        <v>107.2803096</v>
      </c>
      <c r="R132" s="66">
        <v>2.9999999999999997E-4</v>
      </c>
      <c r="S132" s="66">
        <v>1.0699999999999999E-2</v>
      </c>
      <c r="T132" s="66">
        <v>2.9999999999999997E-4</v>
      </c>
    </row>
    <row r="133" spans="1:20">
      <c r="A133" t="s">
        <v>719</v>
      </c>
      <c r="B133" t="s">
        <v>720</v>
      </c>
      <c r="C133" t="s">
        <v>99</v>
      </c>
      <c r="D133" t="s">
        <v>122</v>
      </c>
      <c r="E133" t="s">
        <v>716</v>
      </c>
      <c r="F133" t="s">
        <v>390</v>
      </c>
      <c r="G133" t="s">
        <v>717</v>
      </c>
      <c r="H133" t="s">
        <v>149</v>
      </c>
      <c r="I133" t="s">
        <v>721</v>
      </c>
      <c r="J133" s="65">
        <v>0</v>
      </c>
      <c r="K133" t="s">
        <v>101</v>
      </c>
      <c r="L133" s="66">
        <v>0.03</v>
      </c>
      <c r="M133" s="66">
        <v>0</v>
      </c>
      <c r="N133" s="65">
        <v>151000</v>
      </c>
      <c r="O133" s="65">
        <v>87</v>
      </c>
      <c r="P133" s="65">
        <v>0</v>
      </c>
      <c r="Q133" s="65">
        <v>131.37</v>
      </c>
      <c r="R133" s="66">
        <v>2.0000000000000001E-4</v>
      </c>
      <c r="S133" s="66">
        <v>1.3100000000000001E-2</v>
      </c>
      <c r="T133" s="66">
        <v>2.9999999999999997E-4</v>
      </c>
    </row>
    <row r="134" spans="1:20">
      <c r="A134" t="s">
        <v>722</v>
      </c>
      <c r="B134" t="s">
        <v>723</v>
      </c>
      <c r="C134" t="s">
        <v>99</v>
      </c>
      <c r="D134" t="s">
        <v>122</v>
      </c>
      <c r="E134" t="s">
        <v>724</v>
      </c>
      <c r="F134" t="s">
        <v>390</v>
      </c>
      <c r="G134" t="s">
        <v>223</v>
      </c>
      <c r="H134" t="s">
        <v>484</v>
      </c>
      <c r="I134" t="s">
        <v>725</v>
      </c>
      <c r="J134" s="65">
        <v>1.22</v>
      </c>
      <c r="K134" t="s">
        <v>101</v>
      </c>
      <c r="L134" s="66">
        <v>4.4999999999999998E-2</v>
      </c>
      <c r="M134" s="66">
        <v>4.65E-2</v>
      </c>
      <c r="N134" s="65">
        <v>52000</v>
      </c>
      <c r="O134" s="65">
        <v>101.01</v>
      </c>
      <c r="P134" s="65">
        <v>0</v>
      </c>
      <c r="Q134" s="65">
        <v>52.525199999999998</v>
      </c>
      <c r="R134" s="66">
        <v>2.0000000000000001E-4</v>
      </c>
      <c r="S134" s="66">
        <v>5.1999999999999998E-3</v>
      </c>
      <c r="T134" s="66">
        <v>1E-4</v>
      </c>
    </row>
    <row r="135" spans="1:20">
      <c r="A135" t="s">
        <v>726</v>
      </c>
      <c r="B135" t="s">
        <v>727</v>
      </c>
      <c r="C135" t="s">
        <v>99</v>
      </c>
      <c r="D135" t="s">
        <v>122</v>
      </c>
      <c r="E135" t="s">
        <v>728</v>
      </c>
      <c r="F135" t="s">
        <v>528</v>
      </c>
      <c r="G135" t="s">
        <v>223</v>
      </c>
      <c r="H135" t="s">
        <v>484</v>
      </c>
      <c r="I135" t="s">
        <v>729</v>
      </c>
      <c r="J135" s="65">
        <v>0.99</v>
      </c>
      <c r="K135" t="s">
        <v>101</v>
      </c>
      <c r="L135" s="66">
        <v>5.4899999999999997E-2</v>
      </c>
      <c r="M135" s="66">
        <v>3.4099999999999998E-2</v>
      </c>
      <c r="N135" s="65">
        <v>171179.56</v>
      </c>
      <c r="O135" s="65">
        <v>104.63</v>
      </c>
      <c r="P135" s="65">
        <v>0</v>
      </c>
      <c r="Q135" s="65">
        <v>179.10517362799999</v>
      </c>
      <c r="R135" s="66">
        <v>8.9999999999999998E-4</v>
      </c>
      <c r="S135" s="66">
        <v>1.78E-2</v>
      </c>
      <c r="T135" s="66">
        <v>5.0000000000000001E-4</v>
      </c>
    </row>
    <row r="136" spans="1:20">
      <c r="A136" t="s">
        <v>730</v>
      </c>
      <c r="B136" t="s">
        <v>731</v>
      </c>
      <c r="C136" t="s">
        <v>99</v>
      </c>
      <c r="D136" t="s">
        <v>122</v>
      </c>
      <c r="E136" t="s">
        <v>711</v>
      </c>
      <c r="F136" t="s">
        <v>131</v>
      </c>
      <c r="G136" t="s">
        <v>223</v>
      </c>
      <c r="H136" t="s">
        <v>484</v>
      </c>
      <c r="I136" t="s">
        <v>732</v>
      </c>
      <c r="J136" s="65">
        <v>4.72</v>
      </c>
      <c r="K136" t="s">
        <v>101</v>
      </c>
      <c r="L136" s="66">
        <v>3.6499999999999998E-2</v>
      </c>
      <c r="M136" s="66">
        <v>3.8100000000000002E-2</v>
      </c>
      <c r="N136" s="65">
        <v>35000</v>
      </c>
      <c r="O136" s="65">
        <v>100.24</v>
      </c>
      <c r="P136" s="65">
        <v>0</v>
      </c>
      <c r="Q136" s="65">
        <v>35.084000000000003</v>
      </c>
      <c r="R136" s="66">
        <v>1E-4</v>
      </c>
      <c r="S136" s="66">
        <v>3.5000000000000001E-3</v>
      </c>
      <c r="T136" s="66">
        <v>1E-4</v>
      </c>
    </row>
    <row r="137" spans="1:20">
      <c r="A137" t="s">
        <v>733</v>
      </c>
      <c r="B137" t="s">
        <v>734</v>
      </c>
      <c r="C137" t="s">
        <v>99</v>
      </c>
      <c r="D137" t="s">
        <v>122</v>
      </c>
      <c r="E137" t="s">
        <v>735</v>
      </c>
      <c r="F137" t="s">
        <v>488</v>
      </c>
      <c r="G137" t="s">
        <v>223</v>
      </c>
      <c r="H137" t="s">
        <v>484</v>
      </c>
      <c r="I137" t="s">
        <v>736</v>
      </c>
      <c r="J137" s="65">
        <v>0</v>
      </c>
      <c r="K137" t="s">
        <v>101</v>
      </c>
      <c r="L137" s="66">
        <v>9.8500000000000004E-2</v>
      </c>
      <c r="M137" s="66">
        <v>0</v>
      </c>
      <c r="N137" s="65">
        <v>59000</v>
      </c>
      <c r="O137" s="65">
        <v>8.07</v>
      </c>
      <c r="P137" s="65">
        <v>0</v>
      </c>
      <c r="Q137" s="65">
        <v>4.7613000000000003</v>
      </c>
      <c r="R137" s="66">
        <v>8.9999999999999998E-4</v>
      </c>
      <c r="S137" s="66">
        <v>5.0000000000000001E-4</v>
      </c>
      <c r="T137" s="66">
        <v>0</v>
      </c>
    </row>
    <row r="138" spans="1:20">
      <c r="A138" t="s">
        <v>737</v>
      </c>
      <c r="B138" s="70" t="s">
        <v>738</v>
      </c>
      <c r="C138" t="s">
        <v>99</v>
      </c>
      <c r="D138" t="s">
        <v>122</v>
      </c>
      <c r="E138" t="s">
        <v>739</v>
      </c>
      <c r="F138" t="s">
        <v>488</v>
      </c>
      <c r="G138" t="s">
        <v>223</v>
      </c>
      <c r="H138" t="s">
        <v>484</v>
      </c>
      <c r="I138" t="s">
        <v>331</v>
      </c>
      <c r="J138" s="65">
        <v>4.3600000000000003</v>
      </c>
      <c r="K138" t="s">
        <v>101</v>
      </c>
      <c r="L138" s="66">
        <v>3.95E-2</v>
      </c>
      <c r="M138" s="66">
        <v>4.2099999999999999E-2</v>
      </c>
      <c r="N138" s="65">
        <v>47000</v>
      </c>
      <c r="O138" s="65">
        <v>100.06</v>
      </c>
      <c r="P138" s="65">
        <v>0</v>
      </c>
      <c r="Q138" s="65">
        <v>47.028199999999998</v>
      </c>
      <c r="R138" s="66">
        <v>1E-4</v>
      </c>
      <c r="S138" s="66">
        <v>4.7000000000000002E-3</v>
      </c>
      <c r="T138" s="66">
        <v>1E-4</v>
      </c>
    </row>
    <row r="139" spans="1:20">
      <c r="A139" t="s">
        <v>740</v>
      </c>
      <c r="B139" s="70">
        <v>42102330</v>
      </c>
      <c r="C139" t="s">
        <v>99</v>
      </c>
      <c r="D139" t="s">
        <v>122</v>
      </c>
      <c r="E139" t="s">
        <v>741</v>
      </c>
      <c r="F139" t="s">
        <v>488</v>
      </c>
      <c r="G139" t="s">
        <v>223</v>
      </c>
      <c r="H139" t="s">
        <v>484</v>
      </c>
      <c r="I139" t="s">
        <v>742</v>
      </c>
      <c r="J139" s="65">
        <v>3.32</v>
      </c>
      <c r="K139" t="s">
        <v>101</v>
      </c>
      <c r="L139" s="66">
        <v>4.53E-2</v>
      </c>
      <c r="M139" s="66">
        <v>3.5299999999999998E-2</v>
      </c>
      <c r="N139" s="65">
        <v>15000</v>
      </c>
      <c r="O139" s="65">
        <f>Q139/N139*100*1000</f>
        <v>103.80823315118398</v>
      </c>
      <c r="P139" s="65">
        <v>0</v>
      </c>
      <c r="Q139" s="65">
        <v>15.571234972677598</v>
      </c>
      <c r="R139" s="66">
        <v>1E-4</v>
      </c>
      <c r="S139" s="66">
        <v>1.6000000000000001E-3</v>
      </c>
      <c r="T139" s="66">
        <v>0</v>
      </c>
    </row>
    <row r="140" spans="1:20">
      <c r="A140" t="s">
        <v>743</v>
      </c>
      <c r="B140" t="s">
        <v>744</v>
      </c>
      <c r="C140" t="s">
        <v>99</v>
      </c>
      <c r="D140" t="s">
        <v>122</v>
      </c>
      <c r="E140" t="s">
        <v>745</v>
      </c>
      <c r="F140" t="s">
        <v>381</v>
      </c>
      <c r="G140" t="s">
        <v>223</v>
      </c>
      <c r="H140" t="s">
        <v>484</v>
      </c>
      <c r="I140" t="s">
        <v>746</v>
      </c>
      <c r="J140" s="65">
        <v>0.74</v>
      </c>
      <c r="K140" t="s">
        <v>101</v>
      </c>
      <c r="L140" s="66">
        <v>2.9000000000000001E-2</v>
      </c>
      <c r="M140" s="66">
        <v>3.3700000000000001E-2</v>
      </c>
      <c r="N140" s="65">
        <v>90671.2</v>
      </c>
      <c r="O140" s="65">
        <v>100.4</v>
      </c>
      <c r="P140" s="65">
        <v>0</v>
      </c>
      <c r="Q140" s="65">
        <v>91.033884799999996</v>
      </c>
      <c r="R140" s="66">
        <v>1.4E-3</v>
      </c>
      <c r="S140" s="66">
        <v>9.1000000000000004E-3</v>
      </c>
      <c r="T140" s="66">
        <v>2.0000000000000001E-4</v>
      </c>
    </row>
    <row r="141" spans="1:20">
      <c r="A141" s="67" t="s">
        <v>277</v>
      </c>
      <c r="B141" s="14"/>
      <c r="C141" s="14"/>
      <c r="D141" s="14"/>
      <c r="E141" s="14"/>
      <c r="J141" s="69">
        <v>2.0699999999999998</v>
      </c>
      <c r="M141" s="68">
        <v>2.9000000000000001E-2</v>
      </c>
      <c r="N141" s="69">
        <v>1144491.1599999999</v>
      </c>
      <c r="P141" s="69">
        <v>0</v>
      </c>
      <c r="Q141" s="69">
        <v>1039.391409432</v>
      </c>
      <c r="S141" s="68">
        <v>0.10340000000000001</v>
      </c>
      <c r="T141" s="68">
        <v>2.7000000000000001E-3</v>
      </c>
    </row>
    <row r="142" spans="1:20">
      <c r="A142" t="s">
        <v>747</v>
      </c>
      <c r="B142" t="s">
        <v>748</v>
      </c>
      <c r="C142" t="s">
        <v>99</v>
      </c>
      <c r="D142" t="s">
        <v>122</v>
      </c>
      <c r="E142" t="s">
        <v>282</v>
      </c>
      <c r="F142" t="s">
        <v>283</v>
      </c>
      <c r="G142" t="s">
        <v>205</v>
      </c>
      <c r="H142" t="s">
        <v>206</v>
      </c>
      <c r="I142" t="s">
        <v>307</v>
      </c>
      <c r="J142" s="65">
        <v>1.86</v>
      </c>
      <c r="K142" t="s">
        <v>101</v>
      </c>
      <c r="L142" s="66">
        <v>2.9000000000000001E-2</v>
      </c>
      <c r="M142" s="66">
        <v>2.4E-2</v>
      </c>
      <c r="N142" s="65">
        <v>507000</v>
      </c>
      <c r="O142" s="65">
        <v>90.18</v>
      </c>
      <c r="P142" s="65">
        <v>0</v>
      </c>
      <c r="Q142" s="65">
        <v>457.21260000000001</v>
      </c>
      <c r="R142" s="66">
        <v>5.9999999999999995E-4</v>
      </c>
      <c r="S142" s="66">
        <v>4.5499999999999999E-2</v>
      </c>
      <c r="T142" s="66">
        <v>1.1999999999999999E-3</v>
      </c>
    </row>
    <row r="143" spans="1:20">
      <c r="A143" t="s">
        <v>749</v>
      </c>
      <c r="B143" t="s">
        <v>750</v>
      </c>
      <c r="C143" t="s">
        <v>99</v>
      </c>
      <c r="D143" t="s">
        <v>122</v>
      </c>
      <c r="E143" t="s">
        <v>282</v>
      </c>
      <c r="F143" t="s">
        <v>283</v>
      </c>
      <c r="G143" t="s">
        <v>205</v>
      </c>
      <c r="H143" t="s">
        <v>206</v>
      </c>
      <c r="I143" t="s">
        <v>751</v>
      </c>
      <c r="J143" s="65">
        <v>4.28</v>
      </c>
      <c r="K143" t="s">
        <v>101</v>
      </c>
      <c r="L143" s="66">
        <v>2.47E-2</v>
      </c>
      <c r="M143" s="66">
        <v>3.9E-2</v>
      </c>
      <c r="N143" s="65">
        <v>75000</v>
      </c>
      <c r="O143" s="65">
        <v>88.51</v>
      </c>
      <c r="P143" s="65">
        <v>0</v>
      </c>
      <c r="Q143" s="65">
        <v>66.382499999999993</v>
      </c>
      <c r="R143" s="66">
        <v>2.9999999999999997E-4</v>
      </c>
      <c r="S143" s="66">
        <v>6.6E-3</v>
      </c>
      <c r="T143" s="66">
        <v>2.0000000000000001E-4</v>
      </c>
    </row>
    <row r="144" spans="1:20">
      <c r="A144" t="s">
        <v>752</v>
      </c>
      <c r="B144" t="s">
        <v>753</v>
      </c>
      <c r="C144" t="s">
        <v>99</v>
      </c>
      <c r="D144" t="s">
        <v>122</v>
      </c>
      <c r="E144" t="s">
        <v>754</v>
      </c>
      <c r="F144" t="s">
        <v>539</v>
      </c>
      <c r="G144" t="s">
        <v>351</v>
      </c>
      <c r="H144" t="s">
        <v>206</v>
      </c>
      <c r="I144" t="s">
        <v>755</v>
      </c>
      <c r="J144" s="65">
        <v>4.8099999999999996</v>
      </c>
      <c r="K144" t="s">
        <v>101</v>
      </c>
      <c r="L144" s="66">
        <v>3.7699999999999997E-2</v>
      </c>
      <c r="M144" s="66">
        <v>2.76E-2</v>
      </c>
      <c r="N144" s="65">
        <v>10000</v>
      </c>
      <c r="O144" s="65">
        <v>101.23</v>
      </c>
      <c r="P144" s="65">
        <v>0</v>
      </c>
      <c r="Q144" s="65">
        <v>10.122999999999999</v>
      </c>
      <c r="R144" s="66">
        <v>1E-4</v>
      </c>
      <c r="S144" s="66">
        <v>1E-3</v>
      </c>
      <c r="T144" s="66">
        <v>0</v>
      </c>
    </row>
    <row r="145" spans="1:20">
      <c r="A145" t="s">
        <v>756</v>
      </c>
      <c r="B145" t="s">
        <v>757</v>
      </c>
      <c r="C145" t="s">
        <v>99</v>
      </c>
      <c r="D145" t="s">
        <v>122</v>
      </c>
      <c r="E145" t="s">
        <v>754</v>
      </c>
      <c r="F145" t="s">
        <v>539</v>
      </c>
      <c r="G145" t="s">
        <v>351</v>
      </c>
      <c r="H145" t="s">
        <v>206</v>
      </c>
      <c r="I145" t="s">
        <v>373</v>
      </c>
      <c r="J145" s="65">
        <v>1.93</v>
      </c>
      <c r="K145" t="s">
        <v>101</v>
      </c>
      <c r="L145" s="66">
        <v>3.49E-2</v>
      </c>
      <c r="M145" s="66">
        <v>2.7199999999999998E-2</v>
      </c>
      <c r="N145" s="65">
        <v>107100.4</v>
      </c>
      <c r="O145" s="65">
        <v>92.28</v>
      </c>
      <c r="P145" s="65">
        <v>0</v>
      </c>
      <c r="Q145" s="65">
        <v>98.83224912</v>
      </c>
      <c r="R145" s="66">
        <v>1E-4</v>
      </c>
      <c r="S145" s="66">
        <v>9.7999999999999997E-3</v>
      </c>
      <c r="T145" s="66">
        <v>2.9999999999999997E-4</v>
      </c>
    </row>
    <row r="146" spans="1:20">
      <c r="A146" t="s">
        <v>758</v>
      </c>
      <c r="B146" t="s">
        <v>759</v>
      </c>
      <c r="C146" t="s">
        <v>99</v>
      </c>
      <c r="D146" t="s">
        <v>122</v>
      </c>
      <c r="E146" t="s">
        <v>760</v>
      </c>
      <c r="F146" t="s">
        <v>539</v>
      </c>
      <c r="G146" t="s">
        <v>406</v>
      </c>
      <c r="H146" t="s">
        <v>149</v>
      </c>
      <c r="I146" t="s">
        <v>761</v>
      </c>
      <c r="J146" s="65">
        <v>4.1399999999999997</v>
      </c>
      <c r="K146" t="s">
        <v>101</v>
      </c>
      <c r="L146" s="66">
        <v>5.4800000000000001E-2</v>
      </c>
      <c r="M146" s="66">
        <v>4.7399999999999998E-2</v>
      </c>
      <c r="N146" s="65">
        <v>41712.68</v>
      </c>
      <c r="O146" s="65">
        <v>96.16</v>
      </c>
      <c r="P146" s="65">
        <v>0</v>
      </c>
      <c r="Q146" s="65">
        <v>40.110913087999997</v>
      </c>
      <c r="R146" s="66">
        <v>2.0000000000000001E-4</v>
      </c>
      <c r="S146" s="66">
        <v>4.0000000000000001E-3</v>
      </c>
      <c r="T146" s="66">
        <v>1E-4</v>
      </c>
    </row>
    <row r="147" spans="1:20">
      <c r="A147" t="s">
        <v>762</v>
      </c>
      <c r="B147" t="s">
        <v>763</v>
      </c>
      <c r="C147" t="s">
        <v>99</v>
      </c>
      <c r="D147" t="s">
        <v>122</v>
      </c>
      <c r="E147" t="s">
        <v>764</v>
      </c>
      <c r="F147" t="s">
        <v>390</v>
      </c>
      <c r="G147" t="s">
        <v>406</v>
      </c>
      <c r="H147" t="s">
        <v>149</v>
      </c>
      <c r="I147" t="s">
        <v>765</v>
      </c>
      <c r="J147" s="65">
        <v>4.6399999999999997</v>
      </c>
      <c r="K147" t="s">
        <v>101</v>
      </c>
      <c r="L147" s="66">
        <v>4.2999999999999997E-2</v>
      </c>
      <c r="M147" s="66">
        <v>6.0999999999999999E-2</v>
      </c>
      <c r="N147" s="65">
        <v>9291.8799999999992</v>
      </c>
      <c r="O147" s="65">
        <v>93.4</v>
      </c>
      <c r="P147" s="65">
        <v>0</v>
      </c>
      <c r="Q147" s="65">
        <v>8.6786159200000004</v>
      </c>
      <c r="R147" s="66">
        <v>0</v>
      </c>
      <c r="S147" s="66">
        <v>8.9999999999999998E-4</v>
      </c>
      <c r="T147" s="66">
        <v>0</v>
      </c>
    </row>
    <row r="148" spans="1:20">
      <c r="A148" t="s">
        <v>766</v>
      </c>
      <c r="B148" t="s">
        <v>767</v>
      </c>
      <c r="C148" t="s">
        <v>99</v>
      </c>
      <c r="D148" t="s">
        <v>122</v>
      </c>
      <c r="E148" t="s">
        <v>768</v>
      </c>
      <c r="F148" t="s">
        <v>128</v>
      </c>
      <c r="G148" t="s">
        <v>433</v>
      </c>
      <c r="H148" t="s">
        <v>206</v>
      </c>
      <c r="I148" t="s">
        <v>769</v>
      </c>
      <c r="J148" s="65">
        <v>2.16</v>
      </c>
      <c r="K148" t="s">
        <v>101</v>
      </c>
      <c r="L148" s="66">
        <v>3.3700000000000001E-2</v>
      </c>
      <c r="M148" s="66">
        <v>2.5700000000000001E-2</v>
      </c>
      <c r="N148" s="65">
        <v>100000.33</v>
      </c>
      <c r="O148" s="65">
        <v>94.04</v>
      </c>
      <c r="P148" s="65">
        <v>0</v>
      </c>
      <c r="Q148" s="65">
        <v>94.040310332000004</v>
      </c>
      <c r="R148" s="66">
        <v>2.9999999999999997E-4</v>
      </c>
      <c r="S148" s="66">
        <v>9.4000000000000004E-3</v>
      </c>
      <c r="T148" s="66">
        <v>2.0000000000000001E-4</v>
      </c>
    </row>
    <row r="149" spans="1:20">
      <c r="A149" t="s">
        <v>770</v>
      </c>
      <c r="B149" t="s">
        <v>771</v>
      </c>
      <c r="C149" t="s">
        <v>99</v>
      </c>
      <c r="D149" t="s">
        <v>122</v>
      </c>
      <c r="E149" t="s">
        <v>772</v>
      </c>
      <c r="F149" t="s">
        <v>539</v>
      </c>
      <c r="G149" t="s">
        <v>449</v>
      </c>
      <c r="H149" t="s">
        <v>149</v>
      </c>
      <c r="I149" t="s">
        <v>718</v>
      </c>
      <c r="J149" s="65">
        <v>0.25</v>
      </c>
      <c r="K149" t="s">
        <v>101</v>
      </c>
      <c r="L149" s="66">
        <v>4.4999999999999998E-2</v>
      </c>
      <c r="M149" s="66">
        <v>3.2899999999999999E-2</v>
      </c>
      <c r="N149" s="65">
        <v>59000</v>
      </c>
      <c r="O149" s="65">
        <v>85.75</v>
      </c>
      <c r="P149" s="65">
        <v>0</v>
      </c>
      <c r="Q149" s="65">
        <v>50.592500000000001</v>
      </c>
      <c r="R149" s="66">
        <v>0</v>
      </c>
      <c r="S149" s="66">
        <v>5.0000000000000001E-3</v>
      </c>
      <c r="T149" s="66">
        <v>1E-4</v>
      </c>
    </row>
    <row r="150" spans="1:20">
      <c r="A150" t="s">
        <v>773</v>
      </c>
      <c r="B150" t="s">
        <v>774</v>
      </c>
      <c r="C150" t="s">
        <v>99</v>
      </c>
      <c r="D150" t="s">
        <v>122</v>
      </c>
      <c r="E150" t="s">
        <v>775</v>
      </c>
      <c r="F150" t="s">
        <v>528</v>
      </c>
      <c r="G150" t="s">
        <v>457</v>
      </c>
      <c r="H150" t="s">
        <v>206</v>
      </c>
      <c r="I150" t="s">
        <v>776</v>
      </c>
      <c r="J150" s="65">
        <v>1.67</v>
      </c>
      <c r="K150" t="s">
        <v>101</v>
      </c>
      <c r="L150" s="66">
        <v>5.2499999999999998E-2</v>
      </c>
      <c r="M150" s="66">
        <v>2.0500000000000001E-2</v>
      </c>
      <c r="N150" s="65">
        <v>76375.179999999993</v>
      </c>
      <c r="O150" s="65">
        <v>89.79</v>
      </c>
      <c r="P150" s="65">
        <v>0</v>
      </c>
      <c r="Q150" s="65">
        <v>68.577274122000006</v>
      </c>
      <c r="R150" s="66">
        <v>1E-4</v>
      </c>
      <c r="S150" s="66">
        <v>6.7999999999999996E-3</v>
      </c>
      <c r="T150" s="66">
        <v>2.0000000000000001E-4</v>
      </c>
    </row>
    <row r="151" spans="1:20">
      <c r="A151" t="s">
        <v>777</v>
      </c>
      <c r="B151" t="s">
        <v>778</v>
      </c>
      <c r="C151" t="s">
        <v>99</v>
      </c>
      <c r="D151" t="s">
        <v>122</v>
      </c>
      <c r="E151" t="s">
        <v>653</v>
      </c>
      <c r="F151" t="s">
        <v>432</v>
      </c>
      <c r="G151" t="s">
        <v>473</v>
      </c>
      <c r="H151" t="s">
        <v>206</v>
      </c>
      <c r="I151" t="s">
        <v>769</v>
      </c>
      <c r="J151" s="65">
        <v>1.2</v>
      </c>
      <c r="K151" t="s">
        <v>101</v>
      </c>
      <c r="L151" s="66">
        <v>6.7000000000000004E-2</v>
      </c>
      <c r="M151" s="66">
        <v>4.9500000000000002E-2</v>
      </c>
      <c r="N151" s="65">
        <v>75010.69</v>
      </c>
      <c r="O151" s="65">
        <v>86.5</v>
      </c>
      <c r="P151" s="65">
        <v>0</v>
      </c>
      <c r="Q151" s="65">
        <v>64.884246849999997</v>
      </c>
      <c r="R151" s="66">
        <v>1E-4</v>
      </c>
      <c r="S151" s="66">
        <v>6.4999999999999997E-3</v>
      </c>
      <c r="T151" s="66">
        <v>2.0000000000000001E-4</v>
      </c>
    </row>
    <row r="152" spans="1:20">
      <c r="A152" t="s">
        <v>779</v>
      </c>
      <c r="B152" t="s">
        <v>780</v>
      </c>
      <c r="C152" t="s">
        <v>99</v>
      </c>
      <c r="D152" t="s">
        <v>122</v>
      </c>
      <c r="E152" t="s">
        <v>781</v>
      </c>
      <c r="F152" t="s">
        <v>461</v>
      </c>
      <c r="G152" t="s">
        <v>473</v>
      </c>
      <c r="H152" t="s">
        <v>206</v>
      </c>
      <c r="I152" t="s">
        <v>782</v>
      </c>
      <c r="J152" s="65">
        <v>1.62</v>
      </c>
      <c r="K152" t="s">
        <v>101</v>
      </c>
      <c r="L152" s="66">
        <v>3.8300000000000001E-2</v>
      </c>
      <c r="M152" s="66">
        <v>2.7E-2</v>
      </c>
      <c r="N152" s="65">
        <v>72000</v>
      </c>
      <c r="O152" s="65">
        <v>94.33</v>
      </c>
      <c r="P152" s="65">
        <v>0</v>
      </c>
      <c r="Q152" s="65">
        <v>67.917599999999993</v>
      </c>
      <c r="R152" s="66">
        <v>2.0000000000000001E-4</v>
      </c>
      <c r="S152" s="66">
        <v>6.7999999999999996E-3</v>
      </c>
      <c r="T152" s="66">
        <v>2.0000000000000001E-4</v>
      </c>
    </row>
    <row r="153" spans="1:20">
      <c r="A153" t="s">
        <v>783</v>
      </c>
      <c r="B153" t="s">
        <v>784</v>
      </c>
      <c r="C153" t="s">
        <v>99</v>
      </c>
      <c r="D153" t="s">
        <v>122</v>
      </c>
      <c r="E153" t="s">
        <v>785</v>
      </c>
      <c r="F153" t="s">
        <v>539</v>
      </c>
      <c r="G153" t="s">
        <v>223</v>
      </c>
      <c r="H153" t="s">
        <v>484</v>
      </c>
      <c r="I153" t="s">
        <v>786</v>
      </c>
      <c r="J153" s="65">
        <v>4.59</v>
      </c>
      <c r="K153" t="s">
        <v>101</v>
      </c>
      <c r="L153" s="66">
        <v>6.7000000000000004E-2</v>
      </c>
      <c r="M153" s="66">
        <v>5.79E-2</v>
      </c>
      <c r="N153" s="65">
        <v>12000</v>
      </c>
      <c r="O153" s="65">
        <v>100.33</v>
      </c>
      <c r="P153" s="65">
        <v>0</v>
      </c>
      <c r="Q153" s="65">
        <v>12.0396</v>
      </c>
      <c r="R153" s="66">
        <v>0</v>
      </c>
      <c r="S153" s="66">
        <v>1.1999999999999999E-3</v>
      </c>
      <c r="T153" s="66">
        <v>0</v>
      </c>
    </row>
    <row r="154" spans="1:20">
      <c r="A154" s="67" t="s">
        <v>787</v>
      </c>
      <c r="B154" s="14"/>
      <c r="C154" s="14"/>
      <c r="D154" s="14"/>
      <c r="E154" s="14"/>
      <c r="J154" s="69">
        <v>0</v>
      </c>
      <c r="M154" s="68">
        <v>0</v>
      </c>
      <c r="N154" s="69">
        <v>0</v>
      </c>
      <c r="P154" s="69">
        <v>0</v>
      </c>
      <c r="Q154" s="69">
        <v>0</v>
      </c>
      <c r="S154" s="68">
        <v>0</v>
      </c>
      <c r="T154" s="68">
        <v>0</v>
      </c>
    </row>
    <row r="155" spans="1:20">
      <c r="A155" t="s">
        <v>223</v>
      </c>
      <c r="B155" t="s">
        <v>223</v>
      </c>
      <c r="C155" s="14"/>
      <c r="D155" s="14"/>
      <c r="E155" s="14"/>
      <c r="F155" t="s">
        <v>223</v>
      </c>
      <c r="G155" t="s">
        <v>223</v>
      </c>
      <c r="J155" s="65">
        <v>0</v>
      </c>
      <c r="K155" t="s">
        <v>223</v>
      </c>
      <c r="L155" s="66">
        <v>0</v>
      </c>
      <c r="M155" s="66">
        <v>0</v>
      </c>
      <c r="N155" s="65">
        <v>0</v>
      </c>
      <c r="O155" s="65">
        <v>0</v>
      </c>
      <c r="Q155" s="65">
        <v>0</v>
      </c>
      <c r="R155" s="66">
        <v>0</v>
      </c>
      <c r="S155" s="66">
        <v>0</v>
      </c>
      <c r="T155" s="66">
        <v>0</v>
      </c>
    </row>
    <row r="156" spans="1:20">
      <c r="A156" s="67" t="s">
        <v>228</v>
      </c>
      <c r="B156" s="14"/>
      <c r="C156" s="14"/>
      <c r="D156" s="14"/>
      <c r="E156" s="14"/>
      <c r="J156" s="69">
        <v>7.91</v>
      </c>
      <c r="M156" s="68">
        <v>3.0099999999999998E-2</v>
      </c>
      <c r="N156" s="69">
        <v>45000</v>
      </c>
      <c r="P156" s="69">
        <v>0</v>
      </c>
      <c r="Q156" s="69">
        <v>144.8223991493</v>
      </c>
      <c r="S156" s="68">
        <v>1.44E-2</v>
      </c>
      <c r="T156" s="68">
        <v>4.0000000000000002E-4</v>
      </c>
    </row>
    <row r="157" spans="1:20">
      <c r="A157" s="67" t="s">
        <v>278</v>
      </c>
      <c r="B157" s="14"/>
      <c r="C157" s="14"/>
      <c r="D157" s="14"/>
      <c r="E157" s="14"/>
      <c r="J157" s="69">
        <v>0</v>
      </c>
      <c r="M157" s="68">
        <v>0</v>
      </c>
      <c r="N157" s="69">
        <v>0</v>
      </c>
      <c r="P157" s="69">
        <v>0</v>
      </c>
      <c r="Q157" s="69">
        <v>0</v>
      </c>
      <c r="S157" s="68">
        <v>0</v>
      </c>
      <c r="T157" s="68">
        <v>0</v>
      </c>
    </row>
    <row r="158" spans="1:20">
      <c r="A158" t="s">
        <v>223</v>
      </c>
      <c r="B158" t="s">
        <v>223</v>
      </c>
      <c r="C158" s="14"/>
      <c r="D158" s="14"/>
      <c r="E158" s="14"/>
      <c r="F158" t="s">
        <v>223</v>
      </c>
      <c r="G158" t="s">
        <v>223</v>
      </c>
      <c r="J158" s="65">
        <v>0</v>
      </c>
      <c r="K158" t="s">
        <v>223</v>
      </c>
      <c r="L158" s="66">
        <v>0</v>
      </c>
      <c r="M158" s="66">
        <v>0</v>
      </c>
      <c r="N158" s="65">
        <v>0</v>
      </c>
      <c r="O158" s="65">
        <v>0</v>
      </c>
      <c r="Q158" s="65">
        <v>0</v>
      </c>
      <c r="R158" s="66">
        <v>0</v>
      </c>
      <c r="S158" s="66">
        <v>0</v>
      </c>
      <c r="T158" s="66">
        <v>0</v>
      </c>
    </row>
    <row r="159" spans="1:20">
      <c r="A159" s="67" t="s">
        <v>279</v>
      </c>
      <c r="B159" s="14"/>
      <c r="C159" s="14"/>
      <c r="D159" s="14"/>
      <c r="E159" s="14"/>
      <c r="J159" s="69">
        <v>7.91</v>
      </c>
      <c r="M159" s="68">
        <v>3.0099999999999998E-2</v>
      </c>
      <c r="N159" s="69">
        <v>45000</v>
      </c>
      <c r="P159" s="69">
        <v>0</v>
      </c>
      <c r="Q159" s="69">
        <v>144.8223991493</v>
      </c>
      <c r="S159" s="68">
        <v>1.44E-2</v>
      </c>
      <c r="T159" s="68">
        <v>4.0000000000000002E-4</v>
      </c>
    </row>
    <row r="160" spans="1:20">
      <c r="A160" t="s">
        <v>788</v>
      </c>
      <c r="B160" t="s">
        <v>789</v>
      </c>
      <c r="C160" t="s">
        <v>122</v>
      </c>
      <c r="D160" t="s">
        <v>299</v>
      </c>
      <c r="E160" t="s">
        <v>790</v>
      </c>
      <c r="F160" t="s">
        <v>122</v>
      </c>
      <c r="G160" t="s">
        <v>791</v>
      </c>
      <c r="H160" t="s">
        <v>792</v>
      </c>
      <c r="I160" t="s">
        <v>411</v>
      </c>
      <c r="J160" s="65">
        <v>11.18</v>
      </c>
      <c r="K160" t="s">
        <v>105</v>
      </c>
      <c r="L160" s="66">
        <v>2.9000000000000001E-2</v>
      </c>
      <c r="M160" s="66">
        <v>2.93E-2</v>
      </c>
      <c r="N160" s="65">
        <v>5000</v>
      </c>
      <c r="O160" s="65">
        <v>100.081834</v>
      </c>
      <c r="P160" s="65">
        <v>0</v>
      </c>
      <c r="Q160" s="65">
        <v>16.158212099299998</v>
      </c>
      <c r="R160" s="66">
        <v>0</v>
      </c>
      <c r="S160" s="66">
        <v>1.6000000000000001E-3</v>
      </c>
      <c r="T160" s="66">
        <v>0</v>
      </c>
    </row>
    <row r="161" spans="1:20">
      <c r="A161" t="s">
        <v>793</v>
      </c>
      <c r="B161" t="s">
        <v>794</v>
      </c>
      <c r="C161" t="s">
        <v>122</v>
      </c>
      <c r="D161" t="s">
        <v>299</v>
      </c>
      <c r="E161" t="s">
        <v>795</v>
      </c>
      <c r="F161" t="s">
        <v>796</v>
      </c>
      <c r="G161" t="s">
        <v>797</v>
      </c>
      <c r="H161" t="s">
        <v>792</v>
      </c>
      <c r="I161" t="s">
        <v>798</v>
      </c>
      <c r="J161" s="65">
        <v>8.4</v>
      </c>
      <c r="K161" t="s">
        <v>105</v>
      </c>
      <c r="L161" s="66">
        <v>2.4500000000000001E-2</v>
      </c>
      <c r="M161" s="66">
        <v>2.8299999999999999E-2</v>
      </c>
      <c r="N161" s="65">
        <v>30000</v>
      </c>
      <c r="O161" s="65">
        <v>97.368250000000003</v>
      </c>
      <c r="P161" s="65">
        <v>0</v>
      </c>
      <c r="Q161" s="65">
        <v>94.320623775000001</v>
      </c>
      <c r="R161" s="66">
        <v>0</v>
      </c>
      <c r="S161" s="66">
        <v>9.4000000000000004E-3</v>
      </c>
      <c r="T161" s="66">
        <v>2.0000000000000001E-4</v>
      </c>
    </row>
    <row r="162" spans="1:20">
      <c r="A162" t="s">
        <v>799</v>
      </c>
      <c r="B162" t="s">
        <v>800</v>
      </c>
      <c r="C162" t="s">
        <v>122</v>
      </c>
      <c r="D162" t="s">
        <v>299</v>
      </c>
      <c r="E162" t="s">
        <v>801</v>
      </c>
      <c r="F162" t="s">
        <v>802</v>
      </c>
      <c r="G162" t="s">
        <v>797</v>
      </c>
      <c r="H162" t="s">
        <v>792</v>
      </c>
      <c r="I162" t="s">
        <v>803</v>
      </c>
      <c r="J162" s="65">
        <v>7.42</v>
      </c>
      <c r="K162" t="s">
        <v>105</v>
      </c>
      <c r="L162" s="66">
        <v>4.4999999999999998E-2</v>
      </c>
      <c r="M162" s="66">
        <v>3.4200000000000001E-2</v>
      </c>
      <c r="N162" s="65">
        <v>5000</v>
      </c>
      <c r="O162" s="65">
        <v>110.7625</v>
      </c>
      <c r="P162" s="65">
        <v>0</v>
      </c>
      <c r="Q162" s="65">
        <v>17.882605625</v>
      </c>
      <c r="R162" s="66">
        <v>0</v>
      </c>
      <c r="S162" s="66">
        <v>1.8E-3</v>
      </c>
      <c r="T162" s="66">
        <v>0</v>
      </c>
    </row>
    <row r="163" spans="1:20">
      <c r="A163" t="s">
        <v>804</v>
      </c>
      <c r="B163" t="s">
        <v>805</v>
      </c>
      <c r="C163" t="s">
        <v>122</v>
      </c>
      <c r="D163" t="s">
        <v>299</v>
      </c>
      <c r="E163" t="s">
        <v>806</v>
      </c>
      <c r="F163" t="s">
        <v>802</v>
      </c>
      <c r="G163" t="s">
        <v>807</v>
      </c>
      <c r="H163" t="s">
        <v>792</v>
      </c>
      <c r="I163" t="s">
        <v>608</v>
      </c>
      <c r="J163" s="65">
        <v>2.39</v>
      </c>
      <c r="K163" t="s">
        <v>105</v>
      </c>
      <c r="L163" s="66">
        <v>4.4999999999999998E-2</v>
      </c>
      <c r="M163" s="66">
        <v>3.7100000000000001E-2</v>
      </c>
      <c r="N163" s="65">
        <v>5000</v>
      </c>
      <c r="O163" s="65">
        <v>101.95699999999999</v>
      </c>
      <c r="P163" s="65">
        <v>0</v>
      </c>
      <c r="Q163" s="65">
        <v>16.460957650000001</v>
      </c>
      <c r="R163" s="66">
        <v>0</v>
      </c>
      <c r="S163" s="66">
        <v>1.6000000000000001E-3</v>
      </c>
      <c r="T163" s="66">
        <v>0</v>
      </c>
    </row>
    <row r="164" spans="1:20">
      <c r="A164" s="80" t="s">
        <v>230</v>
      </c>
      <c r="B164" s="14"/>
      <c r="C164" s="14"/>
      <c r="D164" s="14"/>
      <c r="E164" s="14"/>
    </row>
    <row r="165" spans="1:20">
      <c r="A165" s="80" t="s">
        <v>272</v>
      </c>
      <c r="B165" s="14"/>
      <c r="C165" s="14"/>
      <c r="D165" s="14"/>
      <c r="E165" s="14"/>
    </row>
    <row r="166" spans="1:20">
      <c r="A166" s="80" t="s">
        <v>273</v>
      </c>
      <c r="B166" s="14"/>
      <c r="C166" s="14"/>
      <c r="D166" s="14"/>
      <c r="E166" s="14"/>
    </row>
    <row r="167" spans="1:20">
      <c r="A167" s="80" t="s">
        <v>274</v>
      </c>
      <c r="B167" s="14"/>
      <c r="C167" s="14"/>
      <c r="D167" s="14"/>
      <c r="E167" s="14"/>
    </row>
    <row r="168" spans="1:20">
      <c r="A168" s="80" t="s">
        <v>275</v>
      </c>
      <c r="B168" s="14"/>
      <c r="C168" s="14"/>
      <c r="D168" s="14"/>
      <c r="E168" s="14"/>
    </row>
    <row r="169" spans="1:20" hidden="1">
      <c r="B169" s="14"/>
      <c r="C169" s="14"/>
      <c r="D169" s="14"/>
      <c r="E169" s="14"/>
    </row>
    <row r="170" spans="1:20" hidden="1">
      <c r="B170" s="14"/>
      <c r="C170" s="14"/>
      <c r="D170" s="14"/>
      <c r="E170" s="14"/>
    </row>
    <row r="171" spans="1:20" hidden="1">
      <c r="B171" s="14"/>
      <c r="C171" s="14"/>
      <c r="D171" s="14"/>
      <c r="E171" s="14"/>
    </row>
    <row r="172" spans="1:20" hidden="1">
      <c r="B172" s="14"/>
      <c r="C172" s="14"/>
      <c r="D172" s="14"/>
      <c r="E172" s="14"/>
    </row>
    <row r="173" spans="1:20" hidden="1">
      <c r="B173" s="14"/>
      <c r="C173" s="14"/>
      <c r="D173" s="14"/>
      <c r="E173" s="14"/>
    </row>
    <row r="174" spans="1:20" hidden="1">
      <c r="B174" s="14"/>
      <c r="C174" s="14"/>
      <c r="D174" s="14"/>
      <c r="E174" s="14"/>
    </row>
    <row r="175" spans="1:20" hidden="1">
      <c r="B175" s="14"/>
      <c r="C175" s="14"/>
      <c r="D175" s="14"/>
      <c r="E175" s="14"/>
    </row>
    <row r="176" spans="1:20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1:5" hidden="1">
      <c r="B753" s="14"/>
      <c r="C753" s="14"/>
      <c r="D753" s="14"/>
      <c r="E753" s="14"/>
    </row>
    <row r="754" spans="1:5" hidden="1">
      <c r="B754" s="14"/>
      <c r="C754" s="14"/>
      <c r="D754" s="14"/>
      <c r="E754" s="14"/>
    </row>
    <row r="755" spans="1:5" hidden="1">
      <c r="B755" s="14"/>
      <c r="C755" s="14"/>
      <c r="D755" s="14"/>
      <c r="E755" s="14"/>
    </row>
    <row r="756" spans="1:5" hidden="1">
      <c r="B756" s="14"/>
      <c r="C756" s="14"/>
      <c r="D756" s="14"/>
      <c r="E756" s="14"/>
    </row>
    <row r="757" spans="1:5" hidden="1">
      <c r="B757" s="14"/>
      <c r="C757" s="14"/>
      <c r="D757" s="14"/>
      <c r="E757" s="14"/>
    </row>
    <row r="758" spans="1:5" hidden="1">
      <c r="B758" s="14"/>
      <c r="C758" s="14"/>
      <c r="D758" s="14"/>
      <c r="E758" s="14"/>
    </row>
    <row r="759" spans="1:5" hidden="1">
      <c r="B759" s="14"/>
      <c r="C759" s="14"/>
      <c r="D759" s="14"/>
      <c r="E759" s="14"/>
    </row>
    <row r="760" spans="1:5" hidden="1">
      <c r="B760" s="14"/>
      <c r="C760" s="14"/>
      <c r="D760" s="14"/>
      <c r="E760" s="14"/>
    </row>
    <row r="761" spans="1:5" hidden="1">
      <c r="B761" s="14"/>
      <c r="C761" s="14"/>
      <c r="D761" s="14"/>
      <c r="E761" s="14"/>
    </row>
    <row r="762" spans="1:5" hidden="1">
      <c r="B762" s="14"/>
      <c r="C762" s="14"/>
      <c r="D762" s="14"/>
      <c r="E762" s="14"/>
    </row>
    <row r="763" spans="1:5" hidden="1">
      <c r="A763" s="14"/>
      <c r="B763" s="14"/>
      <c r="C763" s="14"/>
      <c r="D763" s="14"/>
      <c r="E763" s="14"/>
    </row>
    <row r="764" spans="1:5" hidden="1">
      <c r="A764" s="14"/>
      <c r="B764" s="14"/>
      <c r="C764" s="14"/>
      <c r="D764" s="14"/>
      <c r="E764" s="14"/>
    </row>
    <row r="765" spans="1:5" hidden="1">
      <c r="A765" s="16"/>
      <c r="B765" s="14"/>
      <c r="C765" s="14"/>
      <c r="D765" s="14"/>
      <c r="E765" s="14"/>
    </row>
    <row r="766" spans="1:5" hidden="1">
      <c r="B766" s="14"/>
      <c r="C766" s="14"/>
      <c r="D766" s="14"/>
      <c r="E766" s="14"/>
    </row>
    <row r="767" spans="1:5" hidden="1">
      <c r="B767" s="14"/>
      <c r="C767" s="14"/>
      <c r="D767" s="14"/>
      <c r="E767" s="14"/>
    </row>
    <row r="768" spans="1:5" hidden="1">
      <c r="B768" s="14"/>
      <c r="C768" s="14"/>
      <c r="D768" s="14"/>
      <c r="E768" s="14"/>
    </row>
    <row r="769" spans="2:5" hidden="1">
      <c r="B769" s="14"/>
      <c r="C769" s="14"/>
      <c r="D769" s="14"/>
      <c r="E769" s="14"/>
    </row>
    <row r="770" spans="2:5" hidden="1">
      <c r="B770" s="14"/>
      <c r="C770" s="14"/>
      <c r="D770" s="14"/>
      <c r="E770" s="14"/>
    </row>
    <row r="771" spans="2:5" hidden="1">
      <c r="B771" s="14"/>
      <c r="C771" s="14"/>
      <c r="D771" s="14"/>
      <c r="E771" s="14"/>
    </row>
    <row r="772" spans="2:5" hidden="1">
      <c r="B772" s="14"/>
      <c r="C772" s="14"/>
      <c r="D772" s="14"/>
      <c r="E772" s="14"/>
    </row>
    <row r="773" spans="2:5" hidden="1">
      <c r="B773" s="14"/>
      <c r="C773" s="14"/>
      <c r="D773" s="14"/>
      <c r="E773" s="14"/>
    </row>
    <row r="774" spans="2:5" hidden="1">
      <c r="B774" s="14"/>
      <c r="C774" s="14"/>
      <c r="D774" s="14"/>
      <c r="E774" s="14"/>
    </row>
    <row r="775" spans="2:5" hidden="1">
      <c r="B775" s="14"/>
      <c r="C775" s="14"/>
      <c r="D775" s="14"/>
      <c r="E775" s="14"/>
    </row>
    <row r="776" spans="2:5" hidden="1">
      <c r="B776" s="14"/>
      <c r="C776" s="14"/>
      <c r="D776" s="14"/>
      <c r="E776" s="14"/>
    </row>
    <row r="777" spans="2:5" hidden="1">
      <c r="B777" s="14"/>
      <c r="C777" s="14"/>
      <c r="D777" s="14"/>
      <c r="E777" s="14"/>
    </row>
    <row r="778" spans="2:5" hidden="1">
      <c r="B778" s="14"/>
      <c r="C778" s="14"/>
      <c r="D778" s="14"/>
      <c r="E778" s="14"/>
    </row>
    <row r="779" spans="2:5" hidden="1">
      <c r="B779" s="14"/>
      <c r="C779" s="14"/>
      <c r="D779" s="14"/>
      <c r="E779" s="14"/>
    </row>
    <row r="780" spans="2:5" hidden="1">
      <c r="B780" s="14"/>
      <c r="C780" s="14"/>
      <c r="D780" s="14"/>
      <c r="E780" s="14"/>
    </row>
    <row r="781" spans="2:5" hidden="1">
      <c r="B781" s="14"/>
      <c r="C781" s="14"/>
      <c r="D781" s="14"/>
      <c r="E781" s="14"/>
    </row>
    <row r="782" spans="2:5" hidden="1">
      <c r="B782" s="14"/>
      <c r="C782" s="14"/>
      <c r="D782" s="14"/>
      <c r="E782" s="14"/>
    </row>
    <row r="783" spans="2:5" hidden="1">
      <c r="B783" s="14"/>
      <c r="C783" s="14"/>
      <c r="D783" s="14"/>
      <c r="E783" s="14"/>
    </row>
    <row r="784" spans="2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/>
  </sheetData>
  <dataValidations count="5">
    <dataValidation allowBlank="1" showInputMessage="1" showErrorMessage="1" sqref="G2 P8"/>
    <dataValidation type="list" allowBlank="1" showInputMessage="1" showErrorMessage="1" sqref="K11:K795">
      <formula1>$BM$6:$BM$10</formula1>
    </dataValidation>
    <dataValidation type="list" allowBlank="1" showInputMessage="1" showErrorMessage="1" sqref="D11:D789">
      <formula1>$BH$6:$BH$10</formula1>
    </dataValidation>
    <dataValidation type="list" allowBlank="1" showInputMessage="1" showErrorMessage="1" sqref="H11:H795">
      <formula1>$BL$6:$BL$9</formula1>
    </dataValidation>
    <dataValidation type="list" allowBlank="1" showInputMessage="1" showErrorMessage="1" sqref="F11:F795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 customWidth="1"/>
    <col min="16" max="16" width="7.140625" style="14" hidden="1" customWidth="1"/>
    <col min="17" max="17" width="6" style="14" hidden="1" customWidth="1"/>
    <col min="18" max="18" width="7.85546875" style="14" hidden="1" customWidth="1"/>
    <col min="19" max="19" width="8.140625" style="14" hidden="1" customWidth="1"/>
    <col min="20" max="20" width="6.28515625" style="14" hidden="1" customWidth="1"/>
    <col min="21" max="21" width="8" style="14" hidden="1" customWidth="1"/>
    <col min="22" max="22" width="8.7109375" style="14" hidden="1" customWidth="1"/>
    <col min="23" max="23" width="10" style="14" hidden="1" customWidth="1"/>
    <col min="24" max="24" width="9.5703125" style="14" hidden="1" customWidth="1"/>
    <col min="25" max="25" width="6.140625" style="14" hidden="1" customWidth="1"/>
    <col min="26" max="27" width="5.7109375" style="14" hidden="1" customWidth="1"/>
    <col min="28" max="28" width="6.85546875" style="14" hidden="1" customWidth="1"/>
    <col min="29" max="29" width="6.42578125" style="14" hidden="1" customWidth="1"/>
    <col min="30" max="30" width="6.7109375" style="14" hidden="1" customWidth="1"/>
    <col min="31" max="31" width="7.28515625" style="14" hidden="1" customWidth="1"/>
    <col min="32" max="43" width="5.7109375" style="14" hidden="1" customWidth="1"/>
    <col min="44" max="44" width="9.140625" style="14" hidden="1" customWidth="1"/>
    <col min="45" max="62" width="0" style="14" hidden="1" customWidth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  <c r="BI5" s="16"/>
    </row>
    <row r="6" spans="1:61" ht="26.25" customHeight="1">
      <c r="A6" s="94" t="s">
        <v>90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E6" s="16"/>
      <c r="BI6" s="16"/>
    </row>
    <row r="7" spans="1:61" s="16" customFormat="1" ht="20.25">
      <c r="A7" s="40" t="s">
        <v>47</v>
      </c>
      <c r="B7" s="41" t="s">
        <v>48</v>
      </c>
      <c r="C7" s="97" t="s">
        <v>69</v>
      </c>
      <c r="D7" s="97" t="s">
        <v>82</v>
      </c>
      <c r="E7" s="97" t="s">
        <v>49</v>
      </c>
      <c r="F7" s="97" t="s">
        <v>83</v>
      </c>
      <c r="G7" s="97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6687109.2599999998</v>
      </c>
      <c r="I10" s="7"/>
      <c r="J10" s="63">
        <v>71.117000230000002</v>
      </c>
      <c r="K10" s="63">
        <v>144836.1686657395</v>
      </c>
      <c r="L10" s="7"/>
      <c r="M10" s="64">
        <v>1</v>
      </c>
      <c r="N10" s="64">
        <v>0.38150000000000001</v>
      </c>
      <c r="BE10" s="14"/>
      <c r="BF10" s="16"/>
      <c r="BG10" s="14"/>
      <c r="BI10" s="14"/>
    </row>
    <row r="11" spans="1:61">
      <c r="A11" s="67" t="s">
        <v>200</v>
      </c>
      <c r="D11" s="14"/>
      <c r="E11" s="14"/>
      <c r="F11" s="14"/>
      <c r="H11" s="69">
        <v>6654262.2199999997</v>
      </c>
      <c r="J11" s="69">
        <v>66.70102</v>
      </c>
      <c r="K11" s="69">
        <v>139791.31689382831</v>
      </c>
      <c r="M11" s="68">
        <v>0.96519999999999995</v>
      </c>
      <c r="N11" s="68">
        <v>0.36820000000000003</v>
      </c>
    </row>
    <row r="12" spans="1:61">
      <c r="A12" s="67" t="s">
        <v>808</v>
      </c>
      <c r="D12" s="14"/>
      <c r="E12" s="14"/>
      <c r="F12" s="14"/>
      <c r="H12" s="69">
        <v>2028675.51</v>
      </c>
      <c r="J12" s="69">
        <v>1.90645</v>
      </c>
      <c r="K12" s="69">
        <v>70302.852640600002</v>
      </c>
      <c r="M12" s="68">
        <v>0.4854</v>
      </c>
      <c r="N12" s="68">
        <v>0.1852</v>
      </c>
    </row>
    <row r="13" spans="1:61">
      <c r="A13" t="s">
        <v>809</v>
      </c>
      <c r="B13" t="s">
        <v>810</v>
      </c>
      <c r="C13" t="s">
        <v>99</v>
      </c>
      <c r="D13" t="s">
        <v>122</v>
      </c>
      <c r="E13" t="s">
        <v>630</v>
      </c>
      <c r="F13" t="s">
        <v>432</v>
      </c>
      <c r="G13" t="s">
        <v>101</v>
      </c>
      <c r="H13" s="65">
        <v>61111</v>
      </c>
      <c r="I13" s="65">
        <v>2954</v>
      </c>
      <c r="J13" s="65">
        <v>0</v>
      </c>
      <c r="K13" s="65">
        <v>1805.21894</v>
      </c>
      <c r="L13" s="66">
        <v>2.9999999999999997E-4</v>
      </c>
      <c r="M13" s="66">
        <v>1.2500000000000001E-2</v>
      </c>
      <c r="N13" s="66">
        <v>4.7999999999999996E-3</v>
      </c>
    </row>
    <row r="14" spans="1:61">
      <c r="A14" t="s">
        <v>811</v>
      </c>
      <c r="B14" t="s">
        <v>812</v>
      </c>
      <c r="C14" t="s">
        <v>99</v>
      </c>
      <c r="D14" t="s">
        <v>122</v>
      </c>
      <c r="E14" t="s">
        <v>630</v>
      </c>
      <c r="F14" t="s">
        <v>432</v>
      </c>
      <c r="G14" t="s">
        <v>101</v>
      </c>
      <c r="H14" s="65">
        <v>1357.33</v>
      </c>
      <c r="I14" s="65">
        <v>1331</v>
      </c>
      <c r="J14" s="65">
        <v>0</v>
      </c>
      <c r="K14" s="65">
        <v>18.066062299999999</v>
      </c>
      <c r="L14" s="66">
        <v>2.9999999999999997E-4</v>
      </c>
      <c r="M14" s="66">
        <v>1E-4</v>
      </c>
      <c r="N14" s="66">
        <v>0</v>
      </c>
    </row>
    <row r="15" spans="1:61">
      <c r="A15" t="s">
        <v>813</v>
      </c>
      <c r="B15" t="s">
        <v>814</v>
      </c>
      <c r="C15" t="s">
        <v>99</v>
      </c>
      <c r="D15" t="s">
        <v>122</v>
      </c>
      <c r="E15" t="s">
        <v>815</v>
      </c>
      <c r="F15" t="s">
        <v>483</v>
      </c>
      <c r="G15" t="s">
        <v>101</v>
      </c>
      <c r="H15" s="65">
        <v>9609</v>
      </c>
      <c r="I15" s="65">
        <v>21770</v>
      </c>
      <c r="J15" s="65">
        <v>0</v>
      </c>
      <c r="K15" s="65">
        <v>2091.8793000000001</v>
      </c>
      <c r="L15" s="66">
        <v>2.0000000000000001E-4</v>
      </c>
      <c r="M15" s="66">
        <v>1.44E-2</v>
      </c>
      <c r="N15" s="66">
        <v>5.4999999999999997E-3</v>
      </c>
    </row>
    <row r="16" spans="1:61">
      <c r="A16" t="s">
        <v>816</v>
      </c>
      <c r="B16" t="s">
        <v>817</v>
      </c>
      <c r="C16" t="s">
        <v>99</v>
      </c>
      <c r="D16" t="s">
        <v>122</v>
      </c>
      <c r="E16" t="s">
        <v>818</v>
      </c>
      <c r="F16" t="s">
        <v>405</v>
      </c>
      <c r="G16" t="s">
        <v>101</v>
      </c>
      <c r="H16" s="65">
        <v>41920.19</v>
      </c>
      <c r="I16" s="65">
        <v>3687</v>
      </c>
      <c r="J16" s="65">
        <v>0</v>
      </c>
      <c r="K16" s="65">
        <v>1545.5974053</v>
      </c>
      <c r="L16" s="66">
        <v>2.0000000000000001E-4</v>
      </c>
      <c r="M16" s="66">
        <v>1.0699999999999999E-2</v>
      </c>
      <c r="N16" s="66">
        <v>4.1000000000000003E-3</v>
      </c>
    </row>
    <row r="17" spans="1:14">
      <c r="A17" t="s">
        <v>819</v>
      </c>
      <c r="B17" t="s">
        <v>820</v>
      </c>
      <c r="C17" t="s">
        <v>99</v>
      </c>
      <c r="D17" t="s">
        <v>122</v>
      </c>
      <c r="E17" t="s">
        <v>821</v>
      </c>
      <c r="F17" t="s">
        <v>405</v>
      </c>
      <c r="G17" t="s">
        <v>101</v>
      </c>
      <c r="H17" s="65">
        <v>77900</v>
      </c>
      <c r="I17" s="65">
        <v>3338</v>
      </c>
      <c r="J17" s="65">
        <v>0</v>
      </c>
      <c r="K17" s="65">
        <v>2600.3020000000001</v>
      </c>
      <c r="L17" s="66">
        <v>2.9999999999999997E-4</v>
      </c>
      <c r="M17" s="66">
        <v>1.7999999999999999E-2</v>
      </c>
      <c r="N17" s="66">
        <v>6.7999999999999996E-3</v>
      </c>
    </row>
    <row r="18" spans="1:14">
      <c r="A18" t="s">
        <v>822</v>
      </c>
      <c r="B18" t="s">
        <v>823</v>
      </c>
      <c r="C18" t="s">
        <v>99</v>
      </c>
      <c r="D18" t="s">
        <v>122</v>
      </c>
      <c r="E18" t="s">
        <v>824</v>
      </c>
      <c r="F18" t="s">
        <v>524</v>
      </c>
      <c r="G18" t="s">
        <v>101</v>
      </c>
      <c r="H18" s="65">
        <v>2280</v>
      </c>
      <c r="I18" s="65">
        <v>46960</v>
      </c>
      <c r="J18" s="65">
        <v>0</v>
      </c>
      <c r="K18" s="65">
        <v>1070.6880000000001</v>
      </c>
      <c r="L18" s="66">
        <v>1E-4</v>
      </c>
      <c r="M18" s="66">
        <v>7.4000000000000003E-3</v>
      </c>
      <c r="N18" s="66">
        <v>2.8E-3</v>
      </c>
    </row>
    <row r="19" spans="1:14">
      <c r="A19" t="s">
        <v>825</v>
      </c>
      <c r="B19" t="s">
        <v>826</v>
      </c>
      <c r="C19" t="s">
        <v>99</v>
      </c>
      <c r="D19" t="s">
        <v>122</v>
      </c>
      <c r="E19" t="s">
        <v>827</v>
      </c>
      <c r="F19" t="s">
        <v>488</v>
      </c>
      <c r="G19" t="s">
        <v>101</v>
      </c>
      <c r="H19" s="65">
        <v>50850.5</v>
      </c>
      <c r="I19" s="65">
        <v>1900</v>
      </c>
      <c r="J19" s="65">
        <v>0</v>
      </c>
      <c r="K19" s="65">
        <v>966.15949999999998</v>
      </c>
      <c r="L19" s="66">
        <v>1E-4</v>
      </c>
      <c r="M19" s="66">
        <v>6.7000000000000002E-3</v>
      </c>
      <c r="N19" s="66">
        <v>2.5000000000000001E-3</v>
      </c>
    </row>
    <row r="20" spans="1:14">
      <c r="A20" t="s">
        <v>828</v>
      </c>
      <c r="B20" t="s">
        <v>829</v>
      </c>
      <c r="C20" t="s">
        <v>99</v>
      </c>
      <c r="D20" t="s">
        <v>122</v>
      </c>
      <c r="E20" t="s">
        <v>456</v>
      </c>
      <c r="F20" t="s">
        <v>291</v>
      </c>
      <c r="G20" t="s">
        <v>101</v>
      </c>
      <c r="H20" s="65">
        <v>121500</v>
      </c>
      <c r="I20" s="65">
        <v>1712</v>
      </c>
      <c r="J20" s="65">
        <v>0</v>
      </c>
      <c r="K20" s="65">
        <v>2080.08</v>
      </c>
      <c r="L20" s="66">
        <v>1E-4</v>
      </c>
      <c r="M20" s="66">
        <v>1.44E-2</v>
      </c>
      <c r="N20" s="66">
        <v>5.4999999999999997E-3</v>
      </c>
    </row>
    <row r="21" spans="1:14">
      <c r="A21" t="s">
        <v>830</v>
      </c>
      <c r="B21" t="s">
        <v>831</v>
      </c>
      <c r="C21" t="s">
        <v>99</v>
      </c>
      <c r="D21" t="s">
        <v>122</v>
      </c>
      <c r="E21" t="s">
        <v>295</v>
      </c>
      <c r="F21" t="s">
        <v>291</v>
      </c>
      <c r="G21" t="s">
        <v>101</v>
      </c>
      <c r="H21" s="65">
        <v>276511.52</v>
      </c>
      <c r="I21" s="65">
        <v>2749</v>
      </c>
      <c r="J21" s="65">
        <v>0</v>
      </c>
      <c r="K21" s="65">
        <v>7601.3016847999997</v>
      </c>
      <c r="L21" s="66">
        <v>2.0000000000000001E-4</v>
      </c>
      <c r="M21" s="66">
        <v>5.2499999999999998E-2</v>
      </c>
      <c r="N21" s="66">
        <v>0.02</v>
      </c>
    </row>
    <row r="22" spans="1:14">
      <c r="A22" t="s">
        <v>832</v>
      </c>
      <c r="B22" t="s">
        <v>833</v>
      </c>
      <c r="C22" t="s">
        <v>99</v>
      </c>
      <c r="D22" t="s">
        <v>122</v>
      </c>
      <c r="E22" t="s">
        <v>834</v>
      </c>
      <c r="F22" t="s">
        <v>291</v>
      </c>
      <c r="G22" t="s">
        <v>101</v>
      </c>
      <c r="H22" s="65">
        <v>37466.79</v>
      </c>
      <c r="I22" s="65">
        <v>10900</v>
      </c>
      <c r="J22" s="65">
        <v>0</v>
      </c>
      <c r="K22" s="65">
        <v>4083.8801100000001</v>
      </c>
      <c r="L22" s="66">
        <v>1E-4</v>
      </c>
      <c r="M22" s="66">
        <v>2.8199999999999999E-2</v>
      </c>
      <c r="N22" s="66">
        <v>1.0800000000000001E-2</v>
      </c>
    </row>
    <row r="23" spans="1:14">
      <c r="A23" t="s">
        <v>835</v>
      </c>
      <c r="B23" t="s">
        <v>836</v>
      </c>
      <c r="C23" t="s">
        <v>99</v>
      </c>
      <c r="D23" t="s">
        <v>122</v>
      </c>
      <c r="E23" t="s">
        <v>837</v>
      </c>
      <c r="F23" t="s">
        <v>291</v>
      </c>
      <c r="G23" t="s">
        <v>101</v>
      </c>
      <c r="H23" s="65">
        <v>269439.37</v>
      </c>
      <c r="I23" s="65">
        <v>2850</v>
      </c>
      <c r="J23" s="65">
        <v>0</v>
      </c>
      <c r="K23" s="65">
        <v>7679.0220449999997</v>
      </c>
      <c r="L23" s="66">
        <v>2.0000000000000001E-4</v>
      </c>
      <c r="M23" s="66">
        <v>5.2999999999999999E-2</v>
      </c>
      <c r="N23" s="66">
        <v>2.0199999999999999E-2</v>
      </c>
    </row>
    <row r="24" spans="1:14">
      <c r="A24" t="s">
        <v>838</v>
      </c>
      <c r="B24" t="s">
        <v>839</v>
      </c>
      <c r="C24" t="s">
        <v>99</v>
      </c>
      <c r="D24" t="s">
        <v>122</v>
      </c>
      <c r="E24" t="s">
        <v>840</v>
      </c>
      <c r="F24" t="s">
        <v>528</v>
      </c>
      <c r="G24" t="s">
        <v>101</v>
      </c>
      <c r="H24" s="65">
        <v>181</v>
      </c>
      <c r="I24" s="65">
        <v>203140</v>
      </c>
      <c r="J24" s="65">
        <v>1.90645</v>
      </c>
      <c r="K24" s="65">
        <v>369.58985000000001</v>
      </c>
      <c r="L24" s="66">
        <v>0</v>
      </c>
      <c r="M24" s="66">
        <v>2.5999999999999999E-3</v>
      </c>
      <c r="N24" s="66">
        <v>1E-3</v>
      </c>
    </row>
    <row r="25" spans="1:14">
      <c r="A25" t="s">
        <v>841</v>
      </c>
      <c r="B25" t="s">
        <v>842</v>
      </c>
      <c r="C25" t="s">
        <v>99</v>
      </c>
      <c r="D25" t="s">
        <v>122</v>
      </c>
      <c r="E25" t="s">
        <v>775</v>
      </c>
      <c r="F25" t="s">
        <v>528</v>
      </c>
      <c r="G25" t="s">
        <v>101</v>
      </c>
      <c r="H25" s="65">
        <v>2691.67</v>
      </c>
      <c r="I25" s="65">
        <v>100410</v>
      </c>
      <c r="J25" s="65">
        <v>0</v>
      </c>
      <c r="K25" s="65">
        <v>2702.7058470000002</v>
      </c>
      <c r="L25" s="66">
        <v>2.9999999999999997E-4</v>
      </c>
      <c r="M25" s="66">
        <v>1.8700000000000001E-2</v>
      </c>
      <c r="N25" s="66">
        <v>7.1000000000000004E-3</v>
      </c>
    </row>
    <row r="26" spans="1:14">
      <c r="A26" t="s">
        <v>843</v>
      </c>
      <c r="B26" t="s">
        <v>844</v>
      </c>
      <c r="C26" t="s">
        <v>99</v>
      </c>
      <c r="D26" t="s">
        <v>122</v>
      </c>
      <c r="E26" t="s">
        <v>546</v>
      </c>
      <c r="F26" t="s">
        <v>547</v>
      </c>
      <c r="G26" t="s">
        <v>101</v>
      </c>
      <c r="H26" s="65">
        <v>12130</v>
      </c>
      <c r="I26" s="65">
        <v>9729</v>
      </c>
      <c r="J26" s="65">
        <v>0</v>
      </c>
      <c r="K26" s="65">
        <v>1180.1277</v>
      </c>
      <c r="L26" s="66">
        <v>1E-4</v>
      </c>
      <c r="M26" s="66">
        <v>8.0999999999999996E-3</v>
      </c>
      <c r="N26" s="66">
        <v>3.0999999999999999E-3</v>
      </c>
    </row>
    <row r="27" spans="1:14">
      <c r="A27" t="s">
        <v>845</v>
      </c>
      <c r="B27" t="s">
        <v>846</v>
      </c>
      <c r="C27" t="s">
        <v>99</v>
      </c>
      <c r="D27" t="s">
        <v>122</v>
      </c>
      <c r="E27" t="s">
        <v>847</v>
      </c>
      <c r="F27" t="s">
        <v>547</v>
      </c>
      <c r="G27" t="s">
        <v>101</v>
      </c>
      <c r="H27" s="65">
        <v>6940.42</v>
      </c>
      <c r="I27" s="65">
        <v>32790</v>
      </c>
      <c r="J27" s="65">
        <v>0</v>
      </c>
      <c r="K27" s="65">
        <v>2275.7637180000002</v>
      </c>
      <c r="L27" s="66">
        <v>2.0000000000000001E-4</v>
      </c>
      <c r="M27" s="66">
        <v>1.5699999999999999E-2</v>
      </c>
      <c r="N27" s="66">
        <v>6.0000000000000001E-3</v>
      </c>
    </row>
    <row r="28" spans="1:14">
      <c r="A28" t="s">
        <v>848</v>
      </c>
      <c r="B28" t="s">
        <v>849</v>
      </c>
      <c r="C28" t="s">
        <v>99</v>
      </c>
      <c r="D28" t="s">
        <v>122</v>
      </c>
      <c r="E28" t="s">
        <v>850</v>
      </c>
      <c r="F28" t="s">
        <v>851</v>
      </c>
      <c r="G28" t="s">
        <v>101</v>
      </c>
      <c r="H28" s="65">
        <v>42850.69</v>
      </c>
      <c r="I28" s="65">
        <v>9441</v>
      </c>
      <c r="J28" s="65">
        <v>0</v>
      </c>
      <c r="K28" s="65">
        <v>4045.5336428999999</v>
      </c>
      <c r="L28" s="66">
        <v>4.0000000000000002E-4</v>
      </c>
      <c r="M28" s="66">
        <v>2.7900000000000001E-2</v>
      </c>
      <c r="N28" s="66">
        <v>1.0699999999999999E-2</v>
      </c>
    </row>
    <row r="29" spans="1:14">
      <c r="A29" t="s">
        <v>852</v>
      </c>
      <c r="B29" t="s">
        <v>853</v>
      </c>
      <c r="C29" t="s">
        <v>99</v>
      </c>
      <c r="D29" t="s">
        <v>122</v>
      </c>
      <c r="E29" t="s">
        <v>854</v>
      </c>
      <c r="F29" t="s">
        <v>335</v>
      </c>
      <c r="G29" t="s">
        <v>101</v>
      </c>
      <c r="H29" s="65">
        <v>20000</v>
      </c>
      <c r="I29" s="65">
        <v>4960</v>
      </c>
      <c r="J29" s="65">
        <v>0</v>
      </c>
      <c r="K29" s="65">
        <v>992</v>
      </c>
      <c r="L29" s="66">
        <v>1E-4</v>
      </c>
      <c r="M29" s="66">
        <v>6.7999999999999996E-3</v>
      </c>
      <c r="N29" s="66">
        <v>2.5999999999999999E-3</v>
      </c>
    </row>
    <row r="30" spans="1:14">
      <c r="A30" t="s">
        <v>855</v>
      </c>
      <c r="B30" t="s">
        <v>856</v>
      </c>
      <c r="C30" t="s">
        <v>99</v>
      </c>
      <c r="D30" t="s">
        <v>122</v>
      </c>
      <c r="E30" t="s">
        <v>857</v>
      </c>
      <c r="F30" t="s">
        <v>335</v>
      </c>
      <c r="G30" t="s">
        <v>101</v>
      </c>
      <c r="H30" s="65">
        <v>143874.04</v>
      </c>
      <c r="I30" s="65">
        <v>2283</v>
      </c>
      <c r="J30" s="65">
        <v>0</v>
      </c>
      <c r="K30" s="65">
        <v>3284.6443331999999</v>
      </c>
      <c r="L30" s="66">
        <v>2.9999999999999997E-4</v>
      </c>
      <c r="M30" s="66">
        <v>2.2700000000000001E-2</v>
      </c>
      <c r="N30" s="66">
        <v>8.6999999999999994E-3</v>
      </c>
    </row>
    <row r="31" spans="1:14">
      <c r="A31" t="s">
        <v>858</v>
      </c>
      <c r="B31" t="s">
        <v>859</v>
      </c>
      <c r="C31" t="s">
        <v>99</v>
      </c>
      <c r="D31" t="s">
        <v>122</v>
      </c>
      <c r="E31" t="s">
        <v>350</v>
      </c>
      <c r="F31" t="s">
        <v>335</v>
      </c>
      <c r="G31" t="s">
        <v>101</v>
      </c>
      <c r="H31" s="65">
        <v>9487.1</v>
      </c>
      <c r="I31" s="65">
        <v>47890</v>
      </c>
      <c r="J31" s="65">
        <v>0</v>
      </c>
      <c r="K31" s="65">
        <v>4543.37219</v>
      </c>
      <c r="L31" s="66">
        <v>4.0000000000000002E-4</v>
      </c>
      <c r="M31" s="66">
        <v>3.1399999999999997E-2</v>
      </c>
      <c r="N31" s="66">
        <v>1.2E-2</v>
      </c>
    </row>
    <row r="32" spans="1:14">
      <c r="A32" t="s">
        <v>860</v>
      </c>
      <c r="B32" t="s">
        <v>861</v>
      </c>
      <c r="C32" t="s">
        <v>99</v>
      </c>
      <c r="D32" t="s">
        <v>122</v>
      </c>
      <c r="E32" t="s">
        <v>862</v>
      </c>
      <c r="F32" t="s">
        <v>335</v>
      </c>
      <c r="G32" t="s">
        <v>101</v>
      </c>
      <c r="H32" s="65">
        <v>311658.75</v>
      </c>
      <c r="I32" s="65">
        <v>1135</v>
      </c>
      <c r="J32" s="65">
        <v>0</v>
      </c>
      <c r="K32" s="65">
        <v>3537.3268125</v>
      </c>
      <c r="L32" s="66">
        <v>4.0000000000000002E-4</v>
      </c>
      <c r="M32" s="66">
        <v>2.4400000000000002E-2</v>
      </c>
      <c r="N32" s="66">
        <v>9.2999999999999992E-3</v>
      </c>
    </row>
    <row r="33" spans="1:14">
      <c r="A33" t="s">
        <v>863</v>
      </c>
      <c r="B33" t="s">
        <v>864</v>
      </c>
      <c r="C33" t="s">
        <v>99</v>
      </c>
      <c r="D33" t="s">
        <v>122</v>
      </c>
      <c r="E33" t="s">
        <v>355</v>
      </c>
      <c r="F33" t="s">
        <v>335</v>
      </c>
      <c r="G33" t="s">
        <v>101</v>
      </c>
      <c r="H33" s="65">
        <v>7247.78</v>
      </c>
      <c r="I33" s="65">
        <v>25870</v>
      </c>
      <c r="J33" s="65">
        <v>0</v>
      </c>
      <c r="K33" s="65">
        <v>1875.0006860000001</v>
      </c>
      <c r="L33" s="66">
        <v>2.0000000000000001E-4</v>
      </c>
      <c r="M33" s="66">
        <v>1.29E-2</v>
      </c>
      <c r="N33" s="66">
        <v>4.8999999999999998E-3</v>
      </c>
    </row>
    <row r="34" spans="1:14">
      <c r="A34" t="s">
        <v>865</v>
      </c>
      <c r="B34" t="s">
        <v>866</v>
      </c>
      <c r="C34" t="s">
        <v>99</v>
      </c>
      <c r="D34" t="s">
        <v>122</v>
      </c>
      <c r="E34" t="s">
        <v>867</v>
      </c>
      <c r="F34" t="s">
        <v>335</v>
      </c>
      <c r="G34" t="s">
        <v>101</v>
      </c>
      <c r="H34" s="65">
        <v>7765</v>
      </c>
      <c r="I34" s="65">
        <v>29130</v>
      </c>
      <c r="J34" s="65">
        <v>0</v>
      </c>
      <c r="K34" s="65">
        <v>2261.9445000000001</v>
      </c>
      <c r="L34" s="66">
        <v>1E-4</v>
      </c>
      <c r="M34" s="66">
        <v>1.5599999999999999E-2</v>
      </c>
      <c r="N34" s="66">
        <v>6.0000000000000001E-3</v>
      </c>
    </row>
    <row r="35" spans="1:14">
      <c r="A35" t="s">
        <v>868</v>
      </c>
      <c r="B35" t="s">
        <v>869</v>
      </c>
      <c r="C35" t="s">
        <v>99</v>
      </c>
      <c r="D35" t="s">
        <v>122</v>
      </c>
      <c r="E35" t="s">
        <v>870</v>
      </c>
      <c r="F35" t="s">
        <v>871</v>
      </c>
      <c r="G35" t="s">
        <v>101</v>
      </c>
      <c r="H35" s="65">
        <v>24835</v>
      </c>
      <c r="I35" s="65">
        <v>3172</v>
      </c>
      <c r="J35" s="65">
        <v>0</v>
      </c>
      <c r="K35" s="65">
        <v>787.76620000000003</v>
      </c>
      <c r="L35" s="66">
        <v>0</v>
      </c>
      <c r="M35" s="66">
        <v>5.4000000000000003E-3</v>
      </c>
      <c r="N35" s="66">
        <v>2.0999999999999999E-3</v>
      </c>
    </row>
    <row r="36" spans="1:14">
      <c r="A36" t="s">
        <v>872</v>
      </c>
      <c r="B36" t="s">
        <v>873</v>
      </c>
      <c r="C36" t="s">
        <v>99</v>
      </c>
      <c r="D36" t="s">
        <v>122</v>
      </c>
      <c r="E36" t="s">
        <v>874</v>
      </c>
      <c r="F36" t="s">
        <v>871</v>
      </c>
      <c r="G36" t="s">
        <v>101</v>
      </c>
      <c r="H36" s="65">
        <v>2098</v>
      </c>
      <c r="I36" s="65">
        <v>15790</v>
      </c>
      <c r="J36" s="65">
        <v>0</v>
      </c>
      <c r="K36" s="65">
        <v>331.27420000000001</v>
      </c>
      <c r="L36" s="66">
        <v>0</v>
      </c>
      <c r="M36" s="66">
        <v>2.3E-3</v>
      </c>
      <c r="N36" s="66">
        <v>8.9999999999999998E-4</v>
      </c>
    </row>
    <row r="37" spans="1:14">
      <c r="A37" t="s">
        <v>875</v>
      </c>
      <c r="B37" t="s">
        <v>876</v>
      </c>
      <c r="C37" t="s">
        <v>99</v>
      </c>
      <c r="D37" t="s">
        <v>122</v>
      </c>
      <c r="E37" t="s">
        <v>877</v>
      </c>
      <c r="F37" t="s">
        <v>878</v>
      </c>
      <c r="G37" t="s">
        <v>101</v>
      </c>
      <c r="H37" s="65">
        <v>14221.36</v>
      </c>
      <c r="I37" s="65">
        <v>7626</v>
      </c>
      <c r="J37" s="65">
        <v>0</v>
      </c>
      <c r="K37" s="65">
        <v>1084.5209136000001</v>
      </c>
      <c r="L37" s="66">
        <v>1E-4</v>
      </c>
      <c r="M37" s="66">
        <v>7.4999999999999997E-3</v>
      </c>
      <c r="N37" s="66">
        <v>2.8999999999999998E-3</v>
      </c>
    </row>
    <row r="38" spans="1:14">
      <c r="A38" t="s">
        <v>879</v>
      </c>
      <c r="B38" t="s">
        <v>880</v>
      </c>
      <c r="C38" t="s">
        <v>99</v>
      </c>
      <c r="D38" t="s">
        <v>122</v>
      </c>
      <c r="E38" t="s">
        <v>371</v>
      </c>
      <c r="F38" t="s">
        <v>372</v>
      </c>
      <c r="G38" t="s">
        <v>101</v>
      </c>
      <c r="H38" s="65">
        <v>165300</v>
      </c>
      <c r="I38" s="65">
        <v>2620</v>
      </c>
      <c r="J38" s="65">
        <v>0</v>
      </c>
      <c r="K38" s="65">
        <v>4330.8599999999997</v>
      </c>
      <c r="L38" s="66">
        <v>5.9999999999999995E-4</v>
      </c>
      <c r="M38" s="66">
        <v>2.9899999999999999E-2</v>
      </c>
      <c r="N38" s="66">
        <v>1.14E-2</v>
      </c>
    </row>
    <row r="39" spans="1:14">
      <c r="A39" t="s">
        <v>881</v>
      </c>
      <c r="B39" t="s">
        <v>882</v>
      </c>
      <c r="C39" t="s">
        <v>99</v>
      </c>
      <c r="D39" t="s">
        <v>122</v>
      </c>
      <c r="E39" t="s">
        <v>883</v>
      </c>
      <c r="F39" t="s">
        <v>128</v>
      </c>
      <c r="G39" t="s">
        <v>101</v>
      </c>
      <c r="H39" s="65">
        <v>4449</v>
      </c>
      <c r="I39" s="65">
        <v>90000</v>
      </c>
      <c r="J39" s="65">
        <v>0</v>
      </c>
      <c r="K39" s="65">
        <v>4004.1</v>
      </c>
      <c r="L39" s="66">
        <v>1E-4</v>
      </c>
      <c r="M39" s="66">
        <v>2.76E-2</v>
      </c>
      <c r="N39" s="66">
        <v>1.0500000000000001E-2</v>
      </c>
    </row>
    <row r="40" spans="1:14">
      <c r="A40" t="s">
        <v>884</v>
      </c>
      <c r="B40" t="s">
        <v>885</v>
      </c>
      <c r="C40" t="s">
        <v>99</v>
      </c>
      <c r="D40" t="s">
        <v>122</v>
      </c>
      <c r="E40" t="s">
        <v>386</v>
      </c>
      <c r="F40" t="s">
        <v>131</v>
      </c>
      <c r="G40" t="s">
        <v>101</v>
      </c>
      <c r="H40" s="65">
        <v>303000</v>
      </c>
      <c r="I40" s="65">
        <v>380.9</v>
      </c>
      <c r="J40" s="65">
        <v>0</v>
      </c>
      <c r="K40" s="65">
        <v>1154.127</v>
      </c>
      <c r="L40" s="66">
        <v>1E-4</v>
      </c>
      <c r="M40" s="66">
        <v>8.0000000000000002E-3</v>
      </c>
      <c r="N40" s="66">
        <v>3.0000000000000001E-3</v>
      </c>
    </row>
    <row r="41" spans="1:14">
      <c r="A41" s="67" t="s">
        <v>886</v>
      </c>
      <c r="D41" s="14"/>
      <c r="E41" s="14"/>
      <c r="F41" s="14"/>
      <c r="H41" s="69">
        <v>3287505.07</v>
      </c>
      <c r="J41" s="69">
        <v>57.754779999999997</v>
      </c>
      <c r="K41" s="69">
        <v>52251.86231918</v>
      </c>
      <c r="M41" s="68">
        <v>0.36080000000000001</v>
      </c>
      <c r="N41" s="68">
        <v>0.1376</v>
      </c>
    </row>
    <row r="42" spans="1:14">
      <c r="A42" t="s">
        <v>887</v>
      </c>
      <c r="B42" t="s">
        <v>888</v>
      </c>
      <c r="C42" t="s">
        <v>99</v>
      </c>
      <c r="D42" t="s">
        <v>122</v>
      </c>
      <c r="E42" t="s">
        <v>653</v>
      </c>
      <c r="F42" t="s">
        <v>432</v>
      </c>
      <c r="G42" t="s">
        <v>101</v>
      </c>
      <c r="H42" s="65">
        <v>264000.28000000003</v>
      </c>
      <c r="I42" s="65">
        <v>73.099999999999994</v>
      </c>
      <c r="J42" s="65">
        <v>0</v>
      </c>
      <c r="K42" s="65">
        <v>192.98420468</v>
      </c>
      <c r="L42" s="66">
        <v>1E-4</v>
      </c>
      <c r="M42" s="66">
        <v>1.2999999999999999E-3</v>
      </c>
      <c r="N42" s="66">
        <v>5.0000000000000001E-4</v>
      </c>
    </row>
    <row r="43" spans="1:14">
      <c r="A43" t="s">
        <v>889</v>
      </c>
      <c r="B43" t="s">
        <v>890</v>
      </c>
      <c r="C43" t="s">
        <v>99</v>
      </c>
      <c r="D43" t="s">
        <v>122</v>
      </c>
      <c r="E43" t="s">
        <v>891</v>
      </c>
      <c r="F43" t="s">
        <v>432</v>
      </c>
      <c r="G43" t="s">
        <v>101</v>
      </c>
      <c r="H43" s="65">
        <v>3245</v>
      </c>
      <c r="I43" s="65">
        <v>35100</v>
      </c>
      <c r="J43" s="65">
        <v>0</v>
      </c>
      <c r="K43" s="65">
        <v>1138.9949999999999</v>
      </c>
      <c r="L43" s="66">
        <v>2.9999999999999997E-4</v>
      </c>
      <c r="M43" s="66">
        <v>7.9000000000000008E-3</v>
      </c>
      <c r="N43" s="66">
        <v>3.0000000000000001E-3</v>
      </c>
    </row>
    <row r="44" spans="1:14">
      <c r="A44" t="s">
        <v>892</v>
      </c>
      <c r="B44" t="s">
        <v>893</v>
      </c>
      <c r="C44" t="s">
        <v>99</v>
      </c>
      <c r="D44" t="s">
        <v>122</v>
      </c>
      <c r="E44" t="s">
        <v>681</v>
      </c>
      <c r="F44" t="s">
        <v>483</v>
      </c>
      <c r="G44" t="s">
        <v>101</v>
      </c>
      <c r="H44" s="65">
        <v>15980</v>
      </c>
      <c r="I44" s="65">
        <v>8336</v>
      </c>
      <c r="J44" s="65">
        <v>0</v>
      </c>
      <c r="K44" s="65">
        <v>1332.0927999999999</v>
      </c>
      <c r="L44" s="66">
        <v>1.1999999999999999E-3</v>
      </c>
      <c r="M44" s="66">
        <v>9.1999999999999998E-3</v>
      </c>
      <c r="N44" s="66">
        <v>3.5000000000000001E-3</v>
      </c>
    </row>
    <row r="45" spans="1:14">
      <c r="A45" t="s">
        <v>894</v>
      </c>
      <c r="B45" t="s">
        <v>895</v>
      </c>
      <c r="C45" t="s">
        <v>99</v>
      </c>
      <c r="D45" t="s">
        <v>122</v>
      </c>
      <c r="E45" t="s">
        <v>639</v>
      </c>
      <c r="F45" t="s">
        <v>483</v>
      </c>
      <c r="G45" t="s">
        <v>101</v>
      </c>
      <c r="H45" s="65">
        <v>490452</v>
      </c>
      <c r="I45" s="65">
        <v>701.7</v>
      </c>
      <c r="J45" s="65">
        <v>0</v>
      </c>
      <c r="K45" s="65">
        <v>3441.5016839999998</v>
      </c>
      <c r="L45" s="66">
        <v>5.0000000000000001E-4</v>
      </c>
      <c r="M45" s="66">
        <v>2.3800000000000002E-2</v>
      </c>
      <c r="N45" s="66">
        <v>9.1000000000000004E-3</v>
      </c>
    </row>
    <row r="46" spans="1:14">
      <c r="A46" t="s">
        <v>896</v>
      </c>
      <c r="B46" t="s">
        <v>897</v>
      </c>
      <c r="C46" t="s">
        <v>99</v>
      </c>
      <c r="D46" t="s">
        <v>122</v>
      </c>
      <c r="E46" t="s">
        <v>898</v>
      </c>
      <c r="F46" t="s">
        <v>483</v>
      </c>
      <c r="G46" t="s">
        <v>101</v>
      </c>
      <c r="H46" s="65">
        <v>8680.93</v>
      </c>
      <c r="I46" s="65">
        <v>1001</v>
      </c>
      <c r="J46" s="65">
        <v>0</v>
      </c>
      <c r="K46" s="65">
        <v>86.896109300000006</v>
      </c>
      <c r="L46" s="66">
        <v>1E-4</v>
      </c>
      <c r="M46" s="66">
        <v>5.9999999999999995E-4</v>
      </c>
      <c r="N46" s="66">
        <v>2.0000000000000001E-4</v>
      </c>
    </row>
    <row r="47" spans="1:14">
      <c r="A47" t="s">
        <v>899</v>
      </c>
      <c r="B47" t="s">
        <v>900</v>
      </c>
      <c r="C47" t="s">
        <v>99</v>
      </c>
      <c r="D47" t="s">
        <v>122</v>
      </c>
      <c r="E47" t="s">
        <v>901</v>
      </c>
      <c r="F47" t="s">
        <v>405</v>
      </c>
      <c r="G47" t="s">
        <v>101</v>
      </c>
      <c r="H47" s="65">
        <v>11094</v>
      </c>
      <c r="I47" s="65">
        <v>11350</v>
      </c>
      <c r="J47" s="65">
        <v>0</v>
      </c>
      <c r="K47" s="65">
        <v>1259.1690000000001</v>
      </c>
      <c r="L47" s="66">
        <v>8.0000000000000004E-4</v>
      </c>
      <c r="M47" s="66">
        <v>8.6999999999999994E-3</v>
      </c>
      <c r="N47" s="66">
        <v>3.3E-3</v>
      </c>
    </row>
    <row r="48" spans="1:14">
      <c r="A48" t="s">
        <v>902</v>
      </c>
      <c r="B48" t="s">
        <v>903</v>
      </c>
      <c r="C48" t="s">
        <v>99</v>
      </c>
      <c r="D48" t="s">
        <v>122</v>
      </c>
      <c r="E48" t="s">
        <v>904</v>
      </c>
      <c r="F48" t="s">
        <v>405</v>
      </c>
      <c r="G48" t="s">
        <v>101</v>
      </c>
      <c r="H48" s="65">
        <v>28500.54</v>
      </c>
      <c r="I48" s="65">
        <v>6900</v>
      </c>
      <c r="J48" s="65">
        <v>0</v>
      </c>
      <c r="K48" s="65">
        <v>1966.5372600000001</v>
      </c>
      <c r="L48" s="66">
        <v>4.0000000000000002E-4</v>
      </c>
      <c r="M48" s="66">
        <v>1.3599999999999999E-2</v>
      </c>
      <c r="N48" s="66">
        <v>5.1999999999999998E-3</v>
      </c>
    </row>
    <row r="49" spans="1:14">
      <c r="A49" t="s">
        <v>905</v>
      </c>
      <c r="B49" t="s">
        <v>906</v>
      </c>
      <c r="C49" t="s">
        <v>99</v>
      </c>
      <c r="D49" t="s">
        <v>122</v>
      </c>
      <c r="E49" t="s">
        <v>907</v>
      </c>
      <c r="F49" t="s">
        <v>405</v>
      </c>
      <c r="G49" t="s">
        <v>101</v>
      </c>
      <c r="H49" s="65">
        <v>239788.4</v>
      </c>
      <c r="I49" s="65">
        <v>474</v>
      </c>
      <c r="J49" s="65">
        <v>0</v>
      </c>
      <c r="K49" s="65">
        <v>1136.5970159999999</v>
      </c>
      <c r="L49" s="66">
        <v>2.0000000000000001E-4</v>
      </c>
      <c r="M49" s="66">
        <v>7.7999999999999996E-3</v>
      </c>
      <c r="N49" s="66">
        <v>3.0000000000000001E-3</v>
      </c>
    </row>
    <row r="50" spans="1:14">
      <c r="A50" t="s">
        <v>908</v>
      </c>
      <c r="B50" t="s">
        <v>909</v>
      </c>
      <c r="C50" t="s">
        <v>99</v>
      </c>
      <c r="D50" t="s">
        <v>122</v>
      </c>
      <c r="E50" t="s">
        <v>910</v>
      </c>
      <c r="F50" t="s">
        <v>405</v>
      </c>
      <c r="G50" t="s">
        <v>101</v>
      </c>
      <c r="H50" s="65">
        <v>8680.93</v>
      </c>
      <c r="I50" s="65">
        <v>6666</v>
      </c>
      <c r="J50" s="65">
        <v>0</v>
      </c>
      <c r="K50" s="65">
        <v>578.67079379999996</v>
      </c>
      <c r="L50" s="66">
        <v>1E-4</v>
      </c>
      <c r="M50" s="66">
        <v>4.0000000000000001E-3</v>
      </c>
      <c r="N50" s="66">
        <v>1.5E-3</v>
      </c>
    </row>
    <row r="51" spans="1:14">
      <c r="A51" t="s">
        <v>911</v>
      </c>
      <c r="B51" t="s">
        <v>912</v>
      </c>
      <c r="C51" t="s">
        <v>99</v>
      </c>
      <c r="D51" t="s">
        <v>122</v>
      </c>
      <c r="E51" t="s">
        <v>913</v>
      </c>
      <c r="F51" t="s">
        <v>488</v>
      </c>
      <c r="G51" t="s">
        <v>101</v>
      </c>
      <c r="H51" s="65">
        <v>54514</v>
      </c>
      <c r="I51" s="65">
        <v>1380</v>
      </c>
      <c r="J51" s="65">
        <v>0</v>
      </c>
      <c r="K51" s="65">
        <v>752.29319999999996</v>
      </c>
      <c r="L51" s="66">
        <v>2.9999999999999997E-4</v>
      </c>
      <c r="M51" s="66">
        <v>5.1999999999999998E-3</v>
      </c>
      <c r="N51" s="66">
        <v>2E-3</v>
      </c>
    </row>
    <row r="52" spans="1:14">
      <c r="A52" t="s">
        <v>914</v>
      </c>
      <c r="B52" t="s">
        <v>915</v>
      </c>
      <c r="C52" t="s">
        <v>99</v>
      </c>
      <c r="D52" t="s">
        <v>122</v>
      </c>
      <c r="E52" t="s">
        <v>916</v>
      </c>
      <c r="F52" t="s">
        <v>488</v>
      </c>
      <c r="G52" t="s">
        <v>101</v>
      </c>
      <c r="H52" s="65">
        <v>3484</v>
      </c>
      <c r="I52" s="65">
        <v>17140</v>
      </c>
      <c r="J52" s="65">
        <v>0</v>
      </c>
      <c r="K52" s="65">
        <v>597.1576</v>
      </c>
      <c r="L52" s="66">
        <v>2.9999999999999997E-4</v>
      </c>
      <c r="M52" s="66">
        <v>4.1000000000000003E-3</v>
      </c>
      <c r="N52" s="66">
        <v>1.6000000000000001E-3</v>
      </c>
    </row>
    <row r="53" spans="1:14">
      <c r="A53" t="s">
        <v>917</v>
      </c>
      <c r="B53" t="s">
        <v>918</v>
      </c>
      <c r="C53" t="s">
        <v>99</v>
      </c>
      <c r="D53" t="s">
        <v>122</v>
      </c>
      <c r="E53" t="s">
        <v>568</v>
      </c>
      <c r="F53" t="s">
        <v>488</v>
      </c>
      <c r="G53" t="s">
        <v>101</v>
      </c>
      <c r="H53" s="65">
        <v>3436</v>
      </c>
      <c r="I53" s="65">
        <v>23100</v>
      </c>
      <c r="J53" s="65">
        <v>0</v>
      </c>
      <c r="K53" s="65">
        <v>793.71600000000001</v>
      </c>
      <c r="L53" s="66">
        <v>2.0000000000000001E-4</v>
      </c>
      <c r="M53" s="66">
        <v>5.4999999999999997E-3</v>
      </c>
      <c r="N53" s="66">
        <v>2.0999999999999999E-3</v>
      </c>
    </row>
    <row r="54" spans="1:14">
      <c r="A54" t="s">
        <v>919</v>
      </c>
      <c r="B54" t="s">
        <v>920</v>
      </c>
      <c r="C54" t="s">
        <v>99</v>
      </c>
      <c r="D54" t="s">
        <v>122</v>
      </c>
      <c r="E54" t="s">
        <v>921</v>
      </c>
      <c r="F54" t="s">
        <v>291</v>
      </c>
      <c r="G54" t="s">
        <v>101</v>
      </c>
      <c r="H54" s="65">
        <v>27601</v>
      </c>
      <c r="I54" s="65">
        <v>13630</v>
      </c>
      <c r="J54" s="65">
        <v>0</v>
      </c>
      <c r="K54" s="65">
        <v>3762.0162999999998</v>
      </c>
      <c r="L54" s="66">
        <v>8.0000000000000004E-4</v>
      </c>
      <c r="M54" s="66">
        <v>2.5999999999999999E-2</v>
      </c>
      <c r="N54" s="66">
        <v>9.9000000000000008E-3</v>
      </c>
    </row>
    <row r="55" spans="1:14">
      <c r="A55" t="s">
        <v>922</v>
      </c>
      <c r="B55" t="s">
        <v>923</v>
      </c>
      <c r="C55" t="s">
        <v>99</v>
      </c>
      <c r="D55" t="s">
        <v>122</v>
      </c>
      <c r="E55" t="s">
        <v>924</v>
      </c>
      <c r="F55" t="s">
        <v>528</v>
      </c>
      <c r="G55" t="s">
        <v>101</v>
      </c>
      <c r="H55" s="65">
        <v>9635.32</v>
      </c>
      <c r="I55" s="65">
        <v>19980</v>
      </c>
      <c r="J55" s="65">
        <v>7.0499900000000002</v>
      </c>
      <c r="K55" s="65">
        <v>1932.1869260000001</v>
      </c>
      <c r="L55" s="66">
        <v>2.9999999999999997E-4</v>
      </c>
      <c r="M55" s="66">
        <v>1.3299999999999999E-2</v>
      </c>
      <c r="N55" s="66">
        <v>5.1000000000000004E-3</v>
      </c>
    </row>
    <row r="56" spans="1:14">
      <c r="A56" t="s">
        <v>925</v>
      </c>
      <c r="B56" t="s">
        <v>926</v>
      </c>
      <c r="C56" t="s">
        <v>99</v>
      </c>
      <c r="D56" t="s">
        <v>122</v>
      </c>
      <c r="E56" t="s">
        <v>927</v>
      </c>
      <c r="F56" t="s">
        <v>528</v>
      </c>
      <c r="G56" t="s">
        <v>101</v>
      </c>
      <c r="H56" s="65">
        <v>3370</v>
      </c>
      <c r="I56" s="65">
        <v>35700</v>
      </c>
      <c r="J56" s="65">
        <v>0</v>
      </c>
      <c r="K56" s="65">
        <v>1203.0899999999999</v>
      </c>
      <c r="L56" s="66">
        <v>4.0000000000000002E-4</v>
      </c>
      <c r="M56" s="66">
        <v>8.3000000000000001E-3</v>
      </c>
      <c r="N56" s="66">
        <v>3.2000000000000002E-3</v>
      </c>
    </row>
    <row r="57" spans="1:14">
      <c r="A57" t="s">
        <v>928</v>
      </c>
      <c r="B57" t="s">
        <v>929</v>
      </c>
      <c r="C57" t="s">
        <v>99</v>
      </c>
      <c r="D57" t="s">
        <v>122</v>
      </c>
      <c r="E57" t="s">
        <v>930</v>
      </c>
      <c r="F57" t="s">
        <v>528</v>
      </c>
      <c r="G57" t="s">
        <v>101</v>
      </c>
      <c r="H57" s="65">
        <v>13984.08</v>
      </c>
      <c r="I57" s="65">
        <v>13370</v>
      </c>
      <c r="J57" s="65">
        <v>0</v>
      </c>
      <c r="K57" s="65">
        <v>1869.6714959999999</v>
      </c>
      <c r="L57" s="66">
        <v>2.9999999999999997E-4</v>
      </c>
      <c r="M57" s="66">
        <v>1.29E-2</v>
      </c>
      <c r="N57" s="66">
        <v>4.8999999999999998E-3</v>
      </c>
    </row>
    <row r="58" spans="1:14">
      <c r="A58" t="s">
        <v>931</v>
      </c>
      <c r="B58" t="s">
        <v>932</v>
      </c>
      <c r="C58" t="s">
        <v>99</v>
      </c>
      <c r="D58" t="s">
        <v>122</v>
      </c>
      <c r="E58" t="s">
        <v>754</v>
      </c>
      <c r="F58" t="s">
        <v>539</v>
      </c>
      <c r="G58" t="s">
        <v>101</v>
      </c>
      <c r="H58" s="65">
        <v>1108245.1599999999</v>
      </c>
      <c r="I58" s="65">
        <v>81.5</v>
      </c>
      <c r="J58" s="65">
        <v>0</v>
      </c>
      <c r="K58" s="65">
        <v>903.21980540000004</v>
      </c>
      <c r="L58" s="66">
        <v>4.0000000000000002E-4</v>
      </c>
      <c r="M58" s="66">
        <v>6.1999999999999998E-3</v>
      </c>
      <c r="N58" s="66">
        <v>2.3999999999999998E-3</v>
      </c>
    </row>
    <row r="59" spans="1:14">
      <c r="A59" t="s">
        <v>933</v>
      </c>
      <c r="B59" t="s">
        <v>934</v>
      </c>
      <c r="C59" t="s">
        <v>99</v>
      </c>
      <c r="D59" t="s">
        <v>122</v>
      </c>
      <c r="E59" t="s">
        <v>935</v>
      </c>
      <c r="F59" t="s">
        <v>851</v>
      </c>
      <c r="G59" t="s">
        <v>101</v>
      </c>
      <c r="H59" s="65">
        <v>2323.14</v>
      </c>
      <c r="I59" s="65">
        <v>9393</v>
      </c>
      <c r="J59" s="65">
        <v>0</v>
      </c>
      <c r="K59" s="65">
        <v>218.21254020000001</v>
      </c>
      <c r="L59" s="66">
        <v>2.0000000000000001E-4</v>
      </c>
      <c r="M59" s="66">
        <v>1.5E-3</v>
      </c>
      <c r="N59" s="66">
        <v>5.9999999999999995E-4</v>
      </c>
    </row>
    <row r="60" spans="1:14">
      <c r="A60" t="s">
        <v>936</v>
      </c>
      <c r="B60" t="s">
        <v>937</v>
      </c>
      <c r="C60" t="s">
        <v>99</v>
      </c>
      <c r="D60" t="s">
        <v>122</v>
      </c>
      <c r="E60" t="s">
        <v>938</v>
      </c>
      <c r="F60" t="s">
        <v>397</v>
      </c>
      <c r="G60" t="s">
        <v>101</v>
      </c>
      <c r="H60" s="65">
        <v>7000</v>
      </c>
      <c r="I60" s="65">
        <v>5693</v>
      </c>
      <c r="J60" s="65">
        <v>0</v>
      </c>
      <c r="K60" s="65">
        <v>398.51</v>
      </c>
      <c r="L60" s="66">
        <v>2.9999999999999997E-4</v>
      </c>
      <c r="M60" s="66">
        <v>2.8E-3</v>
      </c>
      <c r="N60" s="66">
        <v>1E-3</v>
      </c>
    </row>
    <row r="61" spans="1:14">
      <c r="A61" t="s">
        <v>939</v>
      </c>
      <c r="B61" t="s">
        <v>940</v>
      </c>
      <c r="C61" t="s">
        <v>99</v>
      </c>
      <c r="D61" t="s">
        <v>122</v>
      </c>
      <c r="E61" t="s">
        <v>596</v>
      </c>
      <c r="F61" t="s">
        <v>397</v>
      </c>
      <c r="G61" t="s">
        <v>101</v>
      </c>
      <c r="H61" s="65">
        <v>49768</v>
      </c>
      <c r="I61" s="65">
        <v>1723</v>
      </c>
      <c r="J61" s="65">
        <v>0</v>
      </c>
      <c r="K61" s="65">
        <v>857.50264000000004</v>
      </c>
      <c r="L61" s="66">
        <v>5.0000000000000001E-4</v>
      </c>
      <c r="M61" s="66">
        <v>5.8999999999999999E-3</v>
      </c>
      <c r="N61" s="66">
        <v>2.3E-3</v>
      </c>
    </row>
    <row r="62" spans="1:14">
      <c r="A62" t="s">
        <v>941</v>
      </c>
      <c r="B62" t="s">
        <v>942</v>
      </c>
      <c r="C62" t="s">
        <v>99</v>
      </c>
      <c r="D62" t="s">
        <v>122</v>
      </c>
      <c r="E62" t="s">
        <v>943</v>
      </c>
      <c r="F62" t="s">
        <v>944</v>
      </c>
      <c r="G62" t="s">
        <v>101</v>
      </c>
      <c r="H62" s="65">
        <v>40451</v>
      </c>
      <c r="I62" s="65">
        <v>1600</v>
      </c>
      <c r="J62" s="65">
        <v>1.87381</v>
      </c>
      <c r="K62" s="65">
        <v>649.08981000000006</v>
      </c>
      <c r="L62" s="66">
        <v>2.9999999999999997E-4</v>
      </c>
      <c r="M62" s="66">
        <v>4.4999999999999997E-3</v>
      </c>
      <c r="N62" s="66">
        <v>1.6999999999999999E-3</v>
      </c>
    </row>
    <row r="63" spans="1:14">
      <c r="A63" t="s">
        <v>945</v>
      </c>
      <c r="B63" t="s">
        <v>946</v>
      </c>
      <c r="C63" t="s">
        <v>99</v>
      </c>
      <c r="D63" t="s">
        <v>122</v>
      </c>
      <c r="E63" t="s">
        <v>947</v>
      </c>
      <c r="F63" t="s">
        <v>390</v>
      </c>
      <c r="G63" t="s">
        <v>101</v>
      </c>
      <c r="H63" s="65">
        <v>42400</v>
      </c>
      <c r="I63" s="65">
        <v>4802</v>
      </c>
      <c r="J63" s="65">
        <v>0</v>
      </c>
      <c r="K63" s="65">
        <v>2036.048</v>
      </c>
      <c r="L63" s="66">
        <v>6.9999999999999999E-4</v>
      </c>
      <c r="M63" s="66">
        <v>1.41E-2</v>
      </c>
      <c r="N63" s="66">
        <v>5.4000000000000003E-3</v>
      </c>
    </row>
    <row r="64" spans="1:14">
      <c r="A64" t="s">
        <v>948</v>
      </c>
      <c r="B64" t="s">
        <v>949</v>
      </c>
      <c r="C64" t="s">
        <v>99</v>
      </c>
      <c r="D64" t="s">
        <v>122</v>
      </c>
      <c r="E64" t="s">
        <v>389</v>
      </c>
      <c r="F64" t="s">
        <v>390</v>
      </c>
      <c r="G64" t="s">
        <v>101</v>
      </c>
      <c r="H64" s="65">
        <v>26723.55</v>
      </c>
      <c r="I64" s="65">
        <v>2286</v>
      </c>
      <c r="J64" s="65">
        <v>0</v>
      </c>
      <c r="K64" s="65">
        <v>610.900353</v>
      </c>
      <c r="L64" s="66">
        <v>2.0000000000000001E-4</v>
      </c>
      <c r="M64" s="66">
        <v>4.1999999999999997E-3</v>
      </c>
      <c r="N64" s="66">
        <v>1.6000000000000001E-3</v>
      </c>
    </row>
    <row r="65" spans="1:14">
      <c r="A65" t="s">
        <v>950</v>
      </c>
      <c r="B65" t="s">
        <v>951</v>
      </c>
      <c r="C65" t="s">
        <v>99</v>
      </c>
      <c r="D65" t="s">
        <v>122</v>
      </c>
      <c r="E65" t="s">
        <v>952</v>
      </c>
      <c r="F65" t="s">
        <v>390</v>
      </c>
      <c r="G65" t="s">
        <v>101</v>
      </c>
      <c r="H65" s="65">
        <v>55811.8</v>
      </c>
      <c r="I65" s="65">
        <v>5665</v>
      </c>
      <c r="J65" s="65">
        <v>0</v>
      </c>
      <c r="K65" s="65">
        <v>3161.7384699999998</v>
      </c>
      <c r="L65" s="66">
        <v>8.0000000000000004E-4</v>
      </c>
      <c r="M65" s="66">
        <v>2.18E-2</v>
      </c>
      <c r="N65" s="66">
        <v>8.3000000000000001E-3</v>
      </c>
    </row>
    <row r="66" spans="1:14">
      <c r="A66" t="s">
        <v>953</v>
      </c>
      <c r="B66" t="s">
        <v>954</v>
      </c>
      <c r="C66" t="s">
        <v>99</v>
      </c>
      <c r="D66" t="s">
        <v>122</v>
      </c>
      <c r="E66" t="s">
        <v>472</v>
      </c>
      <c r="F66" t="s">
        <v>335</v>
      </c>
      <c r="G66" t="s">
        <v>101</v>
      </c>
      <c r="H66" s="65">
        <v>3660</v>
      </c>
      <c r="I66" s="65">
        <v>4000</v>
      </c>
      <c r="J66" s="65">
        <v>0</v>
      </c>
      <c r="K66" s="65">
        <v>146.4</v>
      </c>
      <c r="L66" s="66">
        <v>1E-4</v>
      </c>
      <c r="M66" s="66">
        <v>1E-3</v>
      </c>
      <c r="N66" s="66">
        <v>4.0000000000000002E-4</v>
      </c>
    </row>
    <row r="67" spans="1:14">
      <c r="A67" t="s">
        <v>955</v>
      </c>
      <c r="B67" t="s">
        <v>956</v>
      </c>
      <c r="C67" t="s">
        <v>99</v>
      </c>
      <c r="D67" t="s">
        <v>122</v>
      </c>
      <c r="E67" t="s">
        <v>957</v>
      </c>
      <c r="F67" t="s">
        <v>335</v>
      </c>
      <c r="G67" t="s">
        <v>101</v>
      </c>
      <c r="H67" s="65">
        <v>52802</v>
      </c>
      <c r="I67" s="65">
        <v>995.6</v>
      </c>
      <c r="J67" s="65">
        <v>0</v>
      </c>
      <c r="K67" s="65">
        <v>525.69671200000005</v>
      </c>
      <c r="L67" s="66">
        <v>4.0000000000000002E-4</v>
      </c>
      <c r="M67" s="66">
        <v>3.5999999999999999E-3</v>
      </c>
      <c r="N67" s="66">
        <v>1.4E-3</v>
      </c>
    </row>
    <row r="68" spans="1:14">
      <c r="A68" t="s">
        <v>958</v>
      </c>
      <c r="B68" t="s">
        <v>959</v>
      </c>
      <c r="C68" t="s">
        <v>99</v>
      </c>
      <c r="D68" t="s">
        <v>122</v>
      </c>
      <c r="E68" t="s">
        <v>437</v>
      </c>
      <c r="F68" t="s">
        <v>335</v>
      </c>
      <c r="G68" t="s">
        <v>101</v>
      </c>
      <c r="H68" s="65">
        <v>32690</v>
      </c>
      <c r="I68" s="65">
        <v>12000</v>
      </c>
      <c r="J68" s="65">
        <v>40.29251</v>
      </c>
      <c r="K68" s="65">
        <v>3963.0925099999999</v>
      </c>
      <c r="L68" s="66">
        <v>8.9999999999999998E-4</v>
      </c>
      <c r="M68" s="66">
        <v>2.7400000000000001E-2</v>
      </c>
      <c r="N68" s="66">
        <v>1.04E-2</v>
      </c>
    </row>
    <row r="69" spans="1:14">
      <c r="A69" t="s">
        <v>960</v>
      </c>
      <c r="B69" t="s">
        <v>961</v>
      </c>
      <c r="C69" t="s">
        <v>99</v>
      </c>
      <c r="D69" t="s">
        <v>122</v>
      </c>
      <c r="E69" t="s">
        <v>492</v>
      </c>
      <c r="F69" t="s">
        <v>335</v>
      </c>
      <c r="G69" t="s">
        <v>101</v>
      </c>
      <c r="H69" s="65">
        <v>165000</v>
      </c>
      <c r="I69" s="65">
        <v>214.2</v>
      </c>
      <c r="J69" s="65">
        <v>0</v>
      </c>
      <c r="K69" s="65">
        <v>353.43</v>
      </c>
      <c r="L69" s="66">
        <v>2.9999999999999997E-4</v>
      </c>
      <c r="M69" s="66">
        <v>2.3999999999999998E-3</v>
      </c>
      <c r="N69" s="66">
        <v>8.9999999999999998E-4</v>
      </c>
    </row>
    <row r="70" spans="1:14">
      <c r="A70" t="s">
        <v>962</v>
      </c>
      <c r="B70" t="s">
        <v>963</v>
      </c>
      <c r="C70" t="s">
        <v>99</v>
      </c>
      <c r="D70" t="s">
        <v>122</v>
      </c>
      <c r="E70" t="s">
        <v>964</v>
      </c>
      <c r="F70" t="s">
        <v>335</v>
      </c>
      <c r="G70" t="s">
        <v>101</v>
      </c>
      <c r="H70" s="65">
        <v>860</v>
      </c>
      <c r="I70" s="65">
        <v>45850</v>
      </c>
      <c r="J70" s="65">
        <v>0</v>
      </c>
      <c r="K70" s="65">
        <v>394.31</v>
      </c>
      <c r="L70" s="66">
        <v>1E-4</v>
      </c>
      <c r="M70" s="66">
        <v>2.7000000000000001E-3</v>
      </c>
      <c r="N70" s="66">
        <v>1E-3</v>
      </c>
    </row>
    <row r="71" spans="1:14">
      <c r="A71" t="s">
        <v>965</v>
      </c>
      <c r="B71" t="s">
        <v>966</v>
      </c>
      <c r="C71" t="s">
        <v>99</v>
      </c>
      <c r="D71" t="s">
        <v>122</v>
      </c>
      <c r="E71" t="s">
        <v>417</v>
      </c>
      <c r="F71" t="s">
        <v>335</v>
      </c>
      <c r="G71" t="s">
        <v>101</v>
      </c>
      <c r="H71" s="65">
        <v>2478.19</v>
      </c>
      <c r="I71" s="65">
        <v>24040</v>
      </c>
      <c r="J71" s="65">
        <v>0</v>
      </c>
      <c r="K71" s="65">
        <v>595.75687600000003</v>
      </c>
      <c r="L71" s="66">
        <v>2.0000000000000001E-4</v>
      </c>
      <c r="M71" s="66">
        <v>4.1000000000000003E-3</v>
      </c>
      <c r="N71" s="66">
        <v>1.6000000000000001E-3</v>
      </c>
    </row>
    <row r="72" spans="1:14">
      <c r="A72" t="s">
        <v>967</v>
      </c>
      <c r="B72" t="s">
        <v>968</v>
      </c>
      <c r="C72" t="s">
        <v>99</v>
      </c>
      <c r="D72" t="s">
        <v>122</v>
      </c>
      <c r="E72" t="s">
        <v>969</v>
      </c>
      <c r="F72" t="s">
        <v>970</v>
      </c>
      <c r="G72" t="s">
        <v>101</v>
      </c>
      <c r="H72" s="65">
        <v>450</v>
      </c>
      <c r="I72" s="65">
        <v>10520</v>
      </c>
      <c r="J72" s="65">
        <v>0</v>
      </c>
      <c r="K72" s="65">
        <v>47.34</v>
      </c>
      <c r="L72" s="66">
        <v>0</v>
      </c>
      <c r="M72" s="66">
        <v>2.9999999999999997E-4</v>
      </c>
      <c r="N72" s="66">
        <v>1E-4</v>
      </c>
    </row>
    <row r="73" spans="1:14">
      <c r="A73" t="s">
        <v>971</v>
      </c>
      <c r="B73" t="s">
        <v>972</v>
      </c>
      <c r="C73" t="s">
        <v>99</v>
      </c>
      <c r="D73" t="s">
        <v>122</v>
      </c>
      <c r="E73" t="s">
        <v>973</v>
      </c>
      <c r="F73" t="s">
        <v>970</v>
      </c>
      <c r="G73" t="s">
        <v>101</v>
      </c>
      <c r="H73" s="65">
        <v>1000</v>
      </c>
      <c r="I73" s="65">
        <v>2894</v>
      </c>
      <c r="J73" s="65">
        <v>0</v>
      </c>
      <c r="K73" s="65">
        <v>28.94</v>
      </c>
      <c r="L73" s="66">
        <v>0</v>
      </c>
      <c r="M73" s="66">
        <v>2.0000000000000001E-4</v>
      </c>
      <c r="N73" s="66">
        <v>1E-4</v>
      </c>
    </row>
    <row r="74" spans="1:14">
      <c r="A74" t="s">
        <v>974</v>
      </c>
      <c r="B74" t="s">
        <v>975</v>
      </c>
      <c r="C74" t="s">
        <v>99</v>
      </c>
      <c r="D74" t="s">
        <v>122</v>
      </c>
      <c r="E74" t="s">
        <v>976</v>
      </c>
      <c r="F74" t="s">
        <v>372</v>
      </c>
      <c r="G74" t="s">
        <v>101</v>
      </c>
      <c r="H74" s="65">
        <v>6759</v>
      </c>
      <c r="I74" s="65">
        <v>15740</v>
      </c>
      <c r="J74" s="65">
        <v>8.5384700000000002</v>
      </c>
      <c r="K74" s="65">
        <v>1072.40507</v>
      </c>
      <c r="L74" s="66">
        <v>2.9999999999999997E-4</v>
      </c>
      <c r="M74" s="66">
        <v>7.4000000000000003E-3</v>
      </c>
      <c r="N74" s="66">
        <v>2.8E-3</v>
      </c>
    </row>
    <row r="75" spans="1:14">
      <c r="A75" t="s">
        <v>977</v>
      </c>
      <c r="B75" t="s">
        <v>978</v>
      </c>
      <c r="C75" t="s">
        <v>99</v>
      </c>
      <c r="D75" t="s">
        <v>122</v>
      </c>
      <c r="E75" t="s">
        <v>979</v>
      </c>
      <c r="F75" t="s">
        <v>372</v>
      </c>
      <c r="G75" t="s">
        <v>101</v>
      </c>
      <c r="H75" s="65">
        <v>2340</v>
      </c>
      <c r="I75" s="65">
        <v>40690</v>
      </c>
      <c r="J75" s="65">
        <v>0</v>
      </c>
      <c r="K75" s="65">
        <v>952.14599999999996</v>
      </c>
      <c r="L75" s="66">
        <v>2.0000000000000001E-4</v>
      </c>
      <c r="M75" s="66">
        <v>6.6E-3</v>
      </c>
      <c r="N75" s="66">
        <v>2.5000000000000001E-3</v>
      </c>
    </row>
    <row r="76" spans="1:14">
      <c r="A76" t="s">
        <v>980</v>
      </c>
      <c r="B76" t="s">
        <v>981</v>
      </c>
      <c r="C76" t="s">
        <v>99</v>
      </c>
      <c r="D76" t="s">
        <v>122</v>
      </c>
      <c r="E76" t="s">
        <v>982</v>
      </c>
      <c r="F76" t="s">
        <v>372</v>
      </c>
      <c r="G76" t="s">
        <v>101</v>
      </c>
      <c r="H76" s="65">
        <v>5167</v>
      </c>
      <c r="I76" s="65">
        <v>6628</v>
      </c>
      <c r="J76" s="65">
        <v>0</v>
      </c>
      <c r="K76" s="65">
        <v>342.46875999999997</v>
      </c>
      <c r="L76" s="66">
        <v>1E-4</v>
      </c>
      <c r="M76" s="66">
        <v>2.3999999999999998E-3</v>
      </c>
      <c r="N76" s="66">
        <v>8.9999999999999998E-4</v>
      </c>
    </row>
    <row r="77" spans="1:14">
      <c r="A77" t="s">
        <v>983</v>
      </c>
      <c r="B77" t="s">
        <v>984</v>
      </c>
      <c r="C77" t="s">
        <v>99</v>
      </c>
      <c r="D77" t="s">
        <v>122</v>
      </c>
      <c r="E77" t="s">
        <v>571</v>
      </c>
      <c r="F77" t="s">
        <v>552</v>
      </c>
      <c r="G77" t="s">
        <v>101</v>
      </c>
      <c r="H77" s="65">
        <v>30900</v>
      </c>
      <c r="I77" s="65">
        <v>5209</v>
      </c>
      <c r="J77" s="65">
        <v>0</v>
      </c>
      <c r="K77" s="65">
        <v>1609.5809999999999</v>
      </c>
      <c r="L77" s="66">
        <v>4.0000000000000002E-4</v>
      </c>
      <c r="M77" s="66">
        <v>1.11E-2</v>
      </c>
      <c r="N77" s="66">
        <v>4.1999999999999997E-3</v>
      </c>
    </row>
    <row r="78" spans="1:14">
      <c r="A78" t="s">
        <v>985</v>
      </c>
      <c r="B78" t="s">
        <v>986</v>
      </c>
      <c r="C78" t="s">
        <v>99</v>
      </c>
      <c r="D78" t="s">
        <v>122</v>
      </c>
      <c r="E78" t="s">
        <v>551</v>
      </c>
      <c r="F78" t="s">
        <v>552</v>
      </c>
      <c r="G78" t="s">
        <v>101</v>
      </c>
      <c r="H78" s="65">
        <v>14412.55</v>
      </c>
      <c r="I78" s="65">
        <v>31540</v>
      </c>
      <c r="J78" s="65">
        <v>0</v>
      </c>
      <c r="K78" s="65">
        <v>4545.7182700000003</v>
      </c>
      <c r="L78" s="66">
        <v>8.9999999999999998E-4</v>
      </c>
      <c r="M78" s="66">
        <v>3.1399999999999997E-2</v>
      </c>
      <c r="N78" s="66">
        <v>1.2E-2</v>
      </c>
    </row>
    <row r="79" spans="1:14">
      <c r="A79" t="s">
        <v>987</v>
      </c>
      <c r="B79" t="s">
        <v>988</v>
      </c>
      <c r="C79" t="s">
        <v>99</v>
      </c>
      <c r="D79" t="s">
        <v>122</v>
      </c>
      <c r="E79" t="s">
        <v>989</v>
      </c>
      <c r="F79" t="s">
        <v>340</v>
      </c>
      <c r="G79" t="s">
        <v>101</v>
      </c>
      <c r="H79" s="65">
        <v>2715</v>
      </c>
      <c r="I79" s="65">
        <v>63000</v>
      </c>
      <c r="J79" s="65">
        <v>0</v>
      </c>
      <c r="K79" s="65">
        <v>1710.45</v>
      </c>
      <c r="L79" s="66">
        <v>5.0000000000000001E-4</v>
      </c>
      <c r="M79" s="66">
        <v>1.18E-2</v>
      </c>
      <c r="N79" s="66">
        <v>4.4999999999999997E-3</v>
      </c>
    </row>
    <row r="80" spans="1:14">
      <c r="A80" t="s">
        <v>990</v>
      </c>
      <c r="B80" t="s">
        <v>991</v>
      </c>
      <c r="C80" t="s">
        <v>99</v>
      </c>
      <c r="D80" t="s">
        <v>122</v>
      </c>
      <c r="E80" t="s">
        <v>992</v>
      </c>
      <c r="F80" t="s">
        <v>340</v>
      </c>
      <c r="G80" t="s">
        <v>101</v>
      </c>
      <c r="H80" s="65">
        <v>305350</v>
      </c>
      <c r="I80" s="65">
        <v>292</v>
      </c>
      <c r="J80" s="65">
        <v>0</v>
      </c>
      <c r="K80" s="65">
        <v>891.62199999999996</v>
      </c>
      <c r="L80" s="66">
        <v>5.9999999999999995E-4</v>
      </c>
      <c r="M80" s="66">
        <v>6.1999999999999998E-3</v>
      </c>
      <c r="N80" s="66">
        <v>2.3E-3</v>
      </c>
    </row>
    <row r="81" spans="1:14">
      <c r="A81" t="s">
        <v>993</v>
      </c>
      <c r="B81" t="s">
        <v>994</v>
      </c>
      <c r="C81" t="s">
        <v>99</v>
      </c>
      <c r="D81" t="s">
        <v>122</v>
      </c>
      <c r="E81" t="s">
        <v>995</v>
      </c>
      <c r="F81" t="s">
        <v>560</v>
      </c>
      <c r="G81" t="s">
        <v>101</v>
      </c>
      <c r="H81" s="65">
        <v>72200</v>
      </c>
      <c r="I81" s="65">
        <v>1346</v>
      </c>
      <c r="J81" s="65">
        <v>0</v>
      </c>
      <c r="K81" s="65">
        <v>971.81200000000001</v>
      </c>
      <c r="L81" s="66">
        <v>4.0000000000000002E-4</v>
      </c>
      <c r="M81" s="66">
        <v>6.7000000000000002E-3</v>
      </c>
      <c r="N81" s="66">
        <v>2.5999999999999999E-3</v>
      </c>
    </row>
    <row r="82" spans="1:14">
      <c r="A82" t="s">
        <v>996</v>
      </c>
      <c r="B82" t="s">
        <v>997</v>
      </c>
      <c r="C82" t="s">
        <v>99</v>
      </c>
      <c r="D82" t="s">
        <v>122</v>
      </c>
      <c r="E82" t="s">
        <v>998</v>
      </c>
      <c r="F82" t="s">
        <v>128</v>
      </c>
      <c r="G82" t="s">
        <v>101</v>
      </c>
      <c r="H82" s="65">
        <v>22438.11</v>
      </c>
      <c r="I82" s="65">
        <v>6398</v>
      </c>
      <c r="J82" s="65">
        <v>0</v>
      </c>
      <c r="K82" s="65">
        <v>1435.5902778</v>
      </c>
      <c r="L82" s="66">
        <v>5.0000000000000001E-4</v>
      </c>
      <c r="M82" s="66">
        <v>9.9000000000000008E-3</v>
      </c>
      <c r="N82" s="66">
        <v>3.8E-3</v>
      </c>
    </row>
    <row r="83" spans="1:14">
      <c r="A83" t="s">
        <v>999</v>
      </c>
      <c r="B83" t="s">
        <v>1000</v>
      </c>
      <c r="C83" t="s">
        <v>99</v>
      </c>
      <c r="D83" t="s">
        <v>122</v>
      </c>
      <c r="E83" t="s">
        <v>1001</v>
      </c>
      <c r="F83" t="s">
        <v>128</v>
      </c>
      <c r="G83" t="s">
        <v>101</v>
      </c>
      <c r="H83" s="65">
        <v>3600</v>
      </c>
      <c r="I83" s="65">
        <v>1283</v>
      </c>
      <c r="J83" s="65">
        <v>0</v>
      </c>
      <c r="K83" s="65">
        <v>46.188000000000002</v>
      </c>
      <c r="L83" s="66">
        <v>0</v>
      </c>
      <c r="M83" s="66">
        <v>2.9999999999999997E-4</v>
      </c>
      <c r="N83" s="66">
        <v>1E-4</v>
      </c>
    </row>
    <row r="84" spans="1:14">
      <c r="A84" t="s">
        <v>1002</v>
      </c>
      <c r="B84" t="s">
        <v>1003</v>
      </c>
      <c r="C84" t="s">
        <v>99</v>
      </c>
      <c r="D84" t="s">
        <v>122</v>
      </c>
      <c r="E84" t="s">
        <v>768</v>
      </c>
      <c r="F84" t="s">
        <v>128</v>
      </c>
      <c r="G84" t="s">
        <v>101</v>
      </c>
      <c r="H84" s="65">
        <v>13856.09</v>
      </c>
      <c r="I84" s="65">
        <v>9350</v>
      </c>
      <c r="J84" s="65">
        <v>0</v>
      </c>
      <c r="K84" s="65">
        <v>1295.5444150000001</v>
      </c>
      <c r="L84" s="66">
        <v>2.0000000000000001E-4</v>
      </c>
      <c r="M84" s="66">
        <v>8.8999999999999999E-3</v>
      </c>
      <c r="N84" s="66">
        <v>3.3999999999999998E-3</v>
      </c>
    </row>
    <row r="85" spans="1:14">
      <c r="A85" t="s">
        <v>1004</v>
      </c>
      <c r="B85" t="s">
        <v>1005</v>
      </c>
      <c r="C85" t="s">
        <v>99</v>
      </c>
      <c r="D85" t="s">
        <v>122</v>
      </c>
      <c r="E85" t="s">
        <v>593</v>
      </c>
      <c r="F85" t="s">
        <v>131</v>
      </c>
      <c r="G85" t="s">
        <v>101</v>
      </c>
      <c r="H85" s="65">
        <v>29658</v>
      </c>
      <c r="I85" s="65">
        <v>1499</v>
      </c>
      <c r="J85" s="65">
        <v>0</v>
      </c>
      <c r="K85" s="65">
        <v>444.57342</v>
      </c>
      <c r="L85" s="66">
        <v>2.0000000000000001E-4</v>
      </c>
      <c r="M85" s="66">
        <v>3.0999999999999999E-3</v>
      </c>
      <c r="N85" s="66">
        <v>1.1999999999999999E-3</v>
      </c>
    </row>
    <row r="86" spans="1:14">
      <c r="A86" s="67" t="s">
        <v>1006</v>
      </c>
      <c r="D86" s="14"/>
      <c r="E86" s="14"/>
      <c r="F86" s="14"/>
      <c r="H86" s="69">
        <v>1338081.6399999999</v>
      </c>
      <c r="J86" s="69">
        <v>7.03979</v>
      </c>
      <c r="K86" s="69">
        <v>17236.601934048307</v>
      </c>
      <c r="M86" s="68">
        <v>0.11899999999999999</v>
      </c>
      <c r="N86" s="68">
        <v>4.5400000000000003E-2</v>
      </c>
    </row>
    <row r="87" spans="1:14">
      <c r="A87" t="s">
        <v>1007</v>
      </c>
      <c r="B87" t="s">
        <v>1008</v>
      </c>
      <c r="C87" t="s">
        <v>99</v>
      </c>
      <c r="D87" t="s">
        <v>122</v>
      </c>
      <c r="E87" t="s">
        <v>1009</v>
      </c>
      <c r="F87" t="s">
        <v>1010</v>
      </c>
      <c r="G87" t="s">
        <v>101</v>
      </c>
      <c r="H87" s="65">
        <v>28853</v>
      </c>
      <c r="I87" s="65">
        <v>4735</v>
      </c>
      <c r="J87" s="65">
        <v>0</v>
      </c>
      <c r="K87" s="65">
        <v>1366.1895500000001</v>
      </c>
      <c r="L87" s="66">
        <v>1.1999999999999999E-3</v>
      </c>
      <c r="M87" s="66">
        <v>9.4000000000000004E-3</v>
      </c>
      <c r="N87" s="66">
        <v>3.5999999999999999E-3</v>
      </c>
    </row>
    <row r="88" spans="1:14">
      <c r="A88" t="s">
        <v>1011</v>
      </c>
      <c r="B88" t="s">
        <v>1012</v>
      </c>
      <c r="C88" t="s">
        <v>99</v>
      </c>
      <c r="D88" t="s">
        <v>122</v>
      </c>
      <c r="E88" t="s">
        <v>1013</v>
      </c>
      <c r="F88" t="s">
        <v>1010</v>
      </c>
      <c r="G88" t="s">
        <v>101</v>
      </c>
      <c r="H88" s="65">
        <v>64000</v>
      </c>
      <c r="I88" s="65">
        <v>372</v>
      </c>
      <c r="J88" s="65">
        <v>0</v>
      </c>
      <c r="K88" s="65">
        <v>238.08</v>
      </c>
      <c r="L88" s="66">
        <v>8.9999999999999998E-4</v>
      </c>
      <c r="M88" s="66">
        <v>1.6000000000000001E-3</v>
      </c>
      <c r="N88" s="66">
        <v>5.9999999999999995E-4</v>
      </c>
    </row>
    <row r="89" spans="1:14">
      <c r="A89" t="s">
        <v>1014</v>
      </c>
      <c r="B89" t="s">
        <v>1015</v>
      </c>
      <c r="C89" t="s">
        <v>99</v>
      </c>
      <c r="D89" t="s">
        <v>122</v>
      </c>
      <c r="E89" t="s">
        <v>581</v>
      </c>
      <c r="F89" t="s">
        <v>432</v>
      </c>
      <c r="G89" t="s">
        <v>101</v>
      </c>
      <c r="H89" s="65">
        <v>13862</v>
      </c>
      <c r="I89" s="65">
        <v>7104</v>
      </c>
      <c r="J89" s="65">
        <v>0</v>
      </c>
      <c r="K89" s="65">
        <v>984.75648000000001</v>
      </c>
      <c r="L89" s="66">
        <v>8.9999999999999998E-4</v>
      </c>
      <c r="M89" s="66">
        <v>6.7999999999999996E-3</v>
      </c>
      <c r="N89" s="66">
        <v>2.5999999999999999E-3</v>
      </c>
    </row>
    <row r="90" spans="1:14">
      <c r="A90" t="s">
        <v>1016</v>
      </c>
      <c r="B90" t="s">
        <v>1017</v>
      </c>
      <c r="C90" t="s">
        <v>99</v>
      </c>
      <c r="D90" t="s">
        <v>122</v>
      </c>
      <c r="E90" t="s">
        <v>1018</v>
      </c>
      <c r="F90" t="s">
        <v>483</v>
      </c>
      <c r="G90" t="s">
        <v>101</v>
      </c>
      <c r="H90" s="65">
        <v>12000</v>
      </c>
      <c r="I90" s="65">
        <v>1900</v>
      </c>
      <c r="J90" s="65">
        <v>0</v>
      </c>
      <c r="K90" s="65">
        <v>228</v>
      </c>
      <c r="L90" s="66">
        <v>2.9999999999999997E-4</v>
      </c>
      <c r="M90" s="66">
        <v>1.6000000000000001E-3</v>
      </c>
      <c r="N90" s="66">
        <v>5.9999999999999995E-4</v>
      </c>
    </row>
    <row r="91" spans="1:14">
      <c r="A91" t="s">
        <v>1019</v>
      </c>
      <c r="B91" t="s">
        <v>1020</v>
      </c>
      <c r="C91" t="s">
        <v>99</v>
      </c>
      <c r="D91" t="s">
        <v>122</v>
      </c>
      <c r="E91" t="s">
        <v>1021</v>
      </c>
      <c r="F91" t="s">
        <v>483</v>
      </c>
      <c r="G91" t="s">
        <v>101</v>
      </c>
      <c r="H91" s="65">
        <v>59890</v>
      </c>
      <c r="I91" s="65">
        <v>354.5</v>
      </c>
      <c r="J91" s="65">
        <v>0</v>
      </c>
      <c r="K91" s="65">
        <v>212.31004999999999</v>
      </c>
      <c r="L91" s="66">
        <v>4.0000000000000002E-4</v>
      </c>
      <c r="M91" s="66">
        <v>1.5E-3</v>
      </c>
      <c r="N91" s="66">
        <v>5.9999999999999995E-4</v>
      </c>
    </row>
    <row r="92" spans="1:14">
      <c r="A92" t="s">
        <v>1022</v>
      </c>
      <c r="B92" t="s">
        <v>1023</v>
      </c>
      <c r="C92" t="s">
        <v>99</v>
      </c>
      <c r="D92" t="s">
        <v>122</v>
      </c>
      <c r="E92" t="s">
        <v>1024</v>
      </c>
      <c r="F92" t="s">
        <v>483</v>
      </c>
      <c r="G92" t="s">
        <v>101</v>
      </c>
      <c r="H92" s="65">
        <v>6000</v>
      </c>
      <c r="I92" s="65">
        <f>K92/H92*100*1000</f>
        <v>3798</v>
      </c>
      <c r="J92" s="65">
        <v>0</v>
      </c>
      <c r="K92" s="65">
        <v>227.88</v>
      </c>
      <c r="L92" s="66">
        <v>6.9999999999999999E-4</v>
      </c>
      <c r="M92" s="66">
        <v>2.5000000000000001E-3</v>
      </c>
      <c r="N92" s="66">
        <v>1E-3</v>
      </c>
    </row>
    <row r="93" spans="1:14">
      <c r="A93" t="s">
        <v>1022</v>
      </c>
      <c r="B93">
        <v>11722870</v>
      </c>
      <c r="C93" t="s">
        <v>99</v>
      </c>
      <c r="D93" t="s">
        <v>122</v>
      </c>
      <c r="E93" t="s">
        <v>1024</v>
      </c>
      <c r="F93" t="s">
        <v>483</v>
      </c>
      <c r="G93" t="s">
        <v>101</v>
      </c>
      <c r="H93" s="65">
        <v>3500</v>
      </c>
      <c r="I93" s="65">
        <f>K93/H93*100*1000</f>
        <v>3673.0546448087425</v>
      </c>
      <c r="J93" s="65">
        <v>0</v>
      </c>
      <c r="K93" s="65">
        <v>128.55691256830599</v>
      </c>
      <c r="L93" s="66">
        <v>0</v>
      </c>
      <c r="M93" s="66">
        <v>0</v>
      </c>
      <c r="N93" s="66">
        <v>0</v>
      </c>
    </row>
    <row r="94" spans="1:14">
      <c r="A94" t="s">
        <v>1025</v>
      </c>
      <c r="B94" t="s">
        <v>1026</v>
      </c>
      <c r="C94" t="s">
        <v>99</v>
      </c>
      <c r="D94" t="s">
        <v>122</v>
      </c>
      <c r="E94" t="s">
        <v>1027</v>
      </c>
      <c r="F94" t="s">
        <v>524</v>
      </c>
      <c r="G94" t="s">
        <v>101</v>
      </c>
      <c r="H94" s="65">
        <v>9300</v>
      </c>
      <c r="I94" s="65">
        <v>1761</v>
      </c>
      <c r="J94" s="65">
        <v>0</v>
      </c>
      <c r="K94" s="65">
        <v>163.773</v>
      </c>
      <c r="L94" s="66">
        <v>5.0000000000000001E-4</v>
      </c>
      <c r="M94" s="66">
        <v>1.1000000000000001E-3</v>
      </c>
      <c r="N94" s="66">
        <v>4.0000000000000002E-4</v>
      </c>
    </row>
    <row r="95" spans="1:14">
      <c r="A95" t="s">
        <v>1028</v>
      </c>
      <c r="B95" t="s">
        <v>1029</v>
      </c>
      <c r="C95" t="s">
        <v>99</v>
      </c>
      <c r="D95" t="s">
        <v>122</v>
      </c>
      <c r="E95" t="s">
        <v>671</v>
      </c>
      <c r="F95" t="s">
        <v>488</v>
      </c>
      <c r="G95" t="s">
        <v>101</v>
      </c>
      <c r="H95" s="65">
        <v>140000</v>
      </c>
      <c r="I95" s="65">
        <v>380.8</v>
      </c>
      <c r="J95" s="65">
        <v>0</v>
      </c>
      <c r="K95" s="65">
        <v>533.12</v>
      </c>
      <c r="L95" s="66">
        <v>5.9999999999999995E-4</v>
      </c>
      <c r="M95" s="66">
        <v>3.7000000000000002E-3</v>
      </c>
      <c r="N95" s="66">
        <v>1.4E-3</v>
      </c>
    </row>
    <row r="96" spans="1:14">
      <c r="A96" t="s">
        <v>1030</v>
      </c>
      <c r="B96" t="s">
        <v>1031</v>
      </c>
      <c r="C96" t="s">
        <v>99</v>
      </c>
      <c r="D96" t="s">
        <v>122</v>
      </c>
      <c r="E96" t="s">
        <v>487</v>
      </c>
      <c r="F96" t="s">
        <v>488</v>
      </c>
      <c r="G96" t="s">
        <v>101</v>
      </c>
      <c r="H96" s="65">
        <v>4009</v>
      </c>
      <c r="I96" s="65">
        <v>4886</v>
      </c>
      <c r="J96" s="65">
        <v>0</v>
      </c>
      <c r="K96" s="65">
        <v>195.87974</v>
      </c>
      <c r="L96" s="66">
        <v>2.9999999999999997E-4</v>
      </c>
      <c r="M96" s="66">
        <v>1.4E-3</v>
      </c>
      <c r="N96" s="66">
        <v>5.0000000000000001E-4</v>
      </c>
    </row>
    <row r="97" spans="1:14">
      <c r="A97" t="s">
        <v>1032</v>
      </c>
      <c r="B97" t="s">
        <v>1033</v>
      </c>
      <c r="C97" t="s">
        <v>99</v>
      </c>
      <c r="D97" t="s">
        <v>122</v>
      </c>
      <c r="E97" t="s">
        <v>1034</v>
      </c>
      <c r="F97" t="s">
        <v>488</v>
      </c>
      <c r="G97" t="s">
        <v>101</v>
      </c>
      <c r="H97" s="65">
        <v>18500</v>
      </c>
      <c r="I97" s="65">
        <v>2819</v>
      </c>
      <c r="J97" s="65">
        <v>0</v>
      </c>
      <c r="K97" s="65">
        <v>521.51499999999999</v>
      </c>
      <c r="L97" s="66">
        <v>8.9999999999999998E-4</v>
      </c>
      <c r="M97" s="66">
        <v>3.5999999999999999E-3</v>
      </c>
      <c r="N97" s="66">
        <v>1.4E-3</v>
      </c>
    </row>
    <row r="98" spans="1:14">
      <c r="A98" t="s">
        <v>1035</v>
      </c>
      <c r="B98" t="s">
        <v>1036</v>
      </c>
      <c r="C98" t="s">
        <v>99</v>
      </c>
      <c r="D98" t="s">
        <v>122</v>
      </c>
      <c r="E98" t="s">
        <v>1037</v>
      </c>
      <c r="F98" t="s">
        <v>528</v>
      </c>
      <c r="G98" t="s">
        <v>101</v>
      </c>
      <c r="H98" s="65">
        <v>203500</v>
      </c>
      <c r="I98" s="65">
        <v>562.1</v>
      </c>
      <c r="J98" s="65">
        <v>0</v>
      </c>
      <c r="K98" s="65">
        <v>1143.8734999999999</v>
      </c>
      <c r="L98" s="66">
        <v>8.9999999999999998E-4</v>
      </c>
      <c r="M98" s="66">
        <v>7.9000000000000008E-3</v>
      </c>
      <c r="N98" s="66">
        <v>3.0000000000000001E-3</v>
      </c>
    </row>
    <row r="99" spans="1:14">
      <c r="A99" t="s">
        <v>1038</v>
      </c>
      <c r="B99" t="s">
        <v>1039</v>
      </c>
      <c r="C99" t="s">
        <v>99</v>
      </c>
      <c r="D99" t="s">
        <v>122</v>
      </c>
      <c r="E99" t="s">
        <v>1040</v>
      </c>
      <c r="F99" t="s">
        <v>528</v>
      </c>
      <c r="G99" t="s">
        <v>101</v>
      </c>
      <c r="H99" s="65">
        <v>15950</v>
      </c>
      <c r="I99" s="65">
        <v>10460</v>
      </c>
      <c r="J99" s="65">
        <v>0</v>
      </c>
      <c r="K99" s="65">
        <v>1668.37</v>
      </c>
      <c r="L99" s="66">
        <v>1.5E-3</v>
      </c>
      <c r="M99" s="66">
        <v>1.15E-2</v>
      </c>
      <c r="N99" s="66">
        <v>4.4000000000000003E-3</v>
      </c>
    </row>
    <row r="100" spans="1:14">
      <c r="A100" t="s">
        <v>1041</v>
      </c>
      <c r="B100" t="s">
        <v>1042</v>
      </c>
      <c r="C100" t="s">
        <v>99</v>
      </c>
      <c r="D100" t="s">
        <v>122</v>
      </c>
      <c r="E100" t="s">
        <v>1043</v>
      </c>
      <c r="F100" t="s">
        <v>528</v>
      </c>
      <c r="G100" t="s">
        <v>101</v>
      </c>
      <c r="H100" s="65">
        <v>16755</v>
      </c>
      <c r="I100" s="65">
        <v>2823</v>
      </c>
      <c r="J100" s="65">
        <v>0</v>
      </c>
      <c r="K100" s="65">
        <v>472.99365</v>
      </c>
      <c r="L100" s="66">
        <v>1E-3</v>
      </c>
      <c r="M100" s="66">
        <v>3.3E-3</v>
      </c>
      <c r="N100" s="66">
        <v>1.1999999999999999E-3</v>
      </c>
    </row>
    <row r="101" spans="1:14">
      <c r="A101" t="s">
        <v>1044</v>
      </c>
      <c r="B101" t="s">
        <v>1045</v>
      </c>
      <c r="C101" t="s">
        <v>99</v>
      </c>
      <c r="D101" t="s">
        <v>122</v>
      </c>
      <c r="E101" t="s">
        <v>1046</v>
      </c>
      <c r="F101" t="s">
        <v>1047</v>
      </c>
      <c r="G101" t="s">
        <v>101</v>
      </c>
      <c r="H101" s="65">
        <v>70397.91</v>
      </c>
      <c r="I101" s="65">
        <v>86.1</v>
      </c>
      <c r="J101" s="65">
        <v>7.03979</v>
      </c>
      <c r="K101" s="65">
        <v>67.652390510000004</v>
      </c>
      <c r="L101" s="66">
        <v>5.0000000000000001E-4</v>
      </c>
      <c r="M101" s="66">
        <v>5.0000000000000001E-4</v>
      </c>
      <c r="N101" s="66">
        <v>2.0000000000000001E-4</v>
      </c>
    </row>
    <row r="102" spans="1:14">
      <c r="A102" t="s">
        <v>1048</v>
      </c>
      <c r="B102" t="s">
        <v>1049</v>
      </c>
      <c r="C102" t="s">
        <v>99</v>
      </c>
      <c r="D102" t="s">
        <v>122</v>
      </c>
      <c r="E102" t="s">
        <v>1050</v>
      </c>
      <c r="F102" t="s">
        <v>381</v>
      </c>
      <c r="G102" t="s">
        <v>101</v>
      </c>
      <c r="H102" s="65">
        <v>22140</v>
      </c>
      <c r="I102" s="65">
        <v>1990</v>
      </c>
      <c r="J102" s="65">
        <v>0</v>
      </c>
      <c r="K102" s="65">
        <v>440.58600000000001</v>
      </c>
      <c r="L102" s="66">
        <v>1.5E-3</v>
      </c>
      <c r="M102" s="66">
        <v>3.0000000000000001E-3</v>
      </c>
      <c r="N102" s="66">
        <v>1.1999999999999999E-3</v>
      </c>
    </row>
    <row r="103" spans="1:14">
      <c r="A103" t="s">
        <v>1051</v>
      </c>
      <c r="B103" t="s">
        <v>1052</v>
      </c>
      <c r="C103" t="s">
        <v>99</v>
      </c>
      <c r="D103" t="s">
        <v>122</v>
      </c>
      <c r="E103" t="s">
        <v>1053</v>
      </c>
      <c r="F103" t="s">
        <v>381</v>
      </c>
      <c r="G103" t="s">
        <v>101</v>
      </c>
      <c r="H103" s="65">
        <v>11850</v>
      </c>
      <c r="I103" s="65">
        <v>2570</v>
      </c>
      <c r="J103" s="65">
        <v>0</v>
      </c>
      <c r="K103" s="65">
        <v>304.54500000000002</v>
      </c>
      <c r="L103" s="66">
        <v>5.0000000000000001E-4</v>
      </c>
      <c r="M103" s="66">
        <v>2.0999999999999999E-3</v>
      </c>
      <c r="N103" s="66">
        <v>8.0000000000000004E-4</v>
      </c>
    </row>
    <row r="104" spans="1:14">
      <c r="A104" t="s">
        <v>1054</v>
      </c>
      <c r="B104" t="s">
        <v>1055</v>
      </c>
      <c r="C104" t="s">
        <v>99</v>
      </c>
      <c r="D104" t="s">
        <v>122</v>
      </c>
      <c r="E104" t="s">
        <v>745</v>
      </c>
      <c r="F104" t="s">
        <v>381</v>
      </c>
      <c r="G104" t="s">
        <v>101</v>
      </c>
      <c r="H104" s="65">
        <v>53200</v>
      </c>
      <c r="I104" s="65">
        <v>732.2</v>
      </c>
      <c r="J104" s="65">
        <v>0</v>
      </c>
      <c r="K104" s="65">
        <v>389.53039999999999</v>
      </c>
      <c r="L104" s="66">
        <v>5.9999999999999995E-4</v>
      </c>
      <c r="M104" s="66">
        <v>2.7000000000000001E-3</v>
      </c>
      <c r="N104" s="66">
        <v>1E-3</v>
      </c>
    </row>
    <row r="105" spans="1:14">
      <c r="A105" t="s">
        <v>1056</v>
      </c>
      <c r="B105" t="s">
        <v>1057</v>
      </c>
      <c r="C105" t="s">
        <v>99</v>
      </c>
      <c r="D105" t="s">
        <v>122</v>
      </c>
      <c r="E105" t="s">
        <v>1058</v>
      </c>
      <c r="F105" t="s">
        <v>381</v>
      </c>
      <c r="G105" t="s">
        <v>101</v>
      </c>
      <c r="H105" s="65">
        <v>7100</v>
      </c>
      <c r="I105" s="65">
        <v>1504</v>
      </c>
      <c r="J105" s="65">
        <v>0</v>
      </c>
      <c r="K105" s="65">
        <v>106.78400000000001</v>
      </c>
      <c r="L105" s="66">
        <v>4.0000000000000002E-4</v>
      </c>
      <c r="M105" s="66">
        <v>6.9999999999999999E-4</v>
      </c>
      <c r="N105" s="66">
        <v>2.9999999999999997E-4</v>
      </c>
    </row>
    <row r="106" spans="1:14">
      <c r="A106" t="s">
        <v>1059</v>
      </c>
      <c r="B106" t="s">
        <v>1060</v>
      </c>
      <c r="C106" t="s">
        <v>99</v>
      </c>
      <c r="D106" t="s">
        <v>122</v>
      </c>
      <c r="E106" t="s">
        <v>1061</v>
      </c>
      <c r="F106" t="s">
        <v>547</v>
      </c>
      <c r="G106" t="s">
        <v>101</v>
      </c>
      <c r="H106" s="65">
        <v>2450</v>
      </c>
      <c r="I106" s="65">
        <v>10450</v>
      </c>
      <c r="J106" s="65">
        <v>0</v>
      </c>
      <c r="K106" s="65">
        <v>256.02499999999998</v>
      </c>
      <c r="L106" s="66">
        <v>2.0000000000000001E-4</v>
      </c>
      <c r="M106" s="66">
        <v>1.8E-3</v>
      </c>
      <c r="N106" s="66">
        <v>6.9999999999999999E-4</v>
      </c>
    </row>
    <row r="107" spans="1:14">
      <c r="A107" t="s">
        <v>1062</v>
      </c>
      <c r="B107" t="s">
        <v>1063</v>
      </c>
      <c r="C107" t="s">
        <v>99</v>
      </c>
      <c r="D107" t="s">
        <v>122</v>
      </c>
      <c r="E107" t="s">
        <v>1064</v>
      </c>
      <c r="F107" t="s">
        <v>851</v>
      </c>
      <c r="G107" t="s">
        <v>101</v>
      </c>
      <c r="H107" s="65">
        <v>8800</v>
      </c>
      <c r="I107" s="65">
        <v>2067</v>
      </c>
      <c r="J107" s="65">
        <v>0</v>
      </c>
      <c r="K107" s="65">
        <v>181.89599999999999</v>
      </c>
      <c r="L107" s="66">
        <v>5.9999999999999995E-4</v>
      </c>
      <c r="M107" s="66">
        <v>1.2999999999999999E-3</v>
      </c>
      <c r="N107" s="66">
        <v>5.0000000000000001E-4</v>
      </c>
    </row>
    <row r="108" spans="1:14">
      <c r="A108" t="s">
        <v>1065</v>
      </c>
      <c r="B108" t="s">
        <v>1066</v>
      </c>
      <c r="C108" t="s">
        <v>99</v>
      </c>
      <c r="D108" t="s">
        <v>122</v>
      </c>
      <c r="E108" t="s">
        <v>1067</v>
      </c>
      <c r="F108" t="s">
        <v>851</v>
      </c>
      <c r="G108" t="s">
        <v>101</v>
      </c>
      <c r="H108" s="65">
        <v>22433</v>
      </c>
      <c r="I108" s="65">
        <v>4063</v>
      </c>
      <c r="J108" s="65">
        <v>0</v>
      </c>
      <c r="K108" s="65">
        <v>911.45279000000005</v>
      </c>
      <c r="L108" s="66">
        <v>2.2000000000000001E-3</v>
      </c>
      <c r="M108" s="66">
        <v>6.3E-3</v>
      </c>
      <c r="N108" s="66">
        <v>2.3999999999999998E-3</v>
      </c>
    </row>
    <row r="109" spans="1:14">
      <c r="A109" t="s">
        <v>1068</v>
      </c>
      <c r="B109" t="s">
        <v>1069</v>
      </c>
      <c r="C109" t="s">
        <v>99</v>
      </c>
      <c r="D109" t="s">
        <v>122</v>
      </c>
      <c r="E109" t="s">
        <v>1070</v>
      </c>
      <c r="F109" t="s">
        <v>851</v>
      </c>
      <c r="G109" t="s">
        <v>101</v>
      </c>
      <c r="H109" s="65">
        <v>190</v>
      </c>
      <c r="I109" s="65">
        <v>15190</v>
      </c>
      <c r="J109" s="65">
        <v>0</v>
      </c>
      <c r="K109" s="65">
        <v>28.861000000000001</v>
      </c>
      <c r="L109" s="66">
        <v>1E-4</v>
      </c>
      <c r="M109" s="66">
        <v>2.0000000000000001E-4</v>
      </c>
      <c r="N109" s="66">
        <v>1E-4</v>
      </c>
    </row>
    <row r="110" spans="1:14">
      <c r="A110" t="s">
        <v>1071</v>
      </c>
      <c r="B110" t="s">
        <v>1072</v>
      </c>
      <c r="C110" t="s">
        <v>99</v>
      </c>
      <c r="D110" t="s">
        <v>122</v>
      </c>
      <c r="E110" t="s">
        <v>1073</v>
      </c>
      <c r="F110" t="s">
        <v>851</v>
      </c>
      <c r="G110" t="s">
        <v>101</v>
      </c>
      <c r="H110" s="65">
        <v>12900</v>
      </c>
      <c r="I110" s="65">
        <v>1782</v>
      </c>
      <c r="J110" s="65">
        <v>0</v>
      </c>
      <c r="K110" s="65">
        <v>229.87799999999999</v>
      </c>
      <c r="L110" s="66">
        <v>1E-4</v>
      </c>
      <c r="M110" s="66">
        <v>1.6000000000000001E-3</v>
      </c>
      <c r="N110" s="66">
        <v>5.9999999999999995E-4</v>
      </c>
    </row>
    <row r="111" spans="1:14">
      <c r="A111" t="s">
        <v>1074</v>
      </c>
      <c r="B111" t="s">
        <v>1075</v>
      </c>
      <c r="C111" t="s">
        <v>99</v>
      </c>
      <c r="D111" t="s">
        <v>122</v>
      </c>
      <c r="E111" t="s">
        <v>1076</v>
      </c>
      <c r="F111" t="s">
        <v>1077</v>
      </c>
      <c r="G111" t="s">
        <v>101</v>
      </c>
      <c r="H111" s="65">
        <v>5500</v>
      </c>
      <c r="I111" s="65">
        <v>3232</v>
      </c>
      <c r="J111" s="65">
        <v>0</v>
      </c>
      <c r="K111" s="65">
        <v>177.76</v>
      </c>
      <c r="L111" s="66">
        <v>2.0000000000000001E-4</v>
      </c>
      <c r="M111" s="66">
        <v>1.1999999999999999E-3</v>
      </c>
      <c r="N111" s="66">
        <v>5.0000000000000001E-4</v>
      </c>
    </row>
    <row r="112" spans="1:14">
      <c r="A112" t="s">
        <v>1078</v>
      </c>
      <c r="B112" t="s">
        <v>1079</v>
      </c>
      <c r="C112" t="s">
        <v>99</v>
      </c>
      <c r="D112" t="s">
        <v>122</v>
      </c>
      <c r="E112" t="s">
        <v>1080</v>
      </c>
      <c r="F112" t="s">
        <v>1077</v>
      </c>
      <c r="G112" t="s">
        <v>101</v>
      </c>
      <c r="H112" s="65">
        <v>15600</v>
      </c>
      <c r="I112" s="65">
        <v>1529</v>
      </c>
      <c r="J112" s="65">
        <v>0</v>
      </c>
      <c r="K112" s="65">
        <v>238.524</v>
      </c>
      <c r="L112" s="66">
        <v>2.9999999999999997E-4</v>
      </c>
      <c r="M112" s="66">
        <v>1.6000000000000001E-3</v>
      </c>
      <c r="N112" s="66">
        <v>5.9999999999999995E-4</v>
      </c>
    </row>
    <row r="113" spans="1:14">
      <c r="A113" t="s">
        <v>1081</v>
      </c>
      <c r="B113" t="s">
        <v>1082</v>
      </c>
      <c r="C113" t="s">
        <v>99</v>
      </c>
      <c r="D113" t="s">
        <v>122</v>
      </c>
      <c r="E113" t="s">
        <v>1083</v>
      </c>
      <c r="F113" t="s">
        <v>686</v>
      </c>
      <c r="G113" t="s">
        <v>101</v>
      </c>
      <c r="H113" s="65">
        <v>4100</v>
      </c>
      <c r="I113" s="65">
        <v>7799</v>
      </c>
      <c r="J113" s="65">
        <v>0</v>
      </c>
      <c r="K113" s="65">
        <v>319.75900000000001</v>
      </c>
      <c r="L113" s="66">
        <v>1E-4</v>
      </c>
      <c r="M113" s="66">
        <v>2.2000000000000001E-3</v>
      </c>
      <c r="N113" s="66">
        <v>8.0000000000000004E-4</v>
      </c>
    </row>
    <row r="114" spans="1:14">
      <c r="A114" t="s">
        <v>1084</v>
      </c>
      <c r="B114" t="s">
        <v>1085</v>
      </c>
      <c r="C114" t="s">
        <v>99</v>
      </c>
      <c r="D114" t="s">
        <v>122</v>
      </c>
      <c r="E114" t="s">
        <v>1086</v>
      </c>
      <c r="F114" t="s">
        <v>397</v>
      </c>
      <c r="G114" t="s">
        <v>101</v>
      </c>
      <c r="H114" s="65">
        <v>560.47</v>
      </c>
      <c r="I114" s="65">
        <v>42560</v>
      </c>
      <c r="J114" s="65">
        <v>0</v>
      </c>
      <c r="K114" s="65">
        <v>238.53603200000001</v>
      </c>
      <c r="L114" s="66">
        <v>5.0000000000000001E-4</v>
      </c>
      <c r="M114" s="66">
        <v>1.6000000000000001E-3</v>
      </c>
      <c r="N114" s="66">
        <v>5.9999999999999995E-4</v>
      </c>
    </row>
    <row r="115" spans="1:14">
      <c r="A115" t="s">
        <v>1087</v>
      </c>
      <c r="B115" t="s">
        <v>1088</v>
      </c>
      <c r="C115" t="s">
        <v>99</v>
      </c>
      <c r="D115" t="s">
        <v>122</v>
      </c>
      <c r="E115" t="s">
        <v>1089</v>
      </c>
      <c r="F115" t="s">
        <v>944</v>
      </c>
      <c r="G115" t="s">
        <v>101</v>
      </c>
      <c r="H115" s="65">
        <v>3500.84</v>
      </c>
      <c r="I115" s="65">
        <v>7030</v>
      </c>
      <c r="J115" s="65">
        <v>0</v>
      </c>
      <c r="K115" s="65">
        <v>246.10905199999999</v>
      </c>
      <c r="L115" s="66">
        <v>4.0000000000000002E-4</v>
      </c>
      <c r="M115" s="66">
        <v>1.6999999999999999E-3</v>
      </c>
      <c r="N115" s="66">
        <v>5.9999999999999995E-4</v>
      </c>
    </row>
    <row r="116" spans="1:14">
      <c r="A116" t="s">
        <v>1090</v>
      </c>
      <c r="B116" t="s">
        <v>1091</v>
      </c>
      <c r="C116" t="s">
        <v>99</v>
      </c>
      <c r="D116" t="s">
        <v>122</v>
      </c>
      <c r="E116" t="s">
        <v>1092</v>
      </c>
      <c r="F116" t="s">
        <v>944</v>
      </c>
      <c r="G116" t="s">
        <v>101</v>
      </c>
      <c r="H116" s="65">
        <v>3211</v>
      </c>
      <c r="I116" s="65">
        <v>29160</v>
      </c>
      <c r="J116" s="65">
        <v>0</v>
      </c>
      <c r="K116" s="65">
        <v>936.32759999999996</v>
      </c>
      <c r="L116" s="66">
        <v>1.1999999999999999E-3</v>
      </c>
      <c r="M116" s="66">
        <v>6.4999999999999997E-3</v>
      </c>
      <c r="N116" s="66">
        <v>2.5000000000000001E-3</v>
      </c>
    </row>
    <row r="117" spans="1:14">
      <c r="A117" t="s">
        <v>1093</v>
      </c>
      <c r="B117" t="s">
        <v>1094</v>
      </c>
      <c r="C117" t="s">
        <v>99</v>
      </c>
      <c r="D117" t="s">
        <v>122</v>
      </c>
      <c r="E117" t="s">
        <v>448</v>
      </c>
      <c r="F117" t="s">
        <v>390</v>
      </c>
      <c r="G117" t="s">
        <v>101</v>
      </c>
      <c r="H117" s="65">
        <v>14000</v>
      </c>
      <c r="I117" s="65">
        <v>690</v>
      </c>
      <c r="J117" s="65">
        <v>0</v>
      </c>
      <c r="K117" s="65">
        <v>96.6</v>
      </c>
      <c r="L117" s="66">
        <v>1E-4</v>
      </c>
      <c r="M117" s="66">
        <v>6.9999999999999999E-4</v>
      </c>
      <c r="N117" s="66">
        <v>2.9999999999999997E-4</v>
      </c>
    </row>
    <row r="118" spans="1:14">
      <c r="A118" t="s">
        <v>1095</v>
      </c>
      <c r="B118" t="s">
        <v>1096</v>
      </c>
      <c r="C118" t="s">
        <v>99</v>
      </c>
      <c r="D118" t="s">
        <v>122</v>
      </c>
      <c r="E118" t="s">
        <v>1097</v>
      </c>
      <c r="F118" t="s">
        <v>390</v>
      </c>
      <c r="G118" t="s">
        <v>101</v>
      </c>
      <c r="H118" s="65">
        <v>4010.15</v>
      </c>
      <c r="I118" s="65">
        <v>8900</v>
      </c>
      <c r="J118" s="65">
        <v>0</v>
      </c>
      <c r="K118" s="65">
        <v>356.90334999999999</v>
      </c>
      <c r="L118" s="66">
        <v>5.0000000000000001E-4</v>
      </c>
      <c r="M118" s="66">
        <v>2.5000000000000001E-3</v>
      </c>
      <c r="N118" s="66">
        <v>8.9999999999999998E-4</v>
      </c>
    </row>
    <row r="119" spans="1:14">
      <c r="A119" t="s">
        <v>1098</v>
      </c>
      <c r="B119" t="s">
        <v>1099</v>
      </c>
      <c r="C119" t="s">
        <v>99</v>
      </c>
      <c r="D119" t="s">
        <v>122</v>
      </c>
      <c r="E119" t="s">
        <v>334</v>
      </c>
      <c r="F119" t="s">
        <v>335</v>
      </c>
      <c r="G119" t="s">
        <v>101</v>
      </c>
      <c r="H119" s="65">
        <v>3260.3</v>
      </c>
      <c r="I119" s="65">
        <v>15740</v>
      </c>
      <c r="J119" s="65">
        <v>0</v>
      </c>
      <c r="K119" s="65">
        <v>513.17121999999995</v>
      </c>
      <c r="L119" s="66">
        <v>1E-4</v>
      </c>
      <c r="M119" s="66">
        <v>3.5000000000000001E-3</v>
      </c>
      <c r="N119" s="66">
        <v>1.4E-3</v>
      </c>
    </row>
    <row r="120" spans="1:14">
      <c r="A120" t="s">
        <v>1100</v>
      </c>
      <c r="B120" t="s">
        <v>1101</v>
      </c>
      <c r="C120" t="s">
        <v>99</v>
      </c>
      <c r="D120" t="s">
        <v>122</v>
      </c>
      <c r="E120" t="s">
        <v>1102</v>
      </c>
      <c r="F120" t="s">
        <v>1103</v>
      </c>
      <c r="G120" t="s">
        <v>101</v>
      </c>
      <c r="H120" s="65">
        <v>238393</v>
      </c>
      <c r="I120" s="65">
        <v>256.5</v>
      </c>
      <c r="J120" s="65">
        <v>0</v>
      </c>
      <c r="K120" s="65">
        <v>611.47804499999995</v>
      </c>
      <c r="L120" s="66">
        <v>8.0000000000000004E-4</v>
      </c>
      <c r="M120" s="66">
        <v>4.1999999999999997E-3</v>
      </c>
      <c r="N120" s="66">
        <v>1.6000000000000001E-3</v>
      </c>
    </row>
    <row r="121" spans="1:14">
      <c r="A121" t="s">
        <v>1104</v>
      </c>
      <c r="B121" t="s">
        <v>1105</v>
      </c>
      <c r="C121" t="s">
        <v>99</v>
      </c>
      <c r="D121" t="s">
        <v>122</v>
      </c>
      <c r="E121" t="s">
        <v>1106</v>
      </c>
      <c r="F121" t="s">
        <v>1103</v>
      </c>
      <c r="G121" t="s">
        <v>101</v>
      </c>
      <c r="H121" s="65">
        <v>3650</v>
      </c>
      <c r="I121" s="65">
        <v>2750</v>
      </c>
      <c r="J121" s="65">
        <v>0</v>
      </c>
      <c r="K121" s="65">
        <v>100.375</v>
      </c>
      <c r="L121" s="66">
        <v>4.0000000000000002E-4</v>
      </c>
      <c r="M121" s="66">
        <v>6.9999999999999999E-4</v>
      </c>
      <c r="N121" s="66">
        <v>2.9999999999999997E-4</v>
      </c>
    </row>
    <row r="122" spans="1:14">
      <c r="A122" t="s">
        <v>1107</v>
      </c>
      <c r="B122" t="s">
        <v>1108</v>
      </c>
      <c r="C122" t="s">
        <v>99</v>
      </c>
      <c r="D122" t="s">
        <v>122</v>
      </c>
      <c r="E122" t="s">
        <v>1109</v>
      </c>
      <c r="F122" t="s">
        <v>1103</v>
      </c>
      <c r="G122" t="s">
        <v>101</v>
      </c>
      <c r="H122" s="65">
        <v>38800</v>
      </c>
      <c r="I122" s="65">
        <v>849.4</v>
      </c>
      <c r="J122" s="65">
        <v>0</v>
      </c>
      <c r="K122" s="65">
        <v>329.56720000000001</v>
      </c>
      <c r="L122" s="66">
        <v>5.9999999999999995E-4</v>
      </c>
      <c r="M122" s="66">
        <v>2.3E-3</v>
      </c>
      <c r="N122" s="66">
        <v>8.9999999999999998E-4</v>
      </c>
    </row>
    <row r="123" spans="1:14">
      <c r="A123" t="s">
        <v>1110</v>
      </c>
      <c r="B123" t="s">
        <v>1111</v>
      </c>
      <c r="C123" t="s">
        <v>99</v>
      </c>
      <c r="D123" t="s">
        <v>122</v>
      </c>
      <c r="E123" t="s">
        <v>1112</v>
      </c>
      <c r="F123" t="s">
        <v>124</v>
      </c>
      <c r="G123" t="s">
        <v>101</v>
      </c>
      <c r="H123" s="65">
        <v>23500</v>
      </c>
      <c r="I123" s="65">
        <v>710.5</v>
      </c>
      <c r="J123" s="65">
        <v>0</v>
      </c>
      <c r="K123" s="65">
        <v>166.9675</v>
      </c>
      <c r="L123" s="66">
        <v>2.9999999999999997E-4</v>
      </c>
      <c r="M123" s="66">
        <v>1.1999999999999999E-3</v>
      </c>
      <c r="N123" s="66">
        <v>4.0000000000000002E-4</v>
      </c>
    </row>
    <row r="124" spans="1:14">
      <c r="A124" t="s">
        <v>1113</v>
      </c>
      <c r="B124" t="s">
        <v>1114</v>
      </c>
      <c r="C124" t="s">
        <v>99</v>
      </c>
      <c r="D124" t="s">
        <v>122</v>
      </c>
      <c r="E124" t="s">
        <v>1115</v>
      </c>
      <c r="F124" t="s">
        <v>878</v>
      </c>
      <c r="G124" t="s">
        <v>101</v>
      </c>
      <c r="H124" s="65">
        <v>17530</v>
      </c>
      <c r="I124" s="65">
        <v>544.70000000000005</v>
      </c>
      <c r="J124" s="65">
        <v>0</v>
      </c>
      <c r="K124" s="65">
        <v>95.485910000000004</v>
      </c>
      <c r="L124" s="66">
        <v>5.0000000000000001E-4</v>
      </c>
      <c r="M124" s="66">
        <v>6.9999999999999999E-4</v>
      </c>
      <c r="N124" s="66">
        <v>2.9999999999999997E-4</v>
      </c>
    </row>
    <row r="125" spans="1:14">
      <c r="A125" t="s">
        <v>1116</v>
      </c>
      <c r="B125" t="s">
        <v>1117</v>
      </c>
      <c r="C125" t="s">
        <v>99</v>
      </c>
      <c r="D125" t="s">
        <v>122</v>
      </c>
      <c r="E125" t="s">
        <v>1118</v>
      </c>
      <c r="F125" t="s">
        <v>372</v>
      </c>
      <c r="G125" t="s">
        <v>101</v>
      </c>
      <c r="H125" s="65">
        <v>2850</v>
      </c>
      <c r="I125" s="65">
        <v>1460</v>
      </c>
      <c r="J125" s="65">
        <v>0</v>
      </c>
      <c r="K125" s="65">
        <v>41.61</v>
      </c>
      <c r="L125" s="66">
        <v>0</v>
      </c>
      <c r="M125" s="66">
        <v>2.9999999999999997E-4</v>
      </c>
      <c r="N125" s="66">
        <v>1E-4</v>
      </c>
    </row>
    <row r="126" spans="1:14">
      <c r="A126" t="s">
        <v>1119</v>
      </c>
      <c r="B126" t="s">
        <v>1120</v>
      </c>
      <c r="C126" t="s">
        <v>99</v>
      </c>
      <c r="D126" t="s">
        <v>122</v>
      </c>
      <c r="E126" t="s">
        <v>1121</v>
      </c>
      <c r="F126" t="s">
        <v>552</v>
      </c>
      <c r="G126" t="s">
        <v>101</v>
      </c>
      <c r="H126" s="65">
        <v>633</v>
      </c>
      <c r="I126" s="65">
        <v>29380</v>
      </c>
      <c r="J126" s="65">
        <v>0</v>
      </c>
      <c r="K126" s="65">
        <v>185.97540000000001</v>
      </c>
      <c r="L126" s="66">
        <v>1E-4</v>
      </c>
      <c r="M126" s="66">
        <v>1.2999999999999999E-3</v>
      </c>
      <c r="N126" s="66">
        <v>5.0000000000000001E-4</v>
      </c>
    </row>
    <row r="127" spans="1:14">
      <c r="A127" t="s">
        <v>1122</v>
      </c>
      <c r="B127" t="s">
        <v>1123</v>
      </c>
      <c r="C127" t="s">
        <v>99</v>
      </c>
      <c r="D127" t="s">
        <v>122</v>
      </c>
      <c r="E127" t="s">
        <v>1124</v>
      </c>
      <c r="F127" t="s">
        <v>340</v>
      </c>
      <c r="G127" t="s">
        <v>101</v>
      </c>
      <c r="H127" s="65">
        <v>123297</v>
      </c>
      <c r="I127" s="65">
        <v>420</v>
      </c>
      <c r="J127" s="65">
        <v>0</v>
      </c>
      <c r="K127" s="65">
        <v>517.84739999999999</v>
      </c>
      <c r="L127" s="66">
        <v>2.2000000000000001E-3</v>
      </c>
      <c r="M127" s="66">
        <v>3.5999999999999999E-3</v>
      </c>
      <c r="N127" s="66">
        <v>1.4E-3</v>
      </c>
    </row>
    <row r="128" spans="1:14">
      <c r="A128" t="s">
        <v>1125</v>
      </c>
      <c r="B128" t="s">
        <v>1126</v>
      </c>
      <c r="C128" t="s">
        <v>99</v>
      </c>
      <c r="D128" t="s">
        <v>122</v>
      </c>
      <c r="E128" t="s">
        <v>633</v>
      </c>
      <c r="F128" t="s">
        <v>340</v>
      </c>
      <c r="G128" t="s">
        <v>101</v>
      </c>
      <c r="H128" s="65">
        <v>17960</v>
      </c>
      <c r="I128" s="65">
        <v>3858</v>
      </c>
      <c r="J128" s="65">
        <v>0</v>
      </c>
      <c r="K128" s="65">
        <v>692.89679999999998</v>
      </c>
      <c r="L128" s="66">
        <v>1.1000000000000001E-3</v>
      </c>
      <c r="M128" s="66">
        <v>4.7999999999999996E-3</v>
      </c>
      <c r="N128" s="66">
        <v>1.8E-3</v>
      </c>
    </row>
    <row r="129" spans="1:14">
      <c r="A129" t="s">
        <v>1127</v>
      </c>
      <c r="B129" t="s">
        <v>1128</v>
      </c>
      <c r="C129" t="s">
        <v>99</v>
      </c>
      <c r="D129" t="s">
        <v>122</v>
      </c>
      <c r="E129" t="s">
        <v>1129</v>
      </c>
      <c r="F129" t="s">
        <v>128</v>
      </c>
      <c r="G129" t="s">
        <v>101</v>
      </c>
      <c r="H129" s="65">
        <v>2680</v>
      </c>
      <c r="I129" s="65">
        <v>9140</v>
      </c>
      <c r="J129" s="65">
        <v>0</v>
      </c>
      <c r="K129" s="65">
        <v>244.952</v>
      </c>
      <c r="L129" s="66">
        <v>2.0000000000000001E-4</v>
      </c>
      <c r="M129" s="66">
        <v>1.6999999999999999E-3</v>
      </c>
      <c r="N129" s="66">
        <v>5.9999999999999995E-4</v>
      </c>
    </row>
    <row r="130" spans="1:14">
      <c r="A130" t="s">
        <v>1130</v>
      </c>
      <c r="B130" t="s">
        <v>1131</v>
      </c>
      <c r="C130" t="s">
        <v>99</v>
      </c>
      <c r="D130" t="s">
        <v>122</v>
      </c>
      <c r="E130" t="s">
        <v>711</v>
      </c>
      <c r="F130" t="s">
        <v>131</v>
      </c>
      <c r="G130" t="s">
        <v>101</v>
      </c>
      <c r="H130" s="65">
        <v>16880.97</v>
      </c>
      <c r="I130" s="65">
        <v>730.1</v>
      </c>
      <c r="J130" s="65">
        <v>0</v>
      </c>
      <c r="K130" s="65">
        <v>123.24796197000001</v>
      </c>
      <c r="L130" s="66">
        <v>1E-4</v>
      </c>
      <c r="M130" s="66">
        <v>8.9999999999999998E-4</v>
      </c>
      <c r="N130" s="66">
        <v>2.9999999999999997E-4</v>
      </c>
    </row>
    <row r="131" spans="1:14">
      <c r="A131" s="67" t="s">
        <v>1132</v>
      </c>
      <c r="D131" s="14"/>
      <c r="E131" s="14"/>
      <c r="F131" s="14"/>
      <c r="H131" s="69">
        <v>0</v>
      </c>
      <c r="J131" s="69">
        <v>0</v>
      </c>
      <c r="K131" s="69">
        <v>0</v>
      </c>
      <c r="M131" s="68">
        <v>0</v>
      </c>
      <c r="N131" s="68">
        <v>0</v>
      </c>
    </row>
    <row r="132" spans="1:14">
      <c r="A132" t="s">
        <v>223</v>
      </c>
      <c r="B132" t="s">
        <v>223</v>
      </c>
      <c r="D132" s="14"/>
      <c r="E132" s="14"/>
      <c r="F132" t="s">
        <v>223</v>
      </c>
      <c r="G132" t="s">
        <v>223</v>
      </c>
      <c r="H132" s="65">
        <v>0</v>
      </c>
      <c r="I132" s="65">
        <v>0</v>
      </c>
      <c r="K132" s="65">
        <v>0</v>
      </c>
      <c r="L132" s="66">
        <v>0</v>
      </c>
      <c r="M132" s="66">
        <v>0</v>
      </c>
      <c r="N132" s="66">
        <v>0</v>
      </c>
    </row>
    <row r="133" spans="1:14">
      <c r="A133" s="67" t="s">
        <v>228</v>
      </c>
      <c r="D133" s="14"/>
      <c r="E133" s="14"/>
      <c r="F133" s="14"/>
      <c r="H133" s="69">
        <v>32847.040000000001</v>
      </c>
      <c r="J133" s="69">
        <v>4.4159802299999997</v>
      </c>
      <c r="K133" s="69">
        <v>5044.8517719111996</v>
      </c>
      <c r="M133" s="68">
        <v>3.4799999999999998E-2</v>
      </c>
      <c r="N133" s="68">
        <v>1.3299999999999999E-2</v>
      </c>
    </row>
    <row r="134" spans="1:14">
      <c r="A134" s="67" t="s">
        <v>278</v>
      </c>
      <c r="D134" s="14"/>
      <c r="E134" s="14"/>
      <c r="F134" s="14"/>
      <c r="H134" s="69">
        <v>17018</v>
      </c>
      <c r="J134" s="69">
        <v>0.47702</v>
      </c>
      <c r="K134" s="69">
        <v>4030.9054881900001</v>
      </c>
      <c r="M134" s="68">
        <v>2.7799999999999998E-2</v>
      </c>
      <c r="N134" s="68">
        <v>1.06E-2</v>
      </c>
    </row>
    <row r="135" spans="1:14">
      <c r="A135" t="s">
        <v>1133</v>
      </c>
      <c r="B135" t="s">
        <v>1134</v>
      </c>
      <c r="C135" t="s">
        <v>1135</v>
      </c>
      <c r="D135" t="s">
        <v>299</v>
      </c>
      <c r="E135" t="s">
        <v>1136</v>
      </c>
      <c r="F135" t="s">
        <v>1137</v>
      </c>
      <c r="G135" t="s">
        <v>105</v>
      </c>
      <c r="H135" s="65">
        <v>1090</v>
      </c>
      <c r="I135" s="65">
        <v>14474</v>
      </c>
      <c r="J135" s="65">
        <v>0</v>
      </c>
      <c r="K135" s="65">
        <v>509.4283514</v>
      </c>
      <c r="L135" s="66">
        <v>0</v>
      </c>
      <c r="M135" s="66">
        <v>3.5000000000000001E-3</v>
      </c>
      <c r="N135" s="66">
        <v>1.2999999999999999E-3</v>
      </c>
    </row>
    <row r="136" spans="1:14">
      <c r="A136" t="s">
        <v>1138</v>
      </c>
      <c r="B136" t="s">
        <v>1139</v>
      </c>
      <c r="C136" t="s">
        <v>1140</v>
      </c>
      <c r="D136" t="s">
        <v>299</v>
      </c>
      <c r="E136" t="s">
        <v>1141</v>
      </c>
      <c r="F136" t="s">
        <v>1142</v>
      </c>
      <c r="G136" t="s">
        <v>105</v>
      </c>
      <c r="H136" s="65">
        <v>1375</v>
      </c>
      <c r="I136" s="65">
        <v>19597</v>
      </c>
      <c r="J136" s="65">
        <v>0</v>
      </c>
      <c r="K136" s="65">
        <v>870.08230375000005</v>
      </c>
      <c r="L136" s="66">
        <v>0</v>
      </c>
      <c r="M136" s="66">
        <v>6.0000000000000001E-3</v>
      </c>
      <c r="N136" s="66">
        <v>2.3E-3</v>
      </c>
    </row>
    <row r="137" spans="1:14">
      <c r="A137" t="s">
        <v>1143</v>
      </c>
      <c r="B137" t="s">
        <v>1144</v>
      </c>
      <c r="C137" t="s">
        <v>1140</v>
      </c>
      <c r="D137" t="s">
        <v>299</v>
      </c>
      <c r="E137" t="s">
        <v>1145</v>
      </c>
      <c r="F137" t="s">
        <v>1146</v>
      </c>
      <c r="G137" t="s">
        <v>105</v>
      </c>
      <c r="H137" s="65">
        <v>2900</v>
      </c>
      <c r="I137" s="65">
        <v>3372</v>
      </c>
      <c r="J137" s="65">
        <v>0</v>
      </c>
      <c r="K137" s="65">
        <v>315.757452</v>
      </c>
      <c r="L137" s="66">
        <v>1E-4</v>
      </c>
      <c r="M137" s="66">
        <v>2.2000000000000001E-3</v>
      </c>
      <c r="N137" s="66">
        <v>8.0000000000000004E-4</v>
      </c>
    </row>
    <row r="138" spans="1:14">
      <c r="A138" t="s">
        <v>1147</v>
      </c>
      <c r="B138" t="s">
        <v>1148</v>
      </c>
      <c r="C138" t="s">
        <v>1135</v>
      </c>
      <c r="D138" t="s">
        <v>299</v>
      </c>
      <c r="E138" t="s">
        <v>1149</v>
      </c>
      <c r="F138" t="s">
        <v>1146</v>
      </c>
      <c r="G138" t="s">
        <v>105</v>
      </c>
      <c r="H138" s="65">
        <v>2033</v>
      </c>
      <c r="I138" s="65">
        <v>26522</v>
      </c>
      <c r="J138" s="65">
        <v>0</v>
      </c>
      <c r="K138" s="65">
        <v>1741.05180754</v>
      </c>
      <c r="L138" s="66">
        <v>0</v>
      </c>
      <c r="M138" s="66">
        <v>1.2E-2</v>
      </c>
      <c r="N138" s="66">
        <v>4.5999999999999999E-3</v>
      </c>
    </row>
    <row r="139" spans="1:14">
      <c r="A139" t="s">
        <v>1150</v>
      </c>
      <c r="B139" t="s">
        <v>1151</v>
      </c>
      <c r="C139" t="s">
        <v>1135</v>
      </c>
      <c r="D139" t="s">
        <v>299</v>
      </c>
      <c r="E139" t="s">
        <v>1152</v>
      </c>
      <c r="F139" t="s">
        <v>1146</v>
      </c>
      <c r="G139" t="s">
        <v>105</v>
      </c>
      <c r="H139" s="65">
        <v>1664</v>
      </c>
      <c r="I139" s="65">
        <v>4325</v>
      </c>
      <c r="J139" s="65">
        <v>0</v>
      </c>
      <c r="K139" s="65">
        <v>232.38467199999999</v>
      </c>
      <c r="L139" s="66">
        <v>2.0000000000000001E-4</v>
      </c>
      <c r="M139" s="66">
        <v>1.6000000000000001E-3</v>
      </c>
      <c r="N139" s="66">
        <v>5.9999999999999995E-4</v>
      </c>
    </row>
    <row r="140" spans="1:14">
      <c r="A140" t="s">
        <v>1153</v>
      </c>
      <c r="B140" t="s">
        <v>1154</v>
      </c>
      <c r="C140" t="s">
        <v>1135</v>
      </c>
      <c r="D140" t="s">
        <v>299</v>
      </c>
      <c r="E140" t="s">
        <v>1155</v>
      </c>
      <c r="F140" t="s">
        <v>796</v>
      </c>
      <c r="G140" t="s">
        <v>105</v>
      </c>
      <c r="H140" s="65">
        <v>1400</v>
      </c>
      <c r="I140" s="65">
        <v>2539</v>
      </c>
      <c r="J140" s="65">
        <v>0.47702</v>
      </c>
      <c r="K140" s="65">
        <v>115.255054</v>
      </c>
      <c r="L140" s="66">
        <v>1E-4</v>
      </c>
      <c r="M140" s="66">
        <v>8.0000000000000004E-4</v>
      </c>
      <c r="N140" s="66">
        <v>2.9999999999999997E-4</v>
      </c>
    </row>
    <row r="141" spans="1:14">
      <c r="A141" t="s">
        <v>1156</v>
      </c>
      <c r="B141" t="s">
        <v>1157</v>
      </c>
      <c r="C141" t="s">
        <v>1135</v>
      </c>
      <c r="D141" t="s">
        <v>299</v>
      </c>
      <c r="E141" t="s">
        <v>1158</v>
      </c>
      <c r="F141" t="s">
        <v>796</v>
      </c>
      <c r="G141" t="s">
        <v>105</v>
      </c>
      <c r="H141" s="65">
        <v>4851</v>
      </c>
      <c r="I141" s="65">
        <v>1140</v>
      </c>
      <c r="J141" s="65">
        <v>0</v>
      </c>
      <c r="K141" s="65">
        <v>178.56822059999999</v>
      </c>
      <c r="L141" s="66">
        <v>2.9999999999999997E-4</v>
      </c>
      <c r="M141" s="66">
        <v>1.1999999999999999E-3</v>
      </c>
      <c r="N141" s="66">
        <v>5.0000000000000001E-4</v>
      </c>
    </row>
    <row r="142" spans="1:14">
      <c r="A142" t="s">
        <v>1159</v>
      </c>
      <c r="B142" t="s">
        <v>1160</v>
      </c>
      <c r="C142" t="s">
        <v>1140</v>
      </c>
      <c r="D142" t="s">
        <v>299</v>
      </c>
      <c r="E142" t="s">
        <v>1161</v>
      </c>
      <c r="F142" t="s">
        <v>1162</v>
      </c>
      <c r="G142" t="s">
        <v>105</v>
      </c>
      <c r="H142" s="65">
        <v>1705</v>
      </c>
      <c r="I142" s="65">
        <v>1242</v>
      </c>
      <c r="J142" s="65">
        <v>0</v>
      </c>
      <c r="K142" s="65">
        <v>68.377626899999996</v>
      </c>
      <c r="L142" s="66">
        <v>0</v>
      </c>
      <c r="M142" s="66">
        <v>5.0000000000000001E-4</v>
      </c>
      <c r="N142" s="66">
        <v>2.0000000000000001E-4</v>
      </c>
    </row>
    <row r="143" spans="1:14">
      <c r="A143" s="67" t="s">
        <v>279</v>
      </c>
      <c r="D143" s="14"/>
      <c r="E143" s="14"/>
      <c r="F143" s="14"/>
      <c r="H143" s="69">
        <v>15829.04</v>
      </c>
      <c r="J143" s="69">
        <v>3.9389602300000002</v>
      </c>
      <c r="K143" s="69">
        <v>1013.9462837212</v>
      </c>
      <c r="M143" s="68">
        <v>7.0000000000000001E-3</v>
      </c>
      <c r="N143" s="68">
        <v>2.7000000000000001E-3</v>
      </c>
    </row>
    <row r="144" spans="1:14">
      <c r="A144" t="s">
        <v>1163</v>
      </c>
      <c r="B144" t="s">
        <v>1164</v>
      </c>
      <c r="C144" t="s">
        <v>1135</v>
      </c>
      <c r="D144" t="s">
        <v>299</v>
      </c>
      <c r="E144" t="s">
        <v>1165</v>
      </c>
      <c r="F144" t="s">
        <v>1166</v>
      </c>
      <c r="G144" t="s">
        <v>105</v>
      </c>
      <c r="H144" s="65">
        <v>1544.14</v>
      </c>
      <c r="I144" s="65">
        <v>13372</v>
      </c>
      <c r="J144" s="65">
        <v>3.9389602300000002</v>
      </c>
      <c r="K144" s="65">
        <v>670.6706324132</v>
      </c>
      <c r="L144" s="66">
        <v>0</v>
      </c>
      <c r="M144" s="66">
        <v>4.5999999999999999E-3</v>
      </c>
      <c r="N144" s="66">
        <v>1.8E-3</v>
      </c>
    </row>
    <row r="145" spans="1:14">
      <c r="A145" t="s">
        <v>1167</v>
      </c>
      <c r="B145" t="s">
        <v>1168</v>
      </c>
      <c r="C145" t="s">
        <v>1140</v>
      </c>
      <c r="D145" t="s">
        <v>299</v>
      </c>
      <c r="E145" t="s">
        <v>1169</v>
      </c>
      <c r="F145" t="s">
        <v>1170</v>
      </c>
      <c r="G145" t="s">
        <v>105</v>
      </c>
      <c r="H145" s="65">
        <v>1150</v>
      </c>
      <c r="I145" s="65">
        <v>1355</v>
      </c>
      <c r="J145" s="65">
        <v>0</v>
      </c>
      <c r="K145" s="65">
        <v>50.315892499999997</v>
      </c>
      <c r="L145" s="66">
        <v>0</v>
      </c>
      <c r="M145" s="66">
        <v>2.9999999999999997E-4</v>
      </c>
      <c r="N145" s="66">
        <v>1E-4</v>
      </c>
    </row>
    <row r="146" spans="1:14">
      <c r="A146" t="s">
        <v>1171</v>
      </c>
      <c r="B146" t="s">
        <v>1172</v>
      </c>
      <c r="C146" t="s">
        <v>1173</v>
      </c>
      <c r="D146" t="s">
        <v>299</v>
      </c>
      <c r="E146" t="s">
        <v>1174</v>
      </c>
      <c r="F146" t="s">
        <v>1175</v>
      </c>
      <c r="G146" t="s">
        <v>109</v>
      </c>
      <c r="H146" s="65">
        <v>13134.9</v>
      </c>
      <c r="I146" s="65">
        <v>597</v>
      </c>
      <c r="J146" s="65">
        <v>0</v>
      </c>
      <c r="K146" s="65">
        <v>292.959758808</v>
      </c>
      <c r="L146" s="66">
        <v>0</v>
      </c>
      <c r="M146" s="66">
        <v>2E-3</v>
      </c>
      <c r="N146" s="66">
        <v>8.0000000000000004E-4</v>
      </c>
    </row>
    <row r="147" spans="1:14">
      <c r="A147" s="80" t="s">
        <v>230</v>
      </c>
      <c r="D147" s="14"/>
      <c r="E147" s="14"/>
      <c r="F147" s="14"/>
    </row>
    <row r="148" spans="1:14">
      <c r="A148" s="80" t="s">
        <v>272</v>
      </c>
      <c r="D148" s="14"/>
      <c r="E148" s="14"/>
      <c r="F148" s="14"/>
    </row>
    <row r="149" spans="1:14">
      <c r="A149" s="80" t="s">
        <v>273</v>
      </c>
      <c r="D149" s="14"/>
      <c r="E149" s="14"/>
      <c r="F149" s="14"/>
    </row>
    <row r="150" spans="1:14">
      <c r="A150" s="80" t="s">
        <v>274</v>
      </c>
      <c r="D150" s="14"/>
      <c r="E150" s="14"/>
      <c r="F150" s="14"/>
    </row>
    <row r="151" spans="1:14">
      <c r="A151" s="80" t="s">
        <v>275</v>
      </c>
      <c r="D151" s="14"/>
      <c r="E151" s="14"/>
      <c r="F151" s="14"/>
    </row>
    <row r="152" spans="1:14" hidden="1">
      <c r="D152" s="14"/>
      <c r="E152" s="14"/>
      <c r="F152" s="14"/>
    </row>
    <row r="153" spans="1:14" hidden="1">
      <c r="D153" s="14"/>
      <c r="E153" s="14"/>
      <c r="F153" s="14"/>
    </row>
    <row r="154" spans="1:14" hidden="1">
      <c r="D154" s="14"/>
      <c r="E154" s="14"/>
      <c r="F154" s="14"/>
    </row>
    <row r="155" spans="1:14" hidden="1">
      <c r="D155" s="14"/>
      <c r="E155" s="14"/>
      <c r="F155" s="14"/>
    </row>
    <row r="156" spans="1:14" hidden="1">
      <c r="D156" s="14"/>
      <c r="E156" s="14"/>
      <c r="F156" s="14"/>
    </row>
    <row r="157" spans="1:14" hidden="1">
      <c r="D157" s="14"/>
      <c r="E157" s="14"/>
      <c r="F157" s="14"/>
    </row>
    <row r="158" spans="1:14" hidden="1">
      <c r="D158" s="14"/>
      <c r="E158" s="14"/>
      <c r="F158" s="14"/>
    </row>
    <row r="159" spans="1:14" hidden="1">
      <c r="D159" s="14"/>
      <c r="E159" s="14"/>
      <c r="F159" s="14"/>
    </row>
    <row r="160" spans="1:14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/>
  </sheetViews>
  <sheetFormatPr defaultColWidth="0" defaultRowHeight="18" zeroHeight="1"/>
  <cols>
    <col min="1" max="1" width="40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 customWidth="1"/>
    <col min="15" max="15" width="6.7109375" style="14" hidden="1" customWidth="1"/>
    <col min="16" max="16" width="7.7109375" style="14" hidden="1" customWidth="1"/>
    <col min="17" max="17" width="7.140625" style="14" hidden="1" customWidth="1"/>
    <col min="18" max="18" width="6" style="14" hidden="1" customWidth="1"/>
    <col min="19" max="19" width="7.85546875" style="14" hidden="1" customWidth="1"/>
    <col min="20" max="20" width="8.140625" style="14" hidden="1" customWidth="1"/>
    <col min="21" max="21" width="6.28515625" style="14" hidden="1" customWidth="1"/>
    <col min="22" max="22" width="8" style="14" hidden="1" customWidth="1"/>
    <col min="23" max="23" width="8.7109375" style="14" hidden="1" customWidth="1"/>
    <col min="24" max="24" width="10" style="14" hidden="1" customWidth="1"/>
    <col min="25" max="25" width="9.5703125" style="14" hidden="1" customWidth="1"/>
    <col min="26" max="26" width="6.140625" style="14" hidden="1" customWidth="1"/>
    <col min="27" max="28" width="5.7109375" style="14" hidden="1" customWidth="1"/>
    <col min="29" max="29" width="6.85546875" style="14" hidden="1" customWidth="1"/>
    <col min="30" max="30" width="6.42578125" style="14" hidden="1" customWidth="1"/>
    <col min="31" max="31" width="6.7109375" style="14" hidden="1" customWidth="1"/>
    <col min="32" max="32" width="7.28515625" style="14" hidden="1" customWidth="1"/>
    <col min="33" max="44" width="5.7109375" style="14" hidden="1" customWidth="1"/>
    <col min="45" max="45" width="9.140625" style="14" hidden="1" customWidth="1"/>
    <col min="46" max="63" width="0" style="14" hidden="1" customWidth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6"/>
      <c r="BJ5" s="16"/>
    </row>
    <row r="6" spans="1:62" ht="26.25" customHeight="1">
      <c r="A6" s="94" t="s">
        <v>193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6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1203810</v>
      </c>
      <c r="H10" s="7"/>
      <c r="I10" s="63">
        <v>14.21073</v>
      </c>
      <c r="J10" s="63">
        <v>118838.30292527001</v>
      </c>
      <c r="K10" s="7"/>
      <c r="L10" s="64">
        <v>1</v>
      </c>
      <c r="M10" s="64">
        <v>0.31309999999999999</v>
      </c>
      <c r="N10" s="30"/>
      <c r="BG10" s="14"/>
      <c r="BH10" s="16"/>
      <c r="BJ10" s="14"/>
    </row>
    <row r="11" spans="1:62">
      <c r="A11" s="67" t="s">
        <v>200</v>
      </c>
      <c r="C11" s="14"/>
      <c r="D11" s="14"/>
      <c r="E11" s="14"/>
      <c r="F11" s="14"/>
      <c r="G11" s="69">
        <v>1072854</v>
      </c>
      <c r="I11" s="69">
        <v>0</v>
      </c>
      <c r="J11" s="69">
        <v>76222.593399999998</v>
      </c>
      <c r="L11" s="68">
        <v>0.64139999999999997</v>
      </c>
      <c r="M11" s="68">
        <v>0.20080000000000001</v>
      </c>
    </row>
    <row r="12" spans="1:62">
      <c r="A12" s="67" t="s">
        <v>1176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1177</v>
      </c>
      <c r="C14" s="14"/>
      <c r="D14" s="14"/>
      <c r="E14" s="14"/>
      <c r="F14" s="14"/>
      <c r="G14" s="69">
        <v>1072854</v>
      </c>
      <c r="I14" s="69">
        <v>0</v>
      </c>
      <c r="J14" s="69">
        <v>76222.593399999998</v>
      </c>
      <c r="L14" s="68">
        <v>0.64139999999999997</v>
      </c>
      <c r="M14" s="68">
        <v>0.20080000000000001</v>
      </c>
    </row>
    <row r="15" spans="1:62">
      <c r="A15" t="s">
        <v>1178</v>
      </c>
      <c r="B15" t="s">
        <v>1179</v>
      </c>
      <c r="C15" t="s">
        <v>99</v>
      </c>
      <c r="D15" t="s">
        <v>1180</v>
      </c>
      <c r="E15" t="s">
        <v>1181</v>
      </c>
      <c r="F15" t="s">
        <v>101</v>
      </c>
      <c r="G15" s="65">
        <v>76037</v>
      </c>
      <c r="H15" s="65">
        <v>12840</v>
      </c>
      <c r="I15" s="65">
        <v>0</v>
      </c>
      <c r="J15" s="65">
        <v>9763.1507999999994</v>
      </c>
      <c r="K15" s="66">
        <v>1.03E-2</v>
      </c>
      <c r="L15" s="66">
        <v>8.2199999999999995E-2</v>
      </c>
      <c r="M15" s="66">
        <v>2.5700000000000001E-2</v>
      </c>
    </row>
    <row r="16" spans="1:62">
      <c r="A16" t="s">
        <v>1182</v>
      </c>
      <c r="B16" t="s">
        <v>1183</v>
      </c>
      <c r="C16" t="s">
        <v>99</v>
      </c>
      <c r="D16" t="s">
        <v>1180</v>
      </c>
      <c r="E16" t="s">
        <v>1181</v>
      </c>
      <c r="F16" t="s">
        <v>101</v>
      </c>
      <c r="G16" s="65">
        <v>283220</v>
      </c>
      <c r="H16" s="65">
        <v>1810</v>
      </c>
      <c r="I16" s="65">
        <v>0</v>
      </c>
      <c r="J16" s="65">
        <v>5126.2820000000002</v>
      </c>
      <c r="K16" s="66">
        <v>2.4400000000000002E-2</v>
      </c>
      <c r="L16" s="66">
        <v>4.3099999999999999E-2</v>
      </c>
      <c r="M16" s="66">
        <v>1.35E-2</v>
      </c>
    </row>
    <row r="17" spans="1:13">
      <c r="A17" t="s">
        <v>1184</v>
      </c>
      <c r="B17" t="s">
        <v>1185</v>
      </c>
      <c r="C17" t="s">
        <v>99</v>
      </c>
      <c r="D17" t="s">
        <v>1186</v>
      </c>
      <c r="E17" t="s">
        <v>1181</v>
      </c>
      <c r="F17" t="s">
        <v>101</v>
      </c>
      <c r="G17" s="65">
        <v>154500</v>
      </c>
      <c r="H17" s="65">
        <v>6227</v>
      </c>
      <c r="I17" s="65">
        <v>0</v>
      </c>
      <c r="J17" s="65">
        <v>9620.7150000000001</v>
      </c>
      <c r="K17" s="66">
        <v>3.4299999999999997E-2</v>
      </c>
      <c r="L17" s="66">
        <v>8.1000000000000003E-2</v>
      </c>
      <c r="M17" s="66">
        <v>2.53E-2</v>
      </c>
    </row>
    <row r="18" spans="1:13">
      <c r="A18" t="s">
        <v>1187</v>
      </c>
      <c r="B18" t="s">
        <v>1188</v>
      </c>
      <c r="C18" t="s">
        <v>99</v>
      </c>
      <c r="D18" t="s">
        <v>1186</v>
      </c>
      <c r="E18" t="s">
        <v>1181</v>
      </c>
      <c r="F18" t="s">
        <v>101</v>
      </c>
      <c r="G18" s="65">
        <v>307186</v>
      </c>
      <c r="H18" s="65">
        <v>5838</v>
      </c>
      <c r="I18" s="65">
        <v>0</v>
      </c>
      <c r="J18" s="65">
        <v>17933.518680000001</v>
      </c>
      <c r="K18" s="66">
        <v>8.8999999999999999E-3</v>
      </c>
      <c r="L18" s="66">
        <v>0.15090000000000001</v>
      </c>
      <c r="M18" s="66">
        <v>4.7199999999999999E-2</v>
      </c>
    </row>
    <row r="19" spans="1:13">
      <c r="A19" t="s">
        <v>1189</v>
      </c>
      <c r="B19" t="s">
        <v>1190</v>
      </c>
      <c r="C19" t="s">
        <v>99</v>
      </c>
      <c r="D19" t="s">
        <v>1191</v>
      </c>
      <c r="E19" t="s">
        <v>1181</v>
      </c>
      <c r="F19" t="s">
        <v>101</v>
      </c>
      <c r="G19" s="65">
        <v>39719</v>
      </c>
      <c r="H19" s="65">
        <v>25000</v>
      </c>
      <c r="I19" s="65">
        <v>0</v>
      </c>
      <c r="J19" s="65">
        <v>9929.75</v>
      </c>
      <c r="K19" s="66">
        <v>2.3E-3</v>
      </c>
      <c r="L19" s="66">
        <v>8.3599999999999994E-2</v>
      </c>
      <c r="M19" s="66">
        <v>2.6200000000000001E-2</v>
      </c>
    </row>
    <row r="20" spans="1:13">
      <c r="A20" t="s">
        <v>1192</v>
      </c>
      <c r="B20" t="s">
        <v>1193</v>
      </c>
      <c r="C20" t="s">
        <v>99</v>
      </c>
      <c r="D20" t="s">
        <v>1191</v>
      </c>
      <c r="E20" t="s">
        <v>1181</v>
      </c>
      <c r="F20" t="s">
        <v>101</v>
      </c>
      <c r="G20" s="65">
        <v>122524</v>
      </c>
      <c r="H20" s="65">
        <v>7653</v>
      </c>
      <c r="I20" s="65">
        <v>0</v>
      </c>
      <c r="J20" s="65">
        <v>9376.7617200000004</v>
      </c>
      <c r="K20" s="66">
        <v>1.3100000000000001E-2</v>
      </c>
      <c r="L20" s="66">
        <v>7.8899999999999998E-2</v>
      </c>
      <c r="M20" s="66">
        <v>2.47E-2</v>
      </c>
    </row>
    <row r="21" spans="1:13">
      <c r="A21" t="s">
        <v>1194</v>
      </c>
      <c r="B21" t="s">
        <v>1195</v>
      </c>
      <c r="C21" t="s">
        <v>99</v>
      </c>
      <c r="D21" t="s">
        <v>1191</v>
      </c>
      <c r="E21" t="s">
        <v>1181</v>
      </c>
      <c r="F21" t="s">
        <v>101</v>
      </c>
      <c r="G21" s="65">
        <v>89668</v>
      </c>
      <c r="H21" s="65">
        <v>16140</v>
      </c>
      <c r="I21" s="65">
        <v>0</v>
      </c>
      <c r="J21" s="65">
        <v>14472.415199999999</v>
      </c>
      <c r="K21" s="66">
        <v>3.5000000000000001E-3</v>
      </c>
      <c r="L21" s="66">
        <v>0.12180000000000001</v>
      </c>
      <c r="M21" s="66">
        <v>3.8100000000000002E-2</v>
      </c>
    </row>
    <row r="22" spans="1:13">
      <c r="A22" s="67" t="s">
        <v>1196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223</v>
      </c>
      <c r="B23" t="s">
        <v>223</v>
      </c>
      <c r="C23" s="14"/>
      <c r="D23" s="14"/>
      <c r="E23" t="s">
        <v>223</v>
      </c>
      <c r="F23" t="s">
        <v>223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1197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t="s">
        <v>223</v>
      </c>
      <c r="B25" t="s">
        <v>223</v>
      </c>
      <c r="C25" s="14"/>
      <c r="D25" s="14"/>
      <c r="E25" t="s">
        <v>223</v>
      </c>
      <c r="F25" t="s">
        <v>223</v>
      </c>
      <c r="G25" s="65">
        <v>0</v>
      </c>
      <c r="H25" s="65">
        <v>0</v>
      </c>
      <c r="J25" s="65">
        <v>0</v>
      </c>
      <c r="K25" s="66">
        <v>0</v>
      </c>
      <c r="L25" s="66">
        <v>0</v>
      </c>
      <c r="M25" s="66">
        <v>0</v>
      </c>
    </row>
    <row r="26" spans="1:13">
      <c r="A26" s="67" t="s">
        <v>787</v>
      </c>
      <c r="C26" s="14"/>
      <c r="D26" s="14"/>
      <c r="E26" s="14"/>
      <c r="F26" s="14"/>
      <c r="G26" s="69">
        <v>0</v>
      </c>
      <c r="I26" s="69">
        <v>0</v>
      </c>
      <c r="J26" s="69">
        <v>0</v>
      </c>
      <c r="L26" s="68">
        <v>0</v>
      </c>
      <c r="M26" s="68">
        <v>0</v>
      </c>
    </row>
    <row r="27" spans="1:13">
      <c r="A27" t="s">
        <v>223</v>
      </c>
      <c r="B27" t="s">
        <v>223</v>
      </c>
      <c r="C27" s="14"/>
      <c r="D27" s="14"/>
      <c r="E27" t="s">
        <v>223</v>
      </c>
      <c r="F27" t="s">
        <v>223</v>
      </c>
      <c r="G27" s="65">
        <v>0</v>
      </c>
      <c r="H27" s="65">
        <v>0</v>
      </c>
      <c r="J27" s="65">
        <v>0</v>
      </c>
      <c r="K27" s="66">
        <v>0</v>
      </c>
      <c r="L27" s="66">
        <v>0</v>
      </c>
      <c r="M27" s="66">
        <v>0</v>
      </c>
    </row>
    <row r="28" spans="1:13">
      <c r="A28" s="67" t="s">
        <v>1198</v>
      </c>
      <c r="C28" s="14"/>
      <c r="D28" s="14"/>
      <c r="E28" s="14"/>
      <c r="F28" s="14"/>
      <c r="G28" s="69">
        <v>0</v>
      </c>
      <c r="I28" s="69">
        <v>0</v>
      </c>
      <c r="J28" s="69">
        <v>0</v>
      </c>
      <c r="L28" s="68">
        <v>0</v>
      </c>
      <c r="M28" s="68">
        <v>0</v>
      </c>
    </row>
    <row r="29" spans="1:13">
      <c r="A29" t="s">
        <v>223</v>
      </c>
      <c r="B29" t="s">
        <v>223</v>
      </c>
      <c r="C29" s="14"/>
      <c r="D29" s="14"/>
      <c r="E29" t="s">
        <v>223</v>
      </c>
      <c r="F29" t="s">
        <v>223</v>
      </c>
      <c r="G29" s="65">
        <v>0</v>
      </c>
      <c r="H29" s="65">
        <v>0</v>
      </c>
      <c r="J29" s="65">
        <v>0</v>
      </c>
      <c r="K29" s="66">
        <v>0</v>
      </c>
      <c r="L29" s="66">
        <v>0</v>
      </c>
      <c r="M29" s="66">
        <v>0</v>
      </c>
    </row>
    <row r="30" spans="1:13">
      <c r="A30" s="67" t="s">
        <v>228</v>
      </c>
      <c r="C30" s="14"/>
      <c r="D30" s="14"/>
      <c r="E30" s="14"/>
      <c r="F30" s="14"/>
      <c r="G30" s="69">
        <v>130956</v>
      </c>
      <c r="I30" s="69">
        <v>14.21073</v>
      </c>
      <c r="J30" s="69">
        <v>42615.709525270002</v>
      </c>
      <c r="L30" s="68">
        <v>0.35859999999999997</v>
      </c>
      <c r="M30" s="68">
        <v>0.1123</v>
      </c>
    </row>
    <row r="31" spans="1:13">
      <c r="A31" s="67" t="s">
        <v>1199</v>
      </c>
      <c r="C31" s="14"/>
      <c r="D31" s="14"/>
      <c r="E31" s="14"/>
      <c r="F31" s="14"/>
      <c r="G31" s="69">
        <v>130956</v>
      </c>
      <c r="I31" s="69">
        <v>14.21073</v>
      </c>
      <c r="J31" s="69">
        <v>42615.709525270002</v>
      </c>
      <c r="L31" s="68">
        <v>0.35859999999999997</v>
      </c>
      <c r="M31" s="68">
        <v>0.1123</v>
      </c>
    </row>
    <row r="32" spans="1:13">
      <c r="A32" t="s">
        <v>1200</v>
      </c>
      <c r="B32" t="s">
        <v>1201</v>
      </c>
      <c r="C32" t="s">
        <v>1140</v>
      </c>
      <c r="D32" t="s">
        <v>1202</v>
      </c>
      <c r="E32" t="s">
        <v>1181</v>
      </c>
      <c r="F32" t="s">
        <v>105</v>
      </c>
      <c r="G32" s="65">
        <v>15561</v>
      </c>
      <c r="H32" s="65">
        <v>35796</v>
      </c>
      <c r="I32" s="65">
        <v>14.21073</v>
      </c>
      <c r="J32" s="65">
        <v>18000.436773239999</v>
      </c>
      <c r="K32" s="66">
        <v>0</v>
      </c>
      <c r="L32" s="66">
        <v>0.1515</v>
      </c>
      <c r="M32" s="66">
        <v>4.7399999999999998E-2</v>
      </c>
    </row>
    <row r="33" spans="1:13">
      <c r="A33" t="s">
        <v>1203</v>
      </c>
      <c r="B33" t="s">
        <v>1204</v>
      </c>
      <c r="C33" t="s">
        <v>122</v>
      </c>
      <c r="D33" t="s">
        <v>1205</v>
      </c>
      <c r="E33" t="s">
        <v>1181</v>
      </c>
      <c r="F33" t="s">
        <v>105</v>
      </c>
      <c r="G33" s="65">
        <v>66563</v>
      </c>
      <c r="H33" s="65">
        <v>3596</v>
      </c>
      <c r="I33" s="65">
        <v>0</v>
      </c>
      <c r="J33" s="65">
        <v>7728.9520949199996</v>
      </c>
      <c r="K33" s="66">
        <v>0</v>
      </c>
      <c r="L33" s="66">
        <v>6.5000000000000002E-2</v>
      </c>
      <c r="M33" s="66">
        <v>2.0400000000000001E-2</v>
      </c>
    </row>
    <row r="34" spans="1:13">
      <c r="A34" t="s">
        <v>1206</v>
      </c>
      <c r="B34" t="s">
        <v>1207</v>
      </c>
      <c r="C34" t="s">
        <v>122</v>
      </c>
      <c r="D34" t="s">
        <v>1208</v>
      </c>
      <c r="E34" t="s">
        <v>1181</v>
      </c>
      <c r="F34" t="s">
        <v>109</v>
      </c>
      <c r="G34" s="65">
        <v>13744</v>
      </c>
      <c r="H34" s="65">
        <v>19466</v>
      </c>
      <c r="I34" s="65">
        <v>0</v>
      </c>
      <c r="J34" s="65">
        <v>9995.3207014399995</v>
      </c>
      <c r="K34" s="66">
        <v>0</v>
      </c>
      <c r="L34" s="66">
        <v>8.4099999999999994E-2</v>
      </c>
      <c r="M34" s="66">
        <v>2.63E-2</v>
      </c>
    </row>
    <row r="35" spans="1:13">
      <c r="A35" t="s">
        <v>1209</v>
      </c>
      <c r="B35" t="s">
        <v>1210</v>
      </c>
      <c r="C35" t="s">
        <v>1135</v>
      </c>
      <c r="D35" t="s">
        <v>1211</v>
      </c>
      <c r="E35" t="s">
        <v>1181</v>
      </c>
      <c r="F35" t="s">
        <v>105</v>
      </c>
      <c r="G35" s="65">
        <v>5504</v>
      </c>
      <c r="H35" s="65">
        <v>12730</v>
      </c>
      <c r="I35" s="65">
        <v>0</v>
      </c>
      <c r="J35" s="65">
        <v>2262.4285568</v>
      </c>
      <c r="K35" s="66">
        <v>0</v>
      </c>
      <c r="L35" s="66">
        <v>1.9E-2</v>
      </c>
      <c r="M35" s="66">
        <v>6.0000000000000001E-3</v>
      </c>
    </row>
    <row r="36" spans="1:13">
      <c r="A36" t="s">
        <v>1212</v>
      </c>
      <c r="B36" t="s">
        <v>1213</v>
      </c>
      <c r="C36" t="s">
        <v>1135</v>
      </c>
      <c r="D36" t="s">
        <v>1211</v>
      </c>
      <c r="E36" t="s">
        <v>1181</v>
      </c>
      <c r="F36" t="s">
        <v>105</v>
      </c>
      <c r="G36" s="65">
        <v>19263</v>
      </c>
      <c r="H36" s="65">
        <v>3753</v>
      </c>
      <c r="I36" s="65">
        <v>0</v>
      </c>
      <c r="J36" s="65">
        <v>2334.3745193099999</v>
      </c>
      <c r="K36" s="66">
        <v>0</v>
      </c>
      <c r="L36" s="66">
        <v>1.9599999999999999E-2</v>
      </c>
      <c r="M36" s="66">
        <v>6.1000000000000004E-3</v>
      </c>
    </row>
    <row r="37" spans="1:13">
      <c r="A37" t="s">
        <v>1214</v>
      </c>
      <c r="B37" t="s">
        <v>1215</v>
      </c>
      <c r="C37" t="s">
        <v>1135</v>
      </c>
      <c r="D37" t="s">
        <v>1211</v>
      </c>
      <c r="E37" t="s">
        <v>1181</v>
      </c>
      <c r="F37" t="s">
        <v>105</v>
      </c>
      <c r="G37" s="65">
        <v>10321</v>
      </c>
      <c r="H37" s="65">
        <v>6884</v>
      </c>
      <c r="I37" s="65">
        <v>0</v>
      </c>
      <c r="J37" s="65">
        <v>2294.1968795600001</v>
      </c>
      <c r="K37" s="66">
        <v>0</v>
      </c>
      <c r="L37" s="66">
        <v>1.9300000000000001E-2</v>
      </c>
      <c r="M37" s="66">
        <v>6.0000000000000001E-3</v>
      </c>
    </row>
    <row r="38" spans="1:13">
      <c r="A38" s="67" t="s">
        <v>1216</v>
      </c>
      <c r="C38" s="14"/>
      <c r="D38" s="14"/>
      <c r="E38" s="14"/>
      <c r="F38" s="14"/>
      <c r="G38" s="69">
        <v>0</v>
      </c>
      <c r="I38" s="69">
        <v>0</v>
      </c>
      <c r="J38" s="69">
        <v>0</v>
      </c>
      <c r="L38" s="68">
        <v>0</v>
      </c>
      <c r="M38" s="68">
        <v>0</v>
      </c>
    </row>
    <row r="39" spans="1:13">
      <c r="A39" t="s">
        <v>223</v>
      </c>
      <c r="B39" t="s">
        <v>223</v>
      </c>
      <c r="C39" s="14"/>
      <c r="D39" s="14"/>
      <c r="E39" t="s">
        <v>223</v>
      </c>
      <c r="F39" t="s">
        <v>223</v>
      </c>
      <c r="G39" s="65">
        <v>0</v>
      </c>
      <c r="H39" s="65">
        <v>0</v>
      </c>
      <c r="J39" s="65">
        <v>0</v>
      </c>
      <c r="K39" s="66">
        <v>0</v>
      </c>
      <c r="L39" s="66">
        <v>0</v>
      </c>
      <c r="M39" s="66">
        <v>0</v>
      </c>
    </row>
    <row r="40" spans="1:13">
      <c r="A40" s="67" t="s">
        <v>787</v>
      </c>
      <c r="C40" s="14"/>
      <c r="D40" s="14"/>
      <c r="E40" s="14"/>
      <c r="F40" s="14"/>
      <c r="G40" s="69">
        <v>0</v>
      </c>
      <c r="I40" s="69">
        <v>0</v>
      </c>
      <c r="J40" s="69">
        <v>0</v>
      </c>
      <c r="L40" s="68">
        <v>0</v>
      </c>
      <c r="M40" s="68">
        <v>0</v>
      </c>
    </row>
    <row r="41" spans="1:13">
      <c r="A41" t="s">
        <v>223</v>
      </c>
      <c r="B41" t="s">
        <v>223</v>
      </c>
      <c r="C41" s="14"/>
      <c r="D41" s="14"/>
      <c r="E41" t="s">
        <v>223</v>
      </c>
      <c r="F41" t="s">
        <v>223</v>
      </c>
      <c r="G41" s="65">
        <v>0</v>
      </c>
      <c r="H41" s="65">
        <v>0</v>
      </c>
      <c r="J41" s="65">
        <v>0</v>
      </c>
      <c r="K41" s="66">
        <v>0</v>
      </c>
      <c r="L41" s="66">
        <v>0</v>
      </c>
      <c r="M41" s="66">
        <v>0</v>
      </c>
    </row>
    <row r="42" spans="1:13">
      <c r="A42" s="67" t="s">
        <v>1198</v>
      </c>
      <c r="C42" s="14"/>
      <c r="D42" s="14"/>
      <c r="E42" s="14"/>
      <c r="F42" s="14"/>
      <c r="G42" s="69">
        <v>0</v>
      </c>
      <c r="I42" s="69">
        <v>0</v>
      </c>
      <c r="J42" s="69">
        <v>0</v>
      </c>
      <c r="L42" s="68">
        <v>0</v>
      </c>
      <c r="M42" s="68">
        <v>0</v>
      </c>
    </row>
    <row r="43" spans="1:13">
      <c r="A43" t="s">
        <v>223</v>
      </c>
      <c r="B43" t="s">
        <v>223</v>
      </c>
      <c r="C43" s="14"/>
      <c r="D43" s="14"/>
      <c r="E43" t="s">
        <v>223</v>
      </c>
      <c r="F43" t="s">
        <v>223</v>
      </c>
      <c r="G43" s="65">
        <v>0</v>
      </c>
      <c r="H43" s="65">
        <v>0</v>
      </c>
      <c r="J43" s="65">
        <v>0</v>
      </c>
      <c r="K43" s="66">
        <v>0</v>
      </c>
      <c r="L43" s="66">
        <v>0</v>
      </c>
      <c r="M43" s="66">
        <v>0</v>
      </c>
    </row>
    <row r="44" spans="1:13">
      <c r="A44" s="80" t="s">
        <v>230</v>
      </c>
      <c r="C44" s="14"/>
      <c r="D44" s="14"/>
      <c r="E44" s="14"/>
      <c r="F44" s="14"/>
    </row>
    <row r="45" spans="1:13">
      <c r="A45" s="80" t="s">
        <v>272</v>
      </c>
      <c r="C45" s="14"/>
      <c r="D45" s="14"/>
      <c r="E45" s="14"/>
      <c r="F45" s="14"/>
    </row>
    <row r="46" spans="1:13">
      <c r="A46" s="80" t="s">
        <v>273</v>
      </c>
      <c r="C46" s="14"/>
      <c r="D46" s="14"/>
      <c r="E46" s="14"/>
      <c r="F46" s="14"/>
    </row>
    <row r="47" spans="1:13">
      <c r="A47" s="80" t="s">
        <v>274</v>
      </c>
      <c r="C47" s="14"/>
      <c r="D47" s="14"/>
      <c r="E47" s="14"/>
      <c r="F47" s="14"/>
    </row>
    <row r="48" spans="1:13">
      <c r="A48" s="80" t="s">
        <v>275</v>
      </c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 customWidth="1"/>
    <col min="16" max="16" width="6.7109375" style="14" hidden="1" customWidth="1"/>
    <col min="17" max="17" width="7.7109375" style="14" hidden="1" customWidth="1"/>
    <col min="18" max="18" width="7.140625" style="14" hidden="1" customWidth="1"/>
    <col min="19" max="19" width="6" style="14" hidden="1" customWidth="1"/>
    <col min="20" max="20" width="7.85546875" style="14" hidden="1" customWidth="1"/>
    <col min="21" max="21" width="8.140625" style="14" hidden="1" customWidth="1"/>
    <col min="22" max="22" width="6.28515625" style="14" hidden="1" customWidth="1"/>
    <col min="23" max="23" width="8" style="14" hidden="1" customWidth="1"/>
    <col min="24" max="24" width="8.7109375" style="14" hidden="1" customWidth="1"/>
    <col min="25" max="25" width="10" style="14" hidden="1" customWidth="1"/>
    <col min="26" max="26" width="9.5703125" style="14" hidden="1" customWidth="1"/>
    <col min="27" max="27" width="6.140625" style="14" hidden="1" customWidth="1"/>
    <col min="28" max="29" width="5.7109375" style="14" hidden="1" customWidth="1"/>
    <col min="30" max="30" width="6.85546875" style="14" hidden="1" customWidth="1"/>
    <col min="31" max="31" width="6.42578125" style="14" hidden="1" customWidth="1"/>
    <col min="32" max="32" width="6.7109375" style="14" hidden="1" customWidth="1"/>
    <col min="33" max="33" width="7.28515625" style="14" hidden="1" customWidth="1"/>
    <col min="34" max="45" width="5.7109375" style="14" hidden="1" customWidth="1"/>
    <col min="46" max="46" width="9.140625" style="14" hidden="1" customWidth="1"/>
    <col min="47" max="65" width="0" style="14" hidden="1" customWidth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5"/>
      <c r="L5" s="95"/>
      <c r="M5" s="95"/>
      <c r="N5" s="96"/>
    </row>
    <row r="6" spans="1:64" ht="26.25" customHeight="1">
      <c r="A6" s="94" t="s">
        <v>92</v>
      </c>
      <c r="B6" s="95"/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6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8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0</v>
      </c>
      <c r="J10" s="7"/>
      <c r="K10" s="63">
        <v>0</v>
      </c>
      <c r="L10" s="7"/>
      <c r="M10" s="64">
        <v>0</v>
      </c>
      <c r="N10" s="64">
        <v>0</v>
      </c>
      <c r="O10" s="30"/>
      <c r="BF10" s="14"/>
      <c r="BG10" s="16"/>
      <c r="BH10" s="14"/>
      <c r="BL10" s="14"/>
    </row>
    <row r="11" spans="1:64">
      <c r="A11" s="67" t="s">
        <v>200</v>
      </c>
      <c r="B11" s="14"/>
      <c r="C11" s="14"/>
      <c r="D11" s="14"/>
      <c r="I11" s="69">
        <v>0</v>
      </c>
      <c r="K11" s="69">
        <v>0</v>
      </c>
      <c r="M11" s="68">
        <v>0</v>
      </c>
      <c r="N11" s="68">
        <v>0</v>
      </c>
    </row>
    <row r="12" spans="1:64">
      <c r="A12" s="67" t="s">
        <v>1217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223</v>
      </c>
      <c r="B13" t="s">
        <v>223</v>
      </c>
      <c r="C13" s="14"/>
      <c r="D13" s="14"/>
      <c r="E13" t="s">
        <v>223</v>
      </c>
      <c r="F13" t="s">
        <v>223</v>
      </c>
      <c r="H13" t="s">
        <v>223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1218</v>
      </c>
      <c r="B14" s="14"/>
      <c r="C14" s="14"/>
      <c r="D14" s="14"/>
      <c r="I14" s="69">
        <v>0</v>
      </c>
      <c r="K14" s="69">
        <v>0</v>
      </c>
      <c r="M14" s="68">
        <v>0</v>
      </c>
      <c r="N14" s="68">
        <v>0</v>
      </c>
    </row>
    <row r="15" spans="1:64">
      <c r="A15" t="s">
        <v>223</v>
      </c>
      <c r="B15" t="s">
        <v>223</v>
      </c>
      <c r="C15" s="14"/>
      <c r="D15" s="14"/>
      <c r="E15" t="s">
        <v>223</v>
      </c>
      <c r="F15" t="s">
        <v>223</v>
      </c>
      <c r="H15" t="s">
        <v>223</v>
      </c>
      <c r="I15" s="65">
        <v>0</v>
      </c>
      <c r="J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4">
      <c r="A16" s="67" t="s">
        <v>91</v>
      </c>
      <c r="B16" s="14"/>
      <c r="C16" s="14"/>
      <c r="D16" s="14"/>
      <c r="I16" s="69">
        <v>0</v>
      </c>
      <c r="K16" s="69">
        <v>0</v>
      </c>
      <c r="M16" s="68">
        <v>0</v>
      </c>
      <c r="N16" s="68">
        <v>0</v>
      </c>
    </row>
    <row r="17" spans="1:14">
      <c r="A17" t="s">
        <v>223</v>
      </c>
      <c r="B17" t="s">
        <v>223</v>
      </c>
      <c r="C17" s="14"/>
      <c r="D17" s="14"/>
      <c r="E17" t="s">
        <v>223</v>
      </c>
      <c r="F17" t="s">
        <v>223</v>
      </c>
      <c r="H17" t="s">
        <v>223</v>
      </c>
      <c r="I17" s="65">
        <v>0</v>
      </c>
      <c r="J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787</v>
      </c>
      <c r="B18" s="14"/>
      <c r="C18" s="14"/>
      <c r="D18" s="14"/>
      <c r="I18" s="69">
        <v>0</v>
      </c>
      <c r="K18" s="69">
        <v>0</v>
      </c>
      <c r="M18" s="68">
        <v>0</v>
      </c>
      <c r="N18" s="68">
        <v>0</v>
      </c>
    </row>
    <row r="19" spans="1:14">
      <c r="A19" t="s">
        <v>223</v>
      </c>
      <c r="B19" t="s">
        <v>223</v>
      </c>
      <c r="C19" s="14"/>
      <c r="D19" s="14"/>
      <c r="E19" t="s">
        <v>223</v>
      </c>
      <c r="F19" t="s">
        <v>223</v>
      </c>
      <c r="H19" t="s">
        <v>223</v>
      </c>
      <c r="I19" s="65">
        <v>0</v>
      </c>
      <c r="J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228</v>
      </c>
      <c r="B20" s="14"/>
      <c r="C20" s="14"/>
      <c r="D20" s="14"/>
      <c r="I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1217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t="s">
        <v>223</v>
      </c>
      <c r="B22" t="s">
        <v>223</v>
      </c>
      <c r="C22" s="14"/>
      <c r="D22" s="14"/>
      <c r="E22" t="s">
        <v>223</v>
      </c>
      <c r="F22" t="s">
        <v>223</v>
      </c>
      <c r="H22" t="s">
        <v>223</v>
      </c>
      <c r="I22" s="65">
        <v>0</v>
      </c>
      <c r="J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1218</v>
      </c>
      <c r="B23" s="14"/>
      <c r="C23" s="14"/>
      <c r="D23" s="14"/>
      <c r="I23" s="69">
        <v>0</v>
      </c>
      <c r="K23" s="69">
        <v>0</v>
      </c>
      <c r="M23" s="68">
        <v>0</v>
      </c>
      <c r="N23" s="68">
        <v>0</v>
      </c>
    </row>
    <row r="24" spans="1:14">
      <c r="A24" t="s">
        <v>223</v>
      </c>
      <c r="B24" t="s">
        <v>223</v>
      </c>
      <c r="C24" s="14"/>
      <c r="D24" s="14"/>
      <c r="E24" t="s">
        <v>223</v>
      </c>
      <c r="F24" t="s">
        <v>223</v>
      </c>
      <c r="H24" t="s">
        <v>223</v>
      </c>
      <c r="I24" s="65">
        <v>0</v>
      </c>
      <c r="J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67" t="s">
        <v>91</v>
      </c>
      <c r="B25" s="14"/>
      <c r="C25" s="14"/>
      <c r="D25" s="14"/>
      <c r="I25" s="69">
        <v>0</v>
      </c>
      <c r="K25" s="69">
        <v>0</v>
      </c>
      <c r="M25" s="68">
        <v>0</v>
      </c>
      <c r="N25" s="68">
        <v>0</v>
      </c>
    </row>
    <row r="26" spans="1:14">
      <c r="A26" t="s">
        <v>223</v>
      </c>
      <c r="B26" t="s">
        <v>223</v>
      </c>
      <c r="C26" s="14"/>
      <c r="D26" s="14"/>
      <c r="E26" t="s">
        <v>223</v>
      </c>
      <c r="F26" t="s">
        <v>223</v>
      </c>
      <c r="H26" t="s">
        <v>223</v>
      </c>
      <c r="I26" s="65">
        <v>0</v>
      </c>
      <c r="J26" s="65">
        <v>0</v>
      </c>
      <c r="K26" s="65">
        <v>0</v>
      </c>
      <c r="L26" s="66">
        <v>0</v>
      </c>
      <c r="M26" s="66">
        <v>0</v>
      </c>
      <c r="N26" s="66">
        <v>0</v>
      </c>
    </row>
    <row r="27" spans="1:14">
      <c r="A27" s="67" t="s">
        <v>787</v>
      </c>
      <c r="B27" s="14"/>
      <c r="C27" s="14"/>
      <c r="D27" s="14"/>
      <c r="I27" s="69">
        <v>0</v>
      </c>
      <c r="K27" s="69">
        <v>0</v>
      </c>
      <c r="M27" s="68">
        <v>0</v>
      </c>
      <c r="N27" s="68">
        <v>0</v>
      </c>
    </row>
    <row r="28" spans="1:14">
      <c r="A28" t="s">
        <v>223</v>
      </c>
      <c r="B28" t="s">
        <v>223</v>
      </c>
      <c r="C28" s="14"/>
      <c r="D28" s="14"/>
      <c r="E28" t="s">
        <v>223</v>
      </c>
      <c r="F28" t="s">
        <v>223</v>
      </c>
      <c r="H28" t="s">
        <v>223</v>
      </c>
      <c r="I28" s="65">
        <v>0</v>
      </c>
      <c r="J28" s="65">
        <v>0</v>
      </c>
      <c r="K28" s="65">
        <v>0</v>
      </c>
      <c r="L28" s="66">
        <v>0</v>
      </c>
      <c r="M28" s="66">
        <v>0</v>
      </c>
      <c r="N28" s="66">
        <v>0</v>
      </c>
    </row>
    <row r="29" spans="1:14">
      <c r="A29" s="80" t="s">
        <v>230</v>
      </c>
      <c r="B29" s="14"/>
      <c r="C29" s="14"/>
      <c r="D29" s="14"/>
    </row>
    <row r="30" spans="1:14">
      <c r="A30" s="80" t="s">
        <v>272</v>
      </c>
      <c r="B30" s="14"/>
      <c r="C30" s="14"/>
      <c r="D30" s="14"/>
    </row>
    <row r="31" spans="1:14">
      <c r="A31" s="80" t="s">
        <v>273</v>
      </c>
      <c r="B31" s="14"/>
      <c r="C31" s="14"/>
      <c r="D31" s="14"/>
    </row>
    <row r="32" spans="1:14">
      <c r="A32" s="80" t="s">
        <v>274</v>
      </c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 customWidth="1"/>
    <col min="13" max="13" width="7.140625" style="14" hidden="1" customWidth="1"/>
    <col min="14" max="14" width="6" style="14" hidden="1" customWidth="1"/>
    <col min="15" max="15" width="7.85546875" style="14" hidden="1" customWidth="1"/>
    <col min="16" max="16" width="8.140625" style="14" hidden="1" customWidth="1"/>
    <col min="17" max="17" width="6.28515625" style="14" hidden="1" customWidth="1"/>
    <col min="18" max="18" width="8" style="14" hidden="1" customWidth="1"/>
    <col min="19" max="19" width="8.7109375" style="14" hidden="1" customWidth="1"/>
    <col min="20" max="20" width="10" style="14" hidden="1" customWidth="1"/>
    <col min="21" max="21" width="9.5703125" style="14" hidden="1" customWidth="1"/>
    <col min="22" max="22" width="6.140625" style="14" hidden="1" customWidth="1"/>
    <col min="23" max="24" width="5.7109375" style="14" hidden="1" customWidth="1"/>
    <col min="25" max="25" width="6.85546875" style="14" hidden="1" customWidth="1"/>
    <col min="26" max="26" width="6.42578125" style="14" hidden="1" customWidth="1"/>
    <col min="27" max="27" width="6.7109375" style="14" hidden="1" customWidth="1"/>
    <col min="28" max="28" width="7.28515625" style="14" hidden="1" customWidth="1"/>
    <col min="29" max="40" width="5.7109375" style="14" hidden="1" customWidth="1"/>
    <col min="41" max="41" width="9.140625" style="14" hidden="1" customWidth="1"/>
    <col min="42" max="60" width="0" style="14" hidden="1" customWidth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4" t="s">
        <v>67</v>
      </c>
      <c r="B5" s="95"/>
      <c r="C5" s="95"/>
      <c r="D5" s="95"/>
      <c r="E5" s="95"/>
      <c r="F5" s="95"/>
      <c r="G5" s="95"/>
      <c r="H5" s="95"/>
      <c r="I5" s="95"/>
      <c r="J5" s="95"/>
      <c r="K5" s="96"/>
    </row>
    <row r="6" spans="1:59" ht="26.25" customHeight="1">
      <c r="A6" s="94" t="s">
        <v>94</v>
      </c>
      <c r="B6" s="95"/>
      <c r="C6" s="95"/>
      <c r="D6" s="95"/>
      <c r="E6" s="95"/>
      <c r="F6" s="95"/>
      <c r="G6" s="95"/>
      <c r="H6" s="95"/>
      <c r="I6" s="95"/>
      <c r="J6" s="95"/>
      <c r="K6" s="96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83450.64</v>
      </c>
      <c r="G10" s="7"/>
      <c r="H10" s="63">
        <v>102.5433908</v>
      </c>
      <c r="I10" s="22"/>
      <c r="J10" s="64">
        <v>1</v>
      </c>
      <c r="K10" s="64">
        <v>2.9999999999999997E-4</v>
      </c>
      <c r="BB10" s="14"/>
      <c r="BC10" s="16"/>
      <c r="BD10" s="14"/>
      <c r="BF10" s="14"/>
    </row>
    <row r="11" spans="1:59">
      <c r="A11" s="67" t="s">
        <v>200</v>
      </c>
      <c r="C11" s="14"/>
      <c r="D11" s="14"/>
      <c r="F11" s="69">
        <v>83450.64</v>
      </c>
      <c r="H11" s="69">
        <v>102.5433908</v>
      </c>
      <c r="J11" s="68">
        <v>1</v>
      </c>
      <c r="K11" s="68">
        <v>2.9999999999999997E-4</v>
      </c>
    </row>
    <row r="12" spans="1:59">
      <c r="A12" s="67" t="s">
        <v>1219</v>
      </c>
      <c r="C12" s="14"/>
      <c r="D12" s="14"/>
      <c r="F12" s="69">
        <v>83450.64</v>
      </c>
      <c r="H12" s="69">
        <v>102.5433908</v>
      </c>
      <c r="J12" s="68">
        <v>1</v>
      </c>
      <c r="K12" s="68">
        <v>2.9999999999999997E-4</v>
      </c>
    </row>
    <row r="13" spans="1:59">
      <c r="A13" t="s">
        <v>1220</v>
      </c>
      <c r="B13" t="s">
        <v>1221</v>
      </c>
      <c r="C13" t="s">
        <v>99</v>
      </c>
      <c r="D13" t="s">
        <v>483</v>
      </c>
      <c r="E13" t="s">
        <v>101</v>
      </c>
      <c r="F13" s="65">
        <v>85</v>
      </c>
      <c r="G13" s="65">
        <v>1359</v>
      </c>
      <c r="H13" s="65">
        <v>1.1551499999999999</v>
      </c>
      <c r="I13" s="66">
        <v>2.0000000000000001E-4</v>
      </c>
      <c r="J13" s="66">
        <v>1.1299999999999999E-2</v>
      </c>
      <c r="K13" s="66">
        <v>0</v>
      </c>
    </row>
    <row r="14" spans="1:59">
      <c r="A14" t="s">
        <v>1222</v>
      </c>
      <c r="B14" t="s">
        <v>1223</v>
      </c>
      <c r="C14" t="s">
        <v>99</v>
      </c>
      <c r="D14" t="s">
        <v>335</v>
      </c>
      <c r="E14" t="s">
        <v>101</v>
      </c>
      <c r="F14" s="65">
        <v>865.64</v>
      </c>
      <c r="G14" s="65">
        <v>8272</v>
      </c>
      <c r="H14" s="65">
        <v>71.605740800000007</v>
      </c>
      <c r="I14" s="66">
        <v>6.9999999999999999E-4</v>
      </c>
      <c r="J14" s="66">
        <v>0.69830000000000003</v>
      </c>
      <c r="K14" s="66">
        <v>2.0000000000000001E-4</v>
      </c>
    </row>
    <row r="15" spans="1:59">
      <c r="A15" t="s">
        <v>1224</v>
      </c>
      <c r="B15" t="s">
        <v>1225</v>
      </c>
      <c r="C15" t="s">
        <v>99</v>
      </c>
      <c r="D15" t="s">
        <v>335</v>
      </c>
      <c r="E15" t="s">
        <v>101</v>
      </c>
      <c r="F15" s="65">
        <v>82500</v>
      </c>
      <c r="G15" s="65">
        <v>36.1</v>
      </c>
      <c r="H15" s="65">
        <v>29.782499999999999</v>
      </c>
      <c r="I15" s="66">
        <v>3.5000000000000001E-3</v>
      </c>
      <c r="J15" s="66">
        <v>0.29039999999999999</v>
      </c>
      <c r="K15" s="66">
        <v>1E-4</v>
      </c>
    </row>
    <row r="16" spans="1:59">
      <c r="A16" s="67" t="s">
        <v>228</v>
      </c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s="67" t="s">
        <v>1226</v>
      </c>
      <c r="C17" s="14"/>
      <c r="D17" s="14"/>
      <c r="F17" s="69">
        <v>0</v>
      </c>
      <c r="H17" s="69">
        <v>0</v>
      </c>
      <c r="J17" s="68">
        <v>0</v>
      </c>
      <c r="K17" s="68">
        <v>0</v>
      </c>
    </row>
    <row r="18" spans="1:11">
      <c r="A18" t="s">
        <v>223</v>
      </c>
      <c r="B18" t="s">
        <v>223</v>
      </c>
      <c r="C18" s="14"/>
      <c r="D18" t="s">
        <v>223</v>
      </c>
      <c r="E18" t="s">
        <v>223</v>
      </c>
      <c r="F18" s="65">
        <v>0</v>
      </c>
      <c r="G18" s="65">
        <v>0</v>
      </c>
      <c r="H18" s="65">
        <v>0</v>
      </c>
      <c r="I18" s="66">
        <v>0</v>
      </c>
      <c r="J18" s="66">
        <v>0</v>
      </c>
      <c r="K18" s="66">
        <v>0</v>
      </c>
    </row>
    <row r="19" spans="1:11">
      <c r="A19" s="80" t="s">
        <v>230</v>
      </c>
      <c r="C19" s="14"/>
      <c r="D19" s="14"/>
    </row>
    <row r="20" spans="1:11">
      <c r="A20" s="80" t="s">
        <v>272</v>
      </c>
      <c r="C20" s="14"/>
      <c r="D20" s="14"/>
    </row>
    <row r="21" spans="1:11">
      <c r="A21" s="80" t="s">
        <v>273</v>
      </c>
      <c r="C21" s="14"/>
      <c r="D21" s="14"/>
    </row>
    <row r="22" spans="1:11">
      <c r="A22" s="80" t="s">
        <v>274</v>
      </c>
      <c r="C22" s="14"/>
      <c r="D22" s="14"/>
    </row>
    <row r="23" spans="1:11" hidden="1">
      <c r="C23" s="14"/>
      <c r="D23" s="14"/>
    </row>
    <row r="24" spans="1:11" hidden="1">
      <c r="C24" s="14"/>
      <c r="D24" s="14"/>
    </row>
    <row r="25" spans="1:11" hidden="1">
      <c r="C25" s="14"/>
      <c r="D25" s="14"/>
    </row>
    <row r="26" spans="1:11" hidden="1">
      <c r="C26" s="14"/>
      <c r="D26" s="14"/>
    </row>
    <row r="27" spans="1:11" hidden="1">
      <c r="C27" s="14"/>
      <c r="D27" s="14"/>
    </row>
    <row r="28" spans="1:11" hidden="1">
      <c r="C28" s="14"/>
      <c r="D28" s="14"/>
    </row>
    <row r="29" spans="1:11" hidden="1">
      <c r="C29" s="14"/>
      <c r="D29" s="14"/>
    </row>
    <row r="30" spans="1:11" hidden="1">
      <c r="C30" s="14"/>
      <c r="D30" s="14"/>
    </row>
    <row r="31" spans="1:11" hidden="1">
      <c r="C31" s="14"/>
      <c r="D31" s="14"/>
    </row>
    <row r="32" spans="1:11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PublishingExpirationDate xmlns="http://schemas.microsoft.com/sharepoint/v3" xsi:nil="true"/>
    <PublishingStartDate xmlns="http://schemas.microsoft.com/sharepoint/v3" xsi:nil="true"/>
    <eWaveListOrderValu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25CC5F-1996-4FD4-9AEE-9795F639081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4642D6-B867-4528-81C1-41461B018F87}">
  <ds:schemaRefs>
    <ds:schemaRef ds:uri="http://schemas.openxmlformats.org/package/2006/metadata/core-properties"/>
    <ds:schemaRef ds:uri="http://purl.org/dc/dcmitype/"/>
    <ds:schemaRef ds:uri="http://purl.org/dc/terms/"/>
    <ds:schemaRef ds:uri="http://purl.org/dc/elements/1.1/"/>
    <ds:schemaRef ds:uri="http://www.w3.org/XML/1998/namespace"/>
    <ds:schemaRef ds:uri="http://schemas.microsoft.com/office/2006/documentManagement/types"/>
    <ds:schemaRef ds:uri="http://schemas.microsoft.com/sharepoint/v3"/>
    <ds:schemaRef ds:uri="http://schemas.microsoft.com/office/infopath/2007/PartnerControls"/>
    <ds:schemaRef ds:uri="1ca4df27-5183-4bee-9dbd-0c46c9c4aa40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408FBB-D788-43E8-8172-65842592C7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520042177_b9301_0321</dc:title>
  <dc:creator>Yuli</dc:creator>
  <cp:lastModifiedBy>User</cp:lastModifiedBy>
  <dcterms:created xsi:type="dcterms:W3CDTF">2015-11-10T09:34:27Z</dcterms:created>
  <dcterms:modified xsi:type="dcterms:W3CDTF">2022-01-17T11:53:18Z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כן</vt:lpwstr>
  </property>
  <property fmtid="{D5CDD505-2E9C-101B-9397-08002B2CF9AE}" pid="4" name="accessible">
    <vt:lpwstr>לא</vt:lpwstr>
  </property>
</Properties>
</file>