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50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K24" i="6" l="1"/>
  <c r="K12" i="6" s="1"/>
  <c r="K11" i="6" s="1"/>
  <c r="K146" i="6"/>
  <c r="K138" i="6"/>
  <c r="K137" i="6" s="1"/>
  <c r="K136" i="6" s="1"/>
  <c r="K10" i="6" l="1"/>
  <c r="C15" i="1" s="1"/>
  <c r="C41" i="1" s="1"/>
</calcChain>
</file>

<file path=xl/sharedStrings.xml><?xml version="1.0" encoding="utf-8"?>
<sst xmlns="http://schemas.openxmlformats.org/spreadsheetml/2006/main" count="5063" uniqueCount="1328">
  <si>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</si>
  <si>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</si>
  <si>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</si>
  <si>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</si>
  <si>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</si>
  <si>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</si>
  <si>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</si>
  <si>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</si>
  <si>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</si>
  <si>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</si>
  <si>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</si>
  <si>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</si>
  <si>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</si>
  <si>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</si>
  <si>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</si>
  <si>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</si>
  <si>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</si>
  <si>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</si>
  <si>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</si>
  <si>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</si>
  <si>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</si>
  <si>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</si>
  <si>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</si>
  <si>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</si>
  <si>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</si>
  <si>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</si>
  <si>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</si>
  <si>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</si>
  <si>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</si>
  <si>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</si>
  <si>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</si>
  <si>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</si>
  <si>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</si>
  <si>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</si>
  <si>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</si>
  <si>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</si>
  <si>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</si>
  <si>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</si>
  <si>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</si>
  <si>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</si>
  <si>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</si>
  <si>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</si>
  <si>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</si>
  <si>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</si>
  <si>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</si>
  <si>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</si>
  <si>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</si>
  <si>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</si>
  <si>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</si>
  <si>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</si>
  <si>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</si>
  <si>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</si>
  <si>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</si>
  <si>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</si>
  <si>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</si>
  <si>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</si>
  <si>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</si>
  <si>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</si>
  <si>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</si>
  <si>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</si>
  <si>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</si>
  <si>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</si>
  <si>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</si>
  <si>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</si>
  <si>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</si>
  <si>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</si>
  <si>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</si>
  <si>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</si>
  <si>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</si>
  <si>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</si>
  <si>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</si>
  <si>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</si>
  <si>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</si>
  <si>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</si>
  <si>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</si>
  <si>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</si>
  <si>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</si>
  <si>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</si>
  <si>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</si>
  <si>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</si>
  <si>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</si>
  <si>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</si>
  <si>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</si>
  <si>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</si>
  <si>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</si>
  <si>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</si>
  <si>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</si>
  <si>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</si>
  <si>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</si>
  <si>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</si>
  <si>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</si>
  <si>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</si>
  <si>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</si>
  <si>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</si>
  <si>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</si>
  <si>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</si>
  <si>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</si>
  <si>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</si>
  <si>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</si>
  <si>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</si>
  <si>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</si>
  <si>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</si>
  <si>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</si>
  <si>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</si>
  <si>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</si>
  <si>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</si>
  <si>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</si>
  <si>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</si>
  <si>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</si>
  <si>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</si>
  <si>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</si>
  <si>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</si>
  <si>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</si>
  <si>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</si>
  <si>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</si>
  <si>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</si>
  <si>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</si>
  <si>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</si>
  <si>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</si>
  <si>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</si>
  <si>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</si>
  <si>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</si>
  <si>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</si>
  <si>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</si>
  <si>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</si>
  <si>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</si>
  <si>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</si>
  <si>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</si>
  <si>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</si>
  <si>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</si>
  <si>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</si>
  <si>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</si>
  <si>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</si>
  <si>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</si>
  <si>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</si>
  <si>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</si>
  <si>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</si>
  <si>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</si>
  <si>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</si>
  <si>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</si>
  <si>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</si>
  <si>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</si>
  <si>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</si>
  <si>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</si>
  <si>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</si>
  <si>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</si>
  <si>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</si>
  <si>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</si>
  <si>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</si>
  <si>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</si>
  <si>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</si>
  <si>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</si>
  <si>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</si>
  <si>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</si>
  <si>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</si>
  <si>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</si>
  <si>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</si>
  <si>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</si>
  <si>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</si>
  <si>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</si>
  <si>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</si>
  <si>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</si>
  <si>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</si>
  <si>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</si>
  <si>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</si>
  <si>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</si>
  <si>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</si>
  <si>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</si>
  <si>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</si>
  <si>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</si>
  <si>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</si>
  <si>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</si>
  <si>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</si>
  <si>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</si>
  <si>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</si>
  <si>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</si>
  <si>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</si>
  <si>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</si>
  <si>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</si>
  <si>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</si>
  <si>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</si>
  <si>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</si>
  <si>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</si>
  <si>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</si>
  <si>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</si>
  <si>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</si>
  <si>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</si>
  <si>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</si>
  <si>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</si>
  <si>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</si>
  <si>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</si>
  <si>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</si>
  <si>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</si>
  <si>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</si>
  <si>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</si>
  <si>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</si>
  <si>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</si>
  <si>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ילין לפידות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</si>
  <si>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</si>
  <si>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</si>
  <si>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</si>
  <si>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</si>
  <si>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</si>
  <si>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</si>
  <si>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S&amp;P מעלות</t>
  </si>
  <si>
    <t>עו'ש(לקבל)-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</si>
  <si>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</si>
  <si>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</si>
  <si>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</si>
  <si>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</si>
  <si>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</si>
  <si>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אוסטרלי 183- בנק מזרחי</t>
  </si>
  <si>
    <t>183- 20-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</si>
  <si>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</si>
  <si>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</si>
  <si>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</si>
  <si>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</si>
  <si>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</si>
  <si>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</si>
  <si>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</si>
  <si>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</si>
  <si>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</si>
  <si>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</si>
  <si>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</si>
  <si>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</si>
  <si>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</si>
  <si>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</si>
  <si>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</si>
  <si>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111- בנק ישראל- מק"מ</t>
  </si>
  <si>
    <t>8210114</t>
  </si>
  <si>
    <t>RF</t>
  </si>
  <si>
    <t>05/02/20</t>
  </si>
  <si>
    <t>מ.ק.מ. 1020- בנק ישראל- מק"מ</t>
  </si>
  <si>
    <t>8201022</t>
  </si>
  <si>
    <t>01/03/20</t>
  </si>
  <si>
    <t>מ.ק.מ. 1210- בנק ישראל- מק"מ</t>
  </si>
  <si>
    <t>8201212</t>
  </si>
  <si>
    <t>מ.ק.מ. 510- בנק ישראל- מק"מ</t>
  </si>
  <si>
    <t>8200511</t>
  </si>
  <si>
    <t>04/02/20</t>
  </si>
  <si>
    <t>מ.ק.מ. 610- בנק ישראל- מק"מ</t>
  </si>
  <si>
    <t>8200610</t>
  </si>
  <si>
    <t>03/03/20</t>
  </si>
  <si>
    <t>מ.ק.מ. 720- בנק ישראל- מק"מ</t>
  </si>
  <si>
    <t>8200727</t>
  </si>
  <si>
    <t>06/01/20</t>
  </si>
  <si>
    <t>מ.ק.מ. 910- בנק ישראל- מק"מ</t>
  </si>
  <si>
    <t>8200917</t>
  </si>
  <si>
    <t>26/02/20</t>
  </si>
  <si>
    <t>מק"מ 420- בנק ישראל- מק"מ</t>
  </si>
  <si>
    <t>8200420</t>
  </si>
  <si>
    <t>07/01/20</t>
  </si>
  <si>
    <t>סה"כ שחר</t>
  </si>
  <si>
    <t>ממשל קצרה 0820- האוצר - ממשלתית קצרה</t>
  </si>
  <si>
    <t>1162130</t>
  </si>
  <si>
    <t>27/01/20</t>
  </si>
  <si>
    <t>ממשל קצרה 520- האוצר - ממשלתית קצרה</t>
  </si>
  <si>
    <t>1160076</t>
  </si>
  <si>
    <t>08/12/19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</si>
  <si>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</si>
  <si>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</si>
  <si>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</si>
  <si>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</si>
  <si>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</si>
  <si>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</si>
  <si>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</si>
  <si>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</si>
  <si>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</si>
  <si>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</si>
  <si>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</si>
  <si>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</si>
  <si>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</si>
  <si>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</si>
  <si>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</si>
  <si>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אג"ח מובנות</t>
  </si>
  <si>
    <t>08/01/20</t>
  </si>
  <si>
    <t>אלה פקדון אגח ה- אלה פקדונות</t>
  </si>
  <si>
    <t>1162577</t>
  </si>
  <si>
    <t>בינל הנפק אגח י- בינלאומי הנפקות</t>
  </si>
  <si>
    <t>1160290</t>
  </si>
  <si>
    <t>513141879</t>
  </si>
  <si>
    <t>בנקים</t>
  </si>
  <si>
    <t>10/02/20</t>
  </si>
  <si>
    <t>בינלאומי הנפק אגח ט</t>
  </si>
  <si>
    <t>1135177</t>
  </si>
  <si>
    <t>22/01/18</t>
  </si>
  <si>
    <t>דקסיה הנ אג7- דקסיה ישראל הנפק</t>
  </si>
  <si>
    <t>1119825</t>
  </si>
  <si>
    <t>513704304</t>
  </si>
  <si>
    <t>08/08/19</t>
  </si>
  <si>
    <t>דקסיה ישראל אג"ח 2- דקסיה ישראל הנפק</t>
  </si>
  <si>
    <t>1095066</t>
  </si>
  <si>
    <t>12/02/20</t>
  </si>
  <si>
    <t>לאומי אג"ח 177- לאומי</t>
  </si>
  <si>
    <t>6040315</t>
  </si>
  <si>
    <t>520018078</t>
  </si>
  <si>
    <t>מז טפ הנפק   45- מזרחי טפחות הנפק</t>
  </si>
  <si>
    <t>2310217</t>
  </si>
  <si>
    <t>520032046</t>
  </si>
  <si>
    <t>11/09/19</t>
  </si>
  <si>
    <t>מזרחי  הנפקות אגח 38- מזרחי טפחות הנפק</t>
  </si>
  <si>
    <t>2310142</t>
  </si>
  <si>
    <t>06/02/20</t>
  </si>
  <si>
    <t>מזרחי טפחות  הנפקות אג"ח 44</t>
  </si>
  <si>
    <t>2310209</t>
  </si>
  <si>
    <t>פועלים הנ אג34- פועלים הנפקות</t>
  </si>
  <si>
    <t>1940576</t>
  </si>
  <si>
    <t>520032640</t>
  </si>
  <si>
    <t>28/10/19</t>
  </si>
  <si>
    <t>פועלים הנ אגח33- פועלים הנפקות</t>
  </si>
  <si>
    <t>1940568</t>
  </si>
  <si>
    <t>19/02/20</t>
  </si>
  <si>
    <t>פועלים הנפ אג32- פועלים הנפקות</t>
  </si>
  <si>
    <t>1940535</t>
  </si>
  <si>
    <t>02/12/19</t>
  </si>
  <si>
    <t>דיסקונט מנפיקים 4- דיסקונט מנפיקים</t>
  </si>
  <si>
    <t>7480049</t>
  </si>
  <si>
    <t>520029935</t>
  </si>
  <si>
    <t>29/01/20</t>
  </si>
  <si>
    <t>דקסיה ישראל  אגח 14- דקסיה ישראל הנפק</t>
  </si>
  <si>
    <t>1129907</t>
  </si>
  <si>
    <t>16/02/20</t>
  </si>
  <si>
    <t>וילאר אג"ח 6- דל סחירות מרווח הוגן- וילאר</t>
  </si>
  <si>
    <t>4160115</t>
  </si>
  <si>
    <t>520038910</t>
  </si>
  <si>
    <t>נדל"ן מניב</t>
  </si>
  <si>
    <t>14/01/18</t>
  </si>
  <si>
    <t>לאומי התח נד יד- לאומי</t>
  </si>
  <si>
    <t>6040299</t>
  </si>
  <si>
    <t>29/01/18</t>
  </si>
  <si>
    <t>עזריאלי אג"ח ד</t>
  </si>
  <si>
    <t>1138650</t>
  </si>
  <si>
    <t>510960719</t>
  </si>
  <si>
    <t>14/11/19</t>
  </si>
  <si>
    <t>פועלים הנפקות אג"ח 10</t>
  </si>
  <si>
    <t>1940402</t>
  </si>
  <si>
    <t>פועלים הנפקות אגח 15- פועלים הנפקות</t>
  </si>
  <si>
    <t>1940543</t>
  </si>
  <si>
    <t>21/11/19</t>
  </si>
  <si>
    <t>פועלים הנפקות התח.14- פועלים הנפקות</t>
  </si>
  <si>
    <t>1940501</t>
  </si>
  <si>
    <t>28/03/19</t>
  </si>
  <si>
    <t>רכבת אג"ח 2- רכבת ישראל</t>
  </si>
  <si>
    <t>1134998</t>
  </si>
  <si>
    <t>520043613</t>
  </si>
  <si>
    <t>19/12/19</t>
  </si>
  <si>
    <t>אמות אג3- אמות</t>
  </si>
  <si>
    <t>1117357</t>
  </si>
  <si>
    <t>520026683</t>
  </si>
  <si>
    <t>13/12/17</t>
  </si>
  <si>
    <t>ארפורט    אגח ז- איירפורט סיטי</t>
  </si>
  <si>
    <t>1140110</t>
  </si>
  <si>
    <t>511659401</t>
  </si>
  <si>
    <t>07/02/18</t>
  </si>
  <si>
    <t>לאומי שה נד 300- לאומי</t>
  </si>
  <si>
    <t>6040257</t>
  </si>
  <si>
    <t>12/01/20</t>
  </si>
  <si>
    <t>מליסרון  אגח יד</t>
  </si>
  <si>
    <t>3230232</t>
  </si>
  <si>
    <t>520037789</t>
  </si>
  <si>
    <t>מליסרון  אגח16- מליסרון</t>
  </si>
  <si>
    <t>3230265</t>
  </si>
  <si>
    <t>30/01/20</t>
  </si>
  <si>
    <t>מליסרון אג8- מליסרון</t>
  </si>
  <si>
    <t>3230166</t>
  </si>
  <si>
    <t>08/11/17</t>
  </si>
  <si>
    <t>פועלים הנ שה נד 1- פועלים הנפקות</t>
  </si>
  <si>
    <t>1940444</t>
  </si>
  <si>
    <t>ריט1 אגח 3- ריט1</t>
  </si>
  <si>
    <t>1120021</t>
  </si>
  <si>
    <t>513821488</t>
  </si>
  <si>
    <t>13/02/20</t>
  </si>
  <si>
    <t>אגוד הנפ  אגח ט- אגוד הנפקות</t>
  </si>
  <si>
    <t>1139492</t>
  </si>
  <si>
    <t>513668277</t>
  </si>
  <si>
    <t>09/12/19</t>
  </si>
  <si>
    <t>אגוד הנפ אגח יג'- אגוד הנפקות</t>
  </si>
  <si>
    <t>1161538</t>
  </si>
  <si>
    <t>04/12/19</t>
  </si>
  <si>
    <t>אגוד הנפקות אג"ח י</t>
  </si>
  <si>
    <t>1154764</t>
  </si>
  <si>
    <t>בזק.ק6- בזק</t>
  </si>
  <si>
    <t>2300143</t>
  </si>
  <si>
    <t>520031931</t>
  </si>
  <si>
    <t>12/05/19</t>
  </si>
  <si>
    <t>בראק אן וי אגח 1- בראק אן וי</t>
  </si>
  <si>
    <t>1122860</t>
  </si>
  <si>
    <t>34250659</t>
  </si>
  <si>
    <t>29/10/19</t>
  </si>
  <si>
    <t>גזית גלוב אגח יד- גזית גלוב</t>
  </si>
  <si>
    <t>1260736</t>
  </si>
  <si>
    <t>520033234</t>
  </si>
  <si>
    <t>15/01/20</t>
  </si>
  <si>
    <t>דיסקונט מנ שה 1- דיסקונט מנפיקים</t>
  </si>
  <si>
    <t>7480098</t>
  </si>
  <si>
    <t>26/11/19</t>
  </si>
  <si>
    <t>הראל הנפקות אג4- הראל הנפקות</t>
  </si>
  <si>
    <t>1119213</t>
  </si>
  <si>
    <t>513834200</t>
  </si>
  <si>
    <t>ביטוח</t>
  </si>
  <si>
    <t>ירושלים הנפקות אג"ח ט- ירושלים הנפקות</t>
  </si>
  <si>
    <t>1127422</t>
  </si>
  <si>
    <t>513682146</t>
  </si>
  <si>
    <t>30/01/18</t>
  </si>
  <si>
    <t>מנורה מבטחים גיוס הון אג"ח א'- מנורה הון</t>
  </si>
  <si>
    <t>1103670</t>
  </si>
  <si>
    <t>513937714</t>
  </si>
  <si>
    <t>16/11/17</t>
  </si>
  <si>
    <t>סלע נדל"ן אג1- סלע קפיטל נדל"ן</t>
  </si>
  <si>
    <t>1128586</t>
  </si>
  <si>
    <t>513992529</t>
  </si>
  <si>
    <t>01/07/18</t>
  </si>
  <si>
    <t>אגוד הנפ התח יט- אגוד הנפקות</t>
  </si>
  <si>
    <t>1124080</t>
  </si>
  <si>
    <t>אלדן תחבורה אגח ה- אלדן תחבורה</t>
  </si>
  <si>
    <t>1155357</t>
  </si>
  <si>
    <t>510454333</t>
  </si>
  <si>
    <t>15/12/19</t>
  </si>
  <si>
    <t>יוניברסל אג1- יוניברסל מוטורס</t>
  </si>
  <si>
    <t>1141639</t>
  </si>
  <si>
    <t>511809071</t>
  </si>
  <si>
    <t>מסחר</t>
  </si>
  <si>
    <t>יוניברסל אגח ג- יוניברסל מוטורס</t>
  </si>
  <si>
    <t>1160670</t>
  </si>
  <si>
    <t>26/09/19</t>
  </si>
  <si>
    <t>מבני תעשיה אגח כג- מבני תעשיה</t>
  </si>
  <si>
    <t>2260545</t>
  </si>
  <si>
    <t>520024126</t>
  </si>
  <si>
    <t>05/01/20</t>
  </si>
  <si>
    <t>נורסטאר אגח 9- נורסטאר החזקות</t>
  </si>
  <si>
    <t>7230303</t>
  </si>
  <si>
    <t>44528798375</t>
  </si>
  <si>
    <t>רבוע נדלן אגח 4- רבוע נדלן</t>
  </si>
  <si>
    <t>1119999</t>
  </si>
  <si>
    <t>513765859</t>
  </si>
  <si>
    <t>03/12/19</t>
  </si>
  <si>
    <t>אגוד הנ שה נד 1</t>
  </si>
  <si>
    <t>1115278</t>
  </si>
  <si>
    <t>03/02/20</t>
  </si>
  <si>
    <t>איידיאיי הנפקות אג"ח 3- איידיאיי הנפקות</t>
  </si>
  <si>
    <t>1127349</t>
  </si>
  <si>
    <t>514486042</t>
  </si>
  <si>
    <t>25/01/18</t>
  </si>
  <si>
    <t>אלרוב נדל"ן אגח 2- אלרוב נדל"ן</t>
  </si>
  <si>
    <t>3870094</t>
  </si>
  <si>
    <t>520038894</t>
  </si>
  <si>
    <t>12/06/19</t>
  </si>
  <si>
    <t>אשדר אג"ח 3</t>
  </si>
  <si>
    <t>1123884</t>
  </si>
  <si>
    <t>510609761</t>
  </si>
  <si>
    <t>15/08/19</t>
  </si>
  <si>
    <t>אשדר.ק 1- אשדר</t>
  </si>
  <si>
    <t>1104330</t>
  </si>
  <si>
    <t>אשטרום נכסים אגח 7- אשטרום נכסים</t>
  </si>
  <si>
    <t>2510139</t>
  </si>
  <si>
    <t>520036617</t>
  </si>
  <si>
    <t>חברה לישראל אג"ח 7- חברה לישראל</t>
  </si>
  <si>
    <t>5760160</t>
  </si>
  <si>
    <t>520028010</t>
  </si>
  <si>
    <t>03/10/19</t>
  </si>
  <si>
    <t>ירושלים הנפקות אג"ח 10- ירושלים הנפקות</t>
  </si>
  <si>
    <t>1127414</t>
  </si>
  <si>
    <t>22/01/20</t>
  </si>
  <si>
    <t>אפריקה נכסים אג"ח 6</t>
  </si>
  <si>
    <t>1129550</t>
  </si>
  <si>
    <t>510560188</t>
  </si>
  <si>
    <t>18/02/20</t>
  </si>
  <si>
    <t>דה לסר אג3- דה לסר</t>
  </si>
  <si>
    <t>1127299</t>
  </si>
  <si>
    <t>1513</t>
  </si>
  <si>
    <t>20/01/20</t>
  </si>
  <si>
    <t>אלקטרה נדלן אג4</t>
  </si>
  <si>
    <t>1121227</t>
  </si>
  <si>
    <t>510607328</t>
  </si>
  <si>
    <t>דלק קבוצה אג"ח 19- דלק קבוצה</t>
  </si>
  <si>
    <t>1121326</t>
  </si>
  <si>
    <t>520044322</t>
  </si>
  <si>
    <t>חיפושי נפט וגז</t>
  </si>
  <si>
    <t>23/05/18</t>
  </si>
  <si>
    <t>אינטרנט זהב אג4- אינטרנט זהב</t>
  </si>
  <si>
    <t>1131614</t>
  </si>
  <si>
    <t>520044264</t>
  </si>
  <si>
    <t>לא מדורג</t>
  </si>
  <si>
    <t>15/04/18</t>
  </si>
  <si>
    <t>מניבים ריט אג"ח 1- מניבים  ריט</t>
  </si>
  <si>
    <t>1140581</t>
  </si>
  <si>
    <t>515327120</t>
  </si>
  <si>
    <t>צור       אגח י- צור שמיר</t>
  </si>
  <si>
    <t>7300171</t>
  </si>
  <si>
    <t>520025586</t>
  </si>
  <si>
    <t>25/09/19</t>
  </si>
  <si>
    <t>אלה פקדון אגח ג- אלה פקדונות</t>
  </si>
  <si>
    <t>1158724</t>
  </si>
  <si>
    <t>בינלאומי הנפ אג8- בינלאומי הנפקות</t>
  </si>
  <si>
    <t>1134212</t>
  </si>
  <si>
    <t>10/12/19</t>
  </si>
  <si>
    <t>מזרחי הנפקות אג"ח   41- מזרחי טפחות הנפק</t>
  </si>
  <si>
    <t>2310175</t>
  </si>
  <si>
    <t>16/10/19</t>
  </si>
  <si>
    <t>מרכנתיל הנפקות אגח ב</t>
  </si>
  <si>
    <t>1138205</t>
  </si>
  <si>
    <t>513686154</t>
  </si>
  <si>
    <t>סאמיט אג8- סאמיט</t>
  </si>
  <si>
    <t>1138940</t>
  </si>
  <si>
    <t>520043720</t>
  </si>
  <si>
    <t>31/12/19</t>
  </si>
  <si>
    <t>פועלים הנפקות הת 16- פועלים הנפקות</t>
  </si>
  <si>
    <t>1940550</t>
  </si>
  <si>
    <t>פועלים הנפקות י"א- פועלים הנפקות</t>
  </si>
  <si>
    <t>1940410</t>
  </si>
  <si>
    <t>רכבת אג"ח 1- רכבת ישראל</t>
  </si>
  <si>
    <t>1134980</t>
  </si>
  <si>
    <t>16/05/19</t>
  </si>
  <si>
    <t>שטראוס גרופ אג"ח ד</t>
  </si>
  <si>
    <t>7460363</t>
  </si>
  <si>
    <t>520003781</t>
  </si>
  <si>
    <t>מזון</t>
  </si>
  <si>
    <t>אקויטל    אגח 2- אקויטל</t>
  </si>
  <si>
    <t>7550122</t>
  </si>
  <si>
    <t>520030859</t>
  </si>
  <si>
    <t>דה זראסאי אגח ג- דה זראסאי גרופ</t>
  </si>
  <si>
    <t>1137975</t>
  </si>
  <si>
    <t>1744984</t>
  </si>
  <si>
    <t>02/02/20</t>
  </si>
  <si>
    <t>זה זראסאי אג4- דה זראסאי גרופ</t>
  </si>
  <si>
    <t>1147560</t>
  </si>
  <si>
    <t>נפטא אגח ח- נפטא</t>
  </si>
  <si>
    <t>6430169</t>
  </si>
  <si>
    <t>520020942</t>
  </si>
  <si>
    <t>סאמיט אג11- סאמיט</t>
  </si>
  <si>
    <t>1156405</t>
  </si>
  <si>
    <t>תעש אוירית אגח ג- תעשיה אוירית</t>
  </si>
  <si>
    <t>1127547</t>
  </si>
  <si>
    <t>520027194</t>
  </si>
  <si>
    <t>ביטחוניות</t>
  </si>
  <si>
    <t>אגוד הנפ  אגח ח</t>
  </si>
  <si>
    <t>1133503</t>
  </si>
  <si>
    <t>24/10/19</t>
  </si>
  <si>
    <t>ישרס.ק11- ישרס</t>
  </si>
  <si>
    <t>6130165</t>
  </si>
  <si>
    <t>520017807</t>
  </si>
  <si>
    <t>19/01/20</t>
  </si>
  <si>
    <t>קרסו אגח א- קרסו מוטורס</t>
  </si>
  <si>
    <t>1136464</t>
  </si>
  <si>
    <t>514065283</t>
  </si>
  <si>
    <t>20/08/19</t>
  </si>
  <si>
    <t>אלדן תחבורה אגח א'- אלדן תחבורה</t>
  </si>
  <si>
    <t>1134840</t>
  </si>
  <si>
    <t>23/02/20</t>
  </si>
  <si>
    <t>אמ.ג'יג'י אגח ב- אמ.ג'י.ג'י</t>
  </si>
  <si>
    <t>1160811</t>
  </si>
  <si>
    <t>1761</t>
  </si>
  <si>
    <t>אמ.ג'יג'י אגח ב-פרמיה- אמ.ג'י.ג'י</t>
  </si>
  <si>
    <t>11608111</t>
  </si>
  <si>
    <t>גירון אג5- גירון פיתוח</t>
  </si>
  <si>
    <t>1133784</t>
  </si>
  <si>
    <t>520044520</t>
  </si>
  <si>
    <t>דלתא.אגח 5- דלתא</t>
  </si>
  <si>
    <t>6270136</t>
  </si>
  <si>
    <t>520025602</t>
  </si>
  <si>
    <t>דמרי אג"ח 5- דמרי</t>
  </si>
  <si>
    <t>1134261</t>
  </si>
  <si>
    <t>511399388</t>
  </si>
  <si>
    <t>לוינשטיין הנדסה  אגח ג</t>
  </si>
  <si>
    <t>5730080</t>
  </si>
  <si>
    <t>520033424</t>
  </si>
  <si>
    <t>מבני תעשיה אגח כב- מבני תעשיה</t>
  </si>
  <si>
    <t>2260537</t>
  </si>
  <si>
    <t>ספנסר אגח ג- ספנסר אקוויטי</t>
  </si>
  <si>
    <t>1147495</t>
  </si>
  <si>
    <t>1838863</t>
  </si>
  <si>
    <t>19/09/19</t>
  </si>
  <si>
    <t>פרטנר.ק4- פרטנר</t>
  </si>
  <si>
    <t>1118835</t>
  </si>
  <si>
    <t>520044314</t>
  </si>
  <si>
    <t>13/08/19</t>
  </si>
  <si>
    <t>פתאל אג2- פתאל נכסים (אירופה)</t>
  </si>
  <si>
    <t>1140854</t>
  </si>
  <si>
    <t>515328250</t>
  </si>
  <si>
    <t>פתאל אגח 3- פתאל נכסים (אירופה)</t>
  </si>
  <si>
    <t>1141852</t>
  </si>
  <si>
    <t>פתאל החזקות אגח ג- פתאל החזקות</t>
  </si>
  <si>
    <t>1161785</t>
  </si>
  <si>
    <t>512607888</t>
  </si>
  <si>
    <t>מלונאות ותיירות</t>
  </si>
  <si>
    <t>16/12/19</t>
  </si>
  <si>
    <t>אגוד הנפקות אג2</t>
  </si>
  <si>
    <t>1115286</t>
  </si>
  <si>
    <t>אול-יר    אגח ג- אול יר</t>
  </si>
  <si>
    <t>1140136</t>
  </si>
  <si>
    <t>184580</t>
  </si>
  <si>
    <t>אול-יר    אגח ה- אול יר</t>
  </si>
  <si>
    <t>1143304</t>
  </si>
  <si>
    <t>אלעד קנדה אגח ב- אלעד קנדה</t>
  </si>
  <si>
    <t>1160761</t>
  </si>
  <si>
    <t>1753</t>
  </si>
  <si>
    <t>23/10/19</t>
  </si>
  <si>
    <t>אפריקה מג אגח ה- אפריקה מגורים</t>
  </si>
  <si>
    <t>1162825</t>
  </si>
  <si>
    <t>520034760</t>
  </si>
  <si>
    <t>גולד בונד אג3</t>
  </si>
  <si>
    <t>1490051</t>
  </si>
  <si>
    <t>520034349</t>
  </si>
  <si>
    <t>16/01/20</t>
  </si>
  <si>
    <t>הרץ פרופר אגח א- הרץ פרופרטיס</t>
  </si>
  <si>
    <t>1142603</t>
  </si>
  <si>
    <t>1957081</t>
  </si>
  <si>
    <t>ירושלים אג"ח 14</t>
  </si>
  <si>
    <t>1123587</t>
  </si>
  <si>
    <t>25/07/19</t>
  </si>
  <si>
    <t>מנרב אג"ח 1- מנרב</t>
  </si>
  <si>
    <t>1550037</t>
  </si>
  <si>
    <t>520034505</t>
  </si>
  <si>
    <t>סלקום    אגח יא</t>
  </si>
  <si>
    <t>1139252</t>
  </si>
  <si>
    <t>511930125</t>
  </si>
  <si>
    <t>25/06/19</t>
  </si>
  <si>
    <t>סלקום    אגח יב- סלקום</t>
  </si>
  <si>
    <t>1143080</t>
  </si>
  <si>
    <t>27/05/19</t>
  </si>
  <si>
    <t>אוריין    אגח ב- אוריין</t>
  </si>
  <si>
    <t>1143379</t>
  </si>
  <si>
    <t>511068256</t>
  </si>
  <si>
    <t>22/04/19</t>
  </si>
  <si>
    <t>אלעד קנדה אגח א- אלעד קנדה</t>
  </si>
  <si>
    <t>1152453</t>
  </si>
  <si>
    <t>12/11/19</t>
  </si>
  <si>
    <t>אנלייט אנרגיה אג"ח 2- אנלייט אנרגיה</t>
  </si>
  <si>
    <t>7200090</t>
  </si>
  <si>
    <t>520041146</t>
  </si>
  <si>
    <t>אנרגיה</t>
  </si>
  <si>
    <t>אנקור     אגח א- אנקור פרופרטיס</t>
  </si>
  <si>
    <t>1141118</t>
  </si>
  <si>
    <t>1939883</t>
  </si>
  <si>
    <t>13/01/19</t>
  </si>
  <si>
    <t>אפקון החזקות אג"ח א- אפקון החזקות</t>
  </si>
  <si>
    <t>5780135</t>
  </si>
  <si>
    <t>520033473</t>
  </si>
  <si>
    <t>חשמל</t>
  </si>
  <si>
    <t>אפקון החזקות אגח 3- אפקון החזקות</t>
  </si>
  <si>
    <t>5780093</t>
  </si>
  <si>
    <t>24/02/19</t>
  </si>
  <si>
    <t>בזן  אגח י'- בתי זיקוק</t>
  </si>
  <si>
    <t>2590511</t>
  </si>
  <si>
    <t>520036658</t>
  </si>
  <si>
    <t>16/09/19</t>
  </si>
  <si>
    <t>בית הזהב אגח ג</t>
  </si>
  <si>
    <t>2350080</t>
  </si>
  <si>
    <t>520034562</t>
  </si>
  <si>
    <t>ג'י.אף.אי אג"ח 1- ג'י.אפ.איי</t>
  </si>
  <si>
    <t>1134915</t>
  </si>
  <si>
    <t>1852623</t>
  </si>
  <si>
    <t>איילון הנ אגח א'- איילון ביטוח הנפקות</t>
  </si>
  <si>
    <t>1159565</t>
  </si>
  <si>
    <t>02/01/20</t>
  </si>
  <si>
    <t>אלומיי    אגח ב- אלומיי קפיטל</t>
  </si>
  <si>
    <t>1140326</t>
  </si>
  <si>
    <t>520039868</t>
  </si>
  <si>
    <t>אלון רבוע אגח ד- אלון רבוע כחול</t>
  </si>
  <si>
    <t>1139583</t>
  </si>
  <si>
    <t>520042847</t>
  </si>
  <si>
    <t>אמ.די.ג'י אגח ב- אמ.די.ג'י</t>
  </si>
  <si>
    <t>1140557</t>
  </si>
  <si>
    <t>1632</t>
  </si>
  <si>
    <t>חג'ג' אג6</t>
  </si>
  <si>
    <t>8230179</t>
  </si>
  <si>
    <t>520033309</t>
  </si>
  <si>
    <t>טן דלק אג3- טן-חברה לדלק</t>
  </si>
  <si>
    <t>1131457</t>
  </si>
  <si>
    <t>511540809</t>
  </si>
  <si>
    <t>יואייארסי אגח א- יו.איי.אר.סי</t>
  </si>
  <si>
    <t>1141837</t>
  </si>
  <si>
    <t>1940909</t>
  </si>
  <si>
    <t>08/07/19</t>
  </si>
  <si>
    <t>צמח אג4- צמח המרמן</t>
  </si>
  <si>
    <t>1134873</t>
  </si>
  <si>
    <t>512531203</t>
  </si>
  <si>
    <t>צרפתי     אגח ח- צרפתי</t>
  </si>
  <si>
    <t>4250189</t>
  </si>
  <si>
    <t>520039090</t>
  </si>
  <si>
    <t>רבד אג"ח 2- רבד</t>
  </si>
  <si>
    <t>5260088</t>
  </si>
  <si>
    <t>520040148</t>
  </si>
  <si>
    <t>23/01/20</t>
  </si>
  <si>
    <t>אאורה     אג יג</t>
  </si>
  <si>
    <t>3730405</t>
  </si>
  <si>
    <t>520038274</t>
  </si>
  <si>
    <t>23/06/16</t>
  </si>
  <si>
    <t>אאורה     אגח י</t>
  </si>
  <si>
    <t>3730413</t>
  </si>
  <si>
    <t>01/12/19</t>
  </si>
  <si>
    <t>אאורה אג"ח י"ב- אאורה</t>
  </si>
  <si>
    <t>3730454</t>
  </si>
  <si>
    <t>10/09/19</t>
  </si>
  <si>
    <t>ברם אג"ח 1</t>
  </si>
  <si>
    <t>1135730</t>
  </si>
  <si>
    <t>513579482</t>
  </si>
  <si>
    <t>כימיה, גומי ופלסטיק</t>
  </si>
  <si>
    <t>11/11/19</t>
  </si>
  <si>
    <t>דיסק השק  אגח י- דיסקונט השקעות</t>
  </si>
  <si>
    <t>6390348</t>
  </si>
  <si>
    <t>520023896</t>
  </si>
  <si>
    <t>18/06/19</t>
  </si>
  <si>
    <t>יעקובי קב אגח א- יעקובי קבוצה</t>
  </si>
  <si>
    <t>1142439</t>
  </si>
  <si>
    <t>514010081</t>
  </si>
  <si>
    <t>15/08/18</t>
  </si>
  <si>
    <t>סטרווד ווסט אגח א- סטרווד ווסט</t>
  </si>
  <si>
    <t>1143544</t>
  </si>
  <si>
    <t>1964054</t>
  </si>
  <si>
    <t>17/02/19</t>
  </si>
  <si>
    <t>דלק קבוצה אג"ח לג</t>
  </si>
  <si>
    <t>1138882</t>
  </si>
  <si>
    <t>דלק קבוצה אג31- דלק קבוצה</t>
  </si>
  <si>
    <t>1134790</t>
  </si>
  <si>
    <t>אמ אר אר  אגח א</t>
  </si>
  <si>
    <t>1154772</t>
  </si>
  <si>
    <t>1983001</t>
  </si>
  <si>
    <t>06/09/18</t>
  </si>
  <si>
    <t>אם.אר.פי אג"ח ג</t>
  </si>
  <si>
    <t>1139278</t>
  </si>
  <si>
    <t>520044421</t>
  </si>
  <si>
    <t>ברוקלנד   אגח ב</t>
  </si>
  <si>
    <t>1136993</t>
  </si>
  <si>
    <t>1814237</t>
  </si>
  <si>
    <t>12/06/18</t>
  </si>
  <si>
    <t>רבל        אג ב- רבל</t>
  </si>
  <si>
    <t>1142769</t>
  </si>
  <si>
    <t>513506329</t>
  </si>
  <si>
    <t>21/07/19</t>
  </si>
  <si>
    <t>אלה פקדון אג1- אלה פקדונות</t>
  </si>
  <si>
    <t>1141662</t>
  </si>
  <si>
    <t>אלה פקדון אגח ד- אלה פקדונות</t>
  </si>
  <si>
    <t>1162304</t>
  </si>
  <si>
    <t>ישראמקו אג1- ישראמקו יהש</t>
  </si>
  <si>
    <t>2320174</t>
  </si>
  <si>
    <t>550010003</t>
  </si>
  <si>
    <t>19/11/19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</si>
  <si>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</si>
  <si>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</si>
  <si>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</si>
  <si>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</si>
  <si>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</si>
  <si>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</si>
  <si>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דלק קידוחים אגח א- דלק קידוחים יהש</t>
  </si>
  <si>
    <t>4750089</t>
  </si>
  <si>
    <t>550013098</t>
  </si>
  <si>
    <t>חברה לישראל אג"ח 11</t>
  </si>
  <si>
    <t>5760244</t>
  </si>
  <si>
    <t>בזן אג"ח 6- בתי זיקוק</t>
  </si>
  <si>
    <t>2590396</t>
  </si>
  <si>
    <t>פננטפארק  אגח א- פננטפארק</t>
  </si>
  <si>
    <t>1142371</t>
  </si>
  <si>
    <t>1504619</t>
  </si>
  <si>
    <t>מדלי אגח א- מדלי קפיטל</t>
  </si>
  <si>
    <t>1143155</t>
  </si>
  <si>
    <t>4815200</t>
  </si>
  <si>
    <t>23/12/18</t>
  </si>
  <si>
    <t>סה"כ אחר</t>
  </si>
  <si>
    <t>FSK 4.125 01/02/25</t>
  </si>
  <si>
    <t>US302635AE72</t>
  </si>
  <si>
    <t>בלומברג</t>
  </si>
  <si>
    <t>5143</t>
  </si>
  <si>
    <t>Diversified Financials</t>
  </si>
  <si>
    <t>Baa3</t>
  </si>
  <si>
    <t>Moodys</t>
  </si>
  <si>
    <t>OWLRCK 3.75 22/7/25</t>
  </si>
  <si>
    <t>US69121KAC80</t>
  </si>
  <si>
    <t>5181</t>
  </si>
  <si>
    <t>BBB-</t>
  </si>
  <si>
    <t>S&amp;P</t>
  </si>
  <si>
    <t>14/01/20</t>
  </si>
  <si>
    <t>סה"כ תל אביב 35</t>
  </si>
  <si>
    <t>גזית גלוב- גזית גלוב</t>
  </si>
  <si>
    <t>126011</t>
  </si>
  <si>
    <t>בזן- בתי זיקוק</t>
  </si>
  <si>
    <t>2590248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</si>
  <si>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</si>
  <si>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</si>
  <si>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</si>
  <si>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</si>
  <si>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</si>
  <si>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</si>
  <si>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</si>
  <si>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</si>
  <si>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</si>
  <si>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</si>
  <si>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</si>
  <si>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</si>
  <si>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</si>
  <si>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</si>
  <si>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</si>
  <si>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</si>
  <si>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</si>
  <si>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חברה לישראל- חברה לישראל</t>
  </si>
  <si>
    <t>576017</t>
  </si>
  <si>
    <t>דלק קד יהש- דלק קידוחים יהש</t>
  </si>
  <si>
    <t>475020</t>
  </si>
  <si>
    <t>כיל- כיל</t>
  </si>
  <si>
    <t>281014</t>
  </si>
  <si>
    <t>520027830</t>
  </si>
  <si>
    <t>איי.אפ.אפ- איי.אפ.אפ</t>
  </si>
  <si>
    <t>1155019</t>
  </si>
  <si>
    <t>1760</t>
  </si>
  <si>
    <t>שטראוס- שטראוס גרופ</t>
  </si>
  <si>
    <t>746016</t>
  </si>
  <si>
    <t>פתאל החזקות- פתאל החזקות</t>
  </si>
  <si>
    <t>1143429</t>
  </si>
  <si>
    <t>שופרסל- שופרסל</t>
  </si>
  <si>
    <t>777037</t>
  </si>
  <si>
    <t>520022732</t>
  </si>
  <si>
    <t>אלוני חץ- אלוני חץ</t>
  </si>
  <si>
    <t>390013</t>
  </si>
  <si>
    <t>520038506</t>
  </si>
  <si>
    <t>אמות- אמות</t>
  </si>
  <si>
    <t>1097278</t>
  </si>
  <si>
    <t>מבני תעשיה- מבני תעשיה</t>
  </si>
  <si>
    <t>226019</t>
  </si>
  <si>
    <t>מליסרון- מליסרון</t>
  </si>
  <si>
    <t>323014</t>
  </si>
  <si>
    <t>עזריאלי קבוצה</t>
  </si>
  <si>
    <t>1119478</t>
  </si>
  <si>
    <t>שיכון ובינוי- שיכון ובינוי</t>
  </si>
  <si>
    <t>1081942</t>
  </si>
  <si>
    <t>520036104</t>
  </si>
  <si>
    <t>אורמת טכנו- אורמת טכנו</t>
  </si>
  <si>
    <t>1134402</t>
  </si>
  <si>
    <t>511597239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</si>
  <si>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</si>
  <si>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</si>
  <si>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</si>
  <si>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</si>
  <si>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</si>
  <si>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</si>
  <si>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</si>
  <si>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</si>
  <si>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</si>
  <si>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אדגר- אדגר השקעות</t>
  </si>
  <si>
    <t>1820083</t>
  </si>
  <si>
    <t>520035171</t>
  </si>
  <si>
    <t>אלקטרה נדלן- אלקטרה נדל"ן</t>
  </si>
  <si>
    <t>1094044</t>
  </si>
  <si>
    <t>אפריקה נכסים- אפי נכסים</t>
  </si>
  <si>
    <t>1091354</t>
  </si>
  <si>
    <t>נורסטאר החזקות- נורסטאר החזקות</t>
  </si>
  <si>
    <t>723007</t>
  </si>
  <si>
    <t>סאמיט</t>
  </si>
  <si>
    <t>1081686</t>
  </si>
  <si>
    <t>ארד- ארד</t>
  </si>
  <si>
    <t>1091651</t>
  </si>
  <si>
    <t>510007800</t>
  </si>
  <si>
    <t>אלקטרוניקה ואופטיקה</t>
  </si>
  <si>
    <t>מיטרוניקס</t>
  </si>
  <si>
    <t>1091065</t>
  </si>
  <si>
    <t>511527202</t>
  </si>
  <si>
    <t>או.פי.סי אנרגיה- או.פי.סי אנרגיה</t>
  </si>
  <si>
    <t>1141571</t>
  </si>
  <si>
    <t>514401702</t>
  </si>
  <si>
    <t>פז נפט- פז נפט</t>
  </si>
  <si>
    <t>1100007</t>
  </si>
  <si>
    <t>510216054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</si>
  <si>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</si>
  <si>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</si>
  <si>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</si>
  <si>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</si>
  <si>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</si>
  <si>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</si>
  <si>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</si>
  <si>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</si>
  <si>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</si>
  <si>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מנורה    1- מנורה מבטחים החזקות</t>
  </si>
  <si>
    <t>566018</t>
  </si>
  <si>
    <t>520007469</t>
  </si>
  <si>
    <t>פיבי- פיבי</t>
  </si>
  <si>
    <t>763011</t>
  </si>
  <si>
    <t>520029026</t>
  </si>
  <si>
    <t>אלקו- אלקו</t>
  </si>
  <si>
    <t>694034</t>
  </si>
  <si>
    <t>520025370</t>
  </si>
  <si>
    <t>אקויטל- אקויטל</t>
  </si>
  <si>
    <t>755017</t>
  </si>
  <si>
    <t>ערד- ערד השקעות</t>
  </si>
  <si>
    <t>731018</t>
  </si>
  <si>
    <t>520025198</t>
  </si>
  <si>
    <t>צור שמיר- צור שמיר</t>
  </si>
  <si>
    <t>730010</t>
  </si>
  <si>
    <t>קנון- קנון הולדינגס</t>
  </si>
  <si>
    <t>1134139</t>
  </si>
  <si>
    <t>1635</t>
  </si>
  <si>
    <t>ישראמקו יהש- ישראמקו יהש</t>
  </si>
  <si>
    <t>232017</t>
  </si>
  <si>
    <t>נפטא- נפטא</t>
  </si>
  <si>
    <t>643015</t>
  </si>
  <si>
    <t>פלסאון תעשיות- פלסאון תעשיות</t>
  </si>
  <si>
    <t>1081603</t>
  </si>
  <si>
    <t>520042912</t>
  </si>
  <si>
    <t>נובה- נובה</t>
  </si>
  <si>
    <t>1084557</t>
  </si>
  <si>
    <t>511812463</t>
  </si>
  <si>
    <t>מוליכים למחצה</t>
  </si>
  <si>
    <t>קמטק- קמטק</t>
  </si>
  <si>
    <t>1095264</t>
  </si>
  <si>
    <t>511235434</t>
  </si>
  <si>
    <t>קרור     1- קרור</t>
  </si>
  <si>
    <t>621011</t>
  </si>
  <si>
    <t>520001546</t>
  </si>
  <si>
    <t>איסתא- איסתא</t>
  </si>
  <si>
    <t>1081074</t>
  </si>
  <si>
    <t>520042763</t>
  </si>
  <si>
    <t>אלקטרה צריכה- אלקטרה צריכה</t>
  </si>
  <si>
    <t>5010129</t>
  </si>
  <si>
    <t>520039967</t>
  </si>
  <si>
    <t>נטו מלינדה 1- נטו מלינדה</t>
  </si>
  <si>
    <t>1105097</t>
  </si>
  <si>
    <t>511725459</t>
  </si>
  <si>
    <t>קרסו- קרסו מוטורס</t>
  </si>
  <si>
    <t>1123850</t>
  </si>
  <si>
    <t>המלט- המלט</t>
  </si>
  <si>
    <t>1080324</t>
  </si>
  <si>
    <t>520041575</t>
  </si>
  <si>
    <t>מתכת ומוצרי בניה</t>
  </si>
  <si>
    <t>בית שמש- מנועי בית שמש</t>
  </si>
  <si>
    <t>1081561</t>
  </si>
  <si>
    <t>520043480</t>
  </si>
  <si>
    <t>אזורים</t>
  </si>
  <si>
    <t>715011</t>
  </si>
  <si>
    <t>520025990</t>
  </si>
  <si>
    <t>אשטרום נכס- אשטרום נכסים</t>
  </si>
  <si>
    <t>251017</t>
  </si>
  <si>
    <t>ביג</t>
  </si>
  <si>
    <t>1097260</t>
  </si>
  <si>
    <t>513623314</t>
  </si>
  <si>
    <t>הכשרת היישוב-פרמיה ינואר- הכשרת הישוב</t>
  </si>
  <si>
    <t>6120102</t>
  </si>
  <si>
    <t>520020116</t>
  </si>
  <si>
    <t>הכשרת הישוב - פרמיה- הכשרת הישוב</t>
  </si>
  <si>
    <t>6120101</t>
  </si>
  <si>
    <t>הכשרת הישוב- הכשרת הישוב</t>
  </si>
  <si>
    <t>612010</t>
  </si>
  <si>
    <t>מגדלי תיכון- מגדלי ים תיכון</t>
  </si>
  <si>
    <t>1131523</t>
  </si>
  <si>
    <t>512719485</t>
  </si>
  <si>
    <t>מגה אור- מגה אור</t>
  </si>
  <si>
    <t>1104488</t>
  </si>
  <si>
    <t>513257873</t>
  </si>
  <si>
    <t>רבוע נדלן- רבוע נדלן</t>
  </si>
  <si>
    <t>1098565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</si>
  <si>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</si>
  <si>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</si>
  <si>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</si>
  <si>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</si>
  <si>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</si>
  <si>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</si>
  <si>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וואן תוכנה- וואן טכנולוגיות תוכנה</t>
  </si>
  <si>
    <t>161018</t>
  </si>
  <si>
    <t>520034695</t>
  </si>
  <si>
    <t>שירותי מידע</t>
  </si>
  <si>
    <t>פורמולה- פורמולה מערכות</t>
  </si>
  <si>
    <t>256016</t>
  </si>
  <si>
    <t>520036690</t>
  </si>
  <si>
    <t>דנאל כא- דנאל כא</t>
  </si>
  <si>
    <t>314013</t>
  </si>
  <si>
    <t>520037565</t>
  </si>
  <si>
    <t>ישראכרט- ישראכרט</t>
  </si>
  <si>
    <t>1157403</t>
  </si>
  <si>
    <t>510706153</t>
  </si>
  <si>
    <t>דש איפקס- מיטב דש השקעות</t>
  </si>
  <si>
    <t>1081843</t>
  </si>
  <si>
    <t>520043795</t>
  </si>
  <si>
    <t>מגיק- מג'יק</t>
  </si>
  <si>
    <t>1082312</t>
  </si>
  <si>
    <t>520036740</t>
  </si>
  <si>
    <t>סאפינס</t>
  </si>
  <si>
    <t>1087659</t>
  </si>
  <si>
    <t>1146</t>
  </si>
  <si>
    <t>סה"כ מניות היתר</t>
  </si>
  <si>
    <t>אספן גרופ- אספן גרופ</t>
  </si>
  <si>
    <t>313015</t>
  </si>
  <si>
    <t>520037540</t>
  </si>
  <si>
    <t>סים בכורה  סד L- סים קומרשייל</t>
  </si>
  <si>
    <t>1142355</t>
  </si>
  <si>
    <t>908311</t>
  </si>
  <si>
    <t>פריורטק</t>
  </si>
  <si>
    <t>328013</t>
  </si>
  <si>
    <t>520037797</t>
  </si>
  <si>
    <t>ג'י.פי גלובל- ג'י.פי. גלובל</t>
  </si>
  <si>
    <t>1144781</t>
  </si>
  <si>
    <t>512821216</t>
  </si>
  <si>
    <t>אגוד- אגוד</t>
  </si>
  <si>
    <t>722314</t>
  </si>
  <si>
    <t>520018649</t>
  </si>
  <si>
    <t>קפיטל פוינט- קפיטל פוינט</t>
  </si>
  <si>
    <t>1097146</t>
  </si>
  <si>
    <t>512950320</t>
  </si>
  <si>
    <t>השקעות במדעי החיים</t>
  </si>
  <si>
    <t>מבטח שמיר- מבטח שמיר</t>
  </si>
  <si>
    <t>127019</t>
  </si>
  <si>
    <t>520034125</t>
  </si>
  <si>
    <t>תמר פטרוליום- תמר פטרוליום</t>
  </si>
  <si>
    <t>1141357</t>
  </si>
  <si>
    <t>515334662</t>
  </si>
  <si>
    <t>תאת טכנולוגיה</t>
  </si>
  <si>
    <t>1082726</t>
  </si>
  <si>
    <t>520035791</t>
  </si>
  <si>
    <t>גניגר- גניגר</t>
  </si>
  <si>
    <t>1095892</t>
  </si>
  <si>
    <t>512416991</t>
  </si>
  <si>
    <t>כפרית</t>
  </si>
  <si>
    <t>522011</t>
  </si>
  <si>
    <t>520038787</t>
  </si>
  <si>
    <t>רבל- רבל</t>
  </si>
  <si>
    <t>1103878</t>
  </si>
  <si>
    <t>רם און- רם און</t>
  </si>
  <si>
    <t>1090943</t>
  </si>
  <si>
    <t>512776964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</si>
  <si>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</si>
  <si>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</si>
  <si>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</si>
  <si>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</si>
  <si>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</si>
  <si>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</si>
  <si>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נטו- נטו אחזקות</t>
  </si>
  <si>
    <t>168013</t>
  </si>
  <si>
    <t>520034109</t>
  </si>
  <si>
    <t>ישרוטל- ישרוטל</t>
  </si>
  <si>
    <t>1080985</t>
  </si>
  <si>
    <t>520042482</t>
  </si>
  <si>
    <t>גלוברנדס- גלוברנדס גרופ</t>
  </si>
  <si>
    <t>1147487</t>
  </si>
  <si>
    <t>515809499</t>
  </si>
  <si>
    <t>מדטכניקה</t>
  </si>
  <si>
    <t>253013</t>
  </si>
  <si>
    <t>520036195</t>
  </si>
  <si>
    <t>עמשק</t>
  </si>
  <si>
    <t>1092204</t>
  </si>
  <si>
    <t>513615286</t>
  </si>
  <si>
    <t>שנפ- שנפ</t>
  </si>
  <si>
    <t>1103571</t>
  </si>
  <si>
    <t>512665373</t>
  </si>
  <si>
    <t>גאון קבוצה- גאון קבוצה</t>
  </si>
  <si>
    <t>454017</t>
  </si>
  <si>
    <t>520025016</t>
  </si>
  <si>
    <t>קליל     5- קליל</t>
  </si>
  <si>
    <t>797035</t>
  </si>
  <si>
    <t>520032442</t>
  </si>
  <si>
    <t>אאורה</t>
  </si>
  <si>
    <t>373019</t>
  </si>
  <si>
    <t>אפריקה מגורים</t>
  </si>
  <si>
    <t>1097948</t>
  </si>
  <si>
    <t>בית  זהב- בית הזהב</t>
  </si>
  <si>
    <t>235010</t>
  </si>
  <si>
    <t>וילאר- וילאר</t>
  </si>
  <si>
    <t>416016</t>
  </si>
  <si>
    <t>חנן מור- חנן מור</t>
  </si>
  <si>
    <t>1102532</t>
  </si>
  <si>
    <t>513605519</t>
  </si>
  <si>
    <t>מגוריט- מגוריט</t>
  </si>
  <si>
    <t>1139195</t>
  </si>
  <si>
    <t>515434074</t>
  </si>
  <si>
    <t>מנרב פרויקטים- מנרב פרויקטים</t>
  </si>
  <si>
    <t>1140243</t>
  </si>
  <si>
    <t>511301665</t>
  </si>
  <si>
    <t>פוליגון- פוליגון</t>
  </si>
  <si>
    <t>745018</t>
  </si>
  <si>
    <t>520029562</t>
  </si>
  <si>
    <t>צמח המרמן- צמח המרמן</t>
  </si>
  <si>
    <t>1104058</t>
  </si>
  <si>
    <t>אבגול- אבגול</t>
  </si>
  <si>
    <t>1100957</t>
  </si>
  <si>
    <t>510119068</t>
  </si>
  <si>
    <t>עץ, נייר ודפוס</t>
  </si>
  <si>
    <t>ניסן</t>
  </si>
  <si>
    <t>660019</t>
  </si>
  <si>
    <t>520040940</t>
  </si>
  <si>
    <t>ספנטק</t>
  </si>
  <si>
    <t>1090117</t>
  </si>
  <si>
    <t>512288713</t>
  </si>
  <si>
    <t>שלאג- שלא"ג תעשיות</t>
  </si>
  <si>
    <t>1090547</t>
  </si>
  <si>
    <t>513507574</t>
  </si>
  <si>
    <t>אלומיי- אלומיי קפיטל</t>
  </si>
  <si>
    <t>1082635</t>
  </si>
  <si>
    <t>אמת- אמת</t>
  </si>
  <si>
    <t>382010</t>
  </si>
  <si>
    <t>520038514</t>
  </si>
  <si>
    <t>טלדור- טלדור</t>
  </si>
  <si>
    <t>477018</t>
  </si>
  <si>
    <t>520039710</t>
  </si>
  <si>
    <t>אוברסיז קומרס בע"מ- אוברסיז</t>
  </si>
  <si>
    <t>1139617</t>
  </si>
  <si>
    <t>510490071</t>
  </si>
  <si>
    <t>אוריין- אוריין</t>
  </si>
  <si>
    <t>1103506</t>
  </si>
  <si>
    <t>נובולוג- נובולוג</t>
  </si>
  <si>
    <t>1140151</t>
  </si>
  <si>
    <t>510475312</t>
  </si>
  <si>
    <t>רפק</t>
  </si>
  <si>
    <t>769026</t>
  </si>
  <si>
    <t>520029505</t>
  </si>
  <si>
    <t>פננטפארק- פננטפארק</t>
  </si>
  <si>
    <t>1142405</t>
  </si>
  <si>
    <t>בי קומיוניקיישנס- בי קומיוניקיישנס</t>
  </si>
  <si>
    <t>1107663</t>
  </si>
  <si>
    <t>512832742</t>
  </si>
  <si>
    <t>סה"כ call 001 אופציות</t>
  </si>
  <si>
    <t>ITURAN LOCATION-US</t>
  </si>
  <si>
    <t>IL0010818685</t>
  </si>
  <si>
    <t>NYSE</t>
  </si>
  <si>
    <t>5169</t>
  </si>
  <si>
    <t>Other</t>
  </si>
  <si>
    <t>KORNIT DIGITAL-KRNT</t>
  </si>
  <si>
    <t>IL0011216723</t>
  </si>
  <si>
    <t>1564</t>
  </si>
  <si>
    <t>KAMADA  LTD</t>
  </si>
  <si>
    <t>IL0010941198</t>
  </si>
  <si>
    <t>1267</t>
  </si>
  <si>
    <t>Pharmaceuticals &amp; Biotechnology</t>
  </si>
  <si>
    <t>WIX -  WIX.COM- WIX.COM</t>
  </si>
  <si>
    <t>IL0011301780</t>
  </si>
  <si>
    <t>NASDAQ</t>
  </si>
  <si>
    <t>2275</t>
  </si>
  <si>
    <t>Software &amp; Services</t>
  </si>
  <si>
    <t>RADWARE LTD</t>
  </si>
  <si>
    <t>IL0010834765</t>
  </si>
  <si>
    <t>2159</t>
  </si>
  <si>
    <t>Technology Hardware &amp; Equipment</t>
  </si>
  <si>
    <t>SILICOM</t>
  </si>
  <si>
    <t>IL0010826928</t>
  </si>
  <si>
    <t>520041120</t>
  </si>
  <si>
    <t>RDCM-RADCOM LTD</t>
  </si>
  <si>
    <t>IL0010826688</t>
  </si>
  <si>
    <t>2104</t>
  </si>
  <si>
    <t>Telecommunication Services</t>
  </si>
  <si>
    <t>CESAR STONE SDO</t>
  </si>
  <si>
    <t>IL0011259137</t>
  </si>
  <si>
    <t>2264</t>
  </si>
  <si>
    <t>MYL-MYLAN LABORATOR- MYLAN</t>
  </si>
  <si>
    <t>NL0011031208</t>
  </si>
  <si>
    <t>1655</t>
  </si>
  <si>
    <t>AROUNDTOWN PROP</t>
  </si>
  <si>
    <t>CY0105562116</t>
  </si>
  <si>
    <t>FWB</t>
  </si>
  <si>
    <t>4845</t>
  </si>
  <si>
    <t>Real Estate</t>
  </si>
  <si>
    <t>PRIME US REIT</t>
  </si>
  <si>
    <t>SGXC75818630</t>
  </si>
  <si>
    <t>5197</t>
  </si>
  <si>
    <t>SOLAREDGE</t>
  </si>
  <si>
    <t>US83417M1045</t>
  </si>
  <si>
    <t>4744</t>
  </si>
  <si>
    <t>סה"כ שמחקות מדדי מניות בישראל</t>
  </si>
  <si>
    <t>סה"כ שמחקות מדדי מניות בחו"ל</t>
  </si>
  <si>
    <t>הראל דאו-ג'ונס 30</t>
  </si>
  <si>
    <t>1149228</t>
  </si>
  <si>
    <t>511776783</t>
  </si>
  <si>
    <t>הראל סל 50 EURO STOXX- הראל קרנות מדד</t>
  </si>
  <si>
    <t>1149244</t>
  </si>
  <si>
    <t>RUSSEL 2000 (4D) MTF מגדל- מגדל קרנות נאמנות</t>
  </si>
  <si>
    <t>1150242</t>
  </si>
  <si>
    <t>511303661</t>
  </si>
  <si>
    <t>קסם S&amp;P500</t>
  </si>
  <si>
    <t>1146471</t>
  </si>
  <si>
    <t>510938608</t>
  </si>
  <si>
    <t>תכלית 100 NASDAQ NDX</t>
  </si>
  <si>
    <t>1144401</t>
  </si>
  <si>
    <t>513534974</t>
  </si>
  <si>
    <t>תכלית RUSSL 2000- תכלית מדדים</t>
  </si>
  <si>
    <t>1144484</t>
  </si>
  <si>
    <t>תכלית S&amp;P500</t>
  </si>
  <si>
    <t>1144385</t>
  </si>
  <si>
    <t>תכלית סל 600 4STOXX- תכלית מדדים</t>
  </si>
  <si>
    <t>1144724</t>
  </si>
  <si>
    <t>STOXX Europe 60 הראל סל</t>
  </si>
  <si>
    <t>1130368</t>
  </si>
  <si>
    <t>קרנות סל</t>
  </si>
  <si>
    <t>מגדל S&amp;P (4D) MTF- מגדל קרנות נאמנות</t>
  </si>
  <si>
    <t>1150333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</si>
  <si>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</si>
  <si>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</si>
  <si>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</si>
  <si>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</si>
  <si>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MSCI EM</t>
  </si>
  <si>
    <t>IE00BKM4GZ66</t>
  </si>
  <si>
    <t>4601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</si>
  <si>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</si>
  <si>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</si>
  <si>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</si>
  <si>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</si>
  <si>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</si>
  <si>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</si>
  <si>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</si>
  <si>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</si>
  <si>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</si>
  <si>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</si>
  <si>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ASX SPI 200-XPMO 18/06/2020</t>
  </si>
  <si>
    <t>BBG00MV76N13</t>
  </si>
  <si>
    <t>DAX-GXM0-19/0620</t>
  </si>
  <si>
    <t>DE000C4FMPX2</t>
  </si>
  <si>
    <t>FTSE100-ZM0-20/06/20</t>
  </si>
  <si>
    <t>GB00H7M8VS93</t>
  </si>
  <si>
    <t>FUT VAL AUDHSBC-רוו"ה מחוזים</t>
  </si>
  <si>
    <t>333773</t>
  </si>
  <si>
    <t>FUT VAL EUR HSB -רוו"ה מח</t>
  </si>
  <si>
    <t>333740</t>
  </si>
  <si>
    <t>FUT VAL USD - רוו"ה מחוזים</t>
  </si>
  <si>
    <t>415349</t>
  </si>
  <si>
    <t>MINI NASDAQ-NQM0- 19/06/2020</t>
  </si>
  <si>
    <t>BBG00NJLZFD6</t>
  </si>
  <si>
    <t>MONEY AUD HSBC-בטחונות</t>
  </si>
  <si>
    <t>333856</t>
  </si>
  <si>
    <t>RUSSELL2000 -RTYM0- 19/06/20</t>
  </si>
  <si>
    <t>BBG00NJLZGK6</t>
  </si>
  <si>
    <t>S&amp;P500-SPM0-19/06/20</t>
  </si>
  <si>
    <t>BBG00L3F64K9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</si>
  <si>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</si>
  <si>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</si>
  <si>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</si>
  <si>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</si>
  <si>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</si>
  <si>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</si>
  <si>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</si>
  <si>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</si>
  <si>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</si>
  <si>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</si>
  <si>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</si>
  <si>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</si>
  <si>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</si>
  <si>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</si>
  <si>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</si>
  <si>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</si>
  <si>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</si>
  <si>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</si>
  <si>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בזק אגח 12 - רמ- בזק</t>
  </si>
  <si>
    <t>2300200</t>
  </si>
  <si>
    <t>מ.ישיר אג  ב-רמ- מימון ישיר קב</t>
  </si>
  <si>
    <t>1161009</t>
  </si>
  <si>
    <t>513893123</t>
  </si>
  <si>
    <t>03/11/19</t>
  </si>
  <si>
    <t>בזק אגח 11 - רמ- בזק</t>
  </si>
  <si>
    <t>2300192</t>
  </si>
  <si>
    <t>אלעד גר אגחא-רמ- אלעד גרופ יו.אס</t>
  </si>
  <si>
    <t>1162205</t>
  </si>
  <si>
    <t>1789</t>
  </si>
  <si>
    <t>גדות מסף אגא-רמ- גדות</t>
  </si>
  <si>
    <t>1162320</t>
  </si>
  <si>
    <t>520040775</t>
  </si>
  <si>
    <t>אורבנקורפ אגח א- אורבנקורפ</t>
  </si>
  <si>
    <t>1137041</t>
  </si>
  <si>
    <t>514941525</t>
  </si>
  <si>
    <t>04/04/16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</si>
  <si>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</si>
  <si>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</si>
  <si>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</si>
  <si>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</si>
  <si>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</si>
  <si>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</si>
  <si>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</si>
  <si>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</si>
  <si>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</si>
  <si>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מגוריט אופציה לא סחירה 30/11/19- מגוריט</t>
  </si>
  <si>
    <t>11391951</t>
  </si>
  <si>
    <t>17/03/19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</si>
  <si>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</si>
  <si>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</si>
  <si>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</si>
  <si>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</si>
  <si>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</si>
  <si>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</si>
  <si>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</si>
  <si>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</si>
  <si>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</si>
  <si>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</si>
  <si>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</si>
  <si>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</si>
  <si>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</si>
  <si>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</si>
  <si>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</si>
  <si>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</si>
  <si>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UtILities</t>
  </si>
  <si>
    <t>ilAAA</t>
  </si>
  <si>
    <t>ilAA+</t>
  </si>
  <si>
    <t>Aa1.il</t>
  </si>
  <si>
    <t>ilAA</t>
  </si>
  <si>
    <t>Aa3.il</t>
  </si>
  <si>
    <t>ilAA-</t>
  </si>
  <si>
    <t>A1.il</t>
  </si>
  <si>
    <t>ilA+</t>
  </si>
  <si>
    <t>A2.il</t>
  </si>
  <si>
    <t>ilA</t>
  </si>
  <si>
    <t>A3.il</t>
  </si>
  <si>
    <t>ilA-</t>
  </si>
  <si>
    <t>ilBBB+</t>
  </si>
  <si>
    <t>Ca.il</t>
  </si>
  <si>
    <t>Aa2.il</t>
  </si>
  <si>
    <t>Baa1.il</t>
  </si>
  <si>
    <t>ilBBB</t>
  </si>
  <si>
    <t>Baa2.il</t>
  </si>
  <si>
    <t>ilCCC</t>
  </si>
  <si>
    <t>ilB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</si>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</sst>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3" fontId="2" fillId="0" borderId="0" xfId="1" applyNumberFormat="1" applyFont="1" applyAlignment="1">
      <alignment horizontal="center"/>
    </xf>
    <xf numFmtId="168" fontId="2" fillId="0" borderId="0" xfId="11" applyNumberFormat="1" applyFont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5" tableBorderDxfId="414">
  <autoFilter ref="B6:D42">
    <filterColumn colId="0" hiddenButton="1"/>
    <filterColumn colId="1" hiddenButton="1"/>
    <filterColumn colId="2" hiddenButton="1"/>
  </autoFilter>
  <tableColumns count="3">
    <tableColumn id="1" name="עמודה1" dataDxfId="413" dataCellStyle="Normal_2007-16618"/>
    <tableColumn id="2" name="שווי הוגן" dataDxfId="412"/>
    <tableColumn id="3" name="שעור מנכסי השקעה*" dataDxfId="4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9" dataDxfId="280" headerRowBorderDxfId="292" tableBorderDxfId="293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1"/>
    <tableColumn id="2" name="מספר ני&quot;ע" dataDxfId="290"/>
    <tableColumn id="3" name="זירת מסחר" dataDxfId="289"/>
    <tableColumn id="4" name="ענף מסחר" dataDxfId="288"/>
    <tableColumn id="5" name="סוג מטבע" dataDxfId="287"/>
    <tableColumn id="6" name="ערך נקוב****" dataDxfId="286"/>
    <tableColumn id="7" name="שער***" dataDxfId="285"/>
    <tableColumn id="8" name="שווי שוק" dataDxfId="284"/>
    <tableColumn id="9" name="שעור מערך נקוב מונפק" dataDxfId="283"/>
    <tableColumn id="10" name="שעור מנכסי אפיק ההשקעה" dataDxfId="282"/>
    <tableColumn id="11" name="שעור מסך נכסי השקעה**" dataDxfId="2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8" dataDxfId="269" headerRowBorderDxfId="277" tableBorderDxfId="278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6"/>
    <tableColumn id="4" name="ענף מסחר"/>
    <tableColumn id="5" name="סוג מטבע"/>
    <tableColumn id="6" name="ערך נקוב****" dataDxfId="275"/>
    <tableColumn id="7" name="שער***" dataDxfId="274"/>
    <tableColumn id="8" name="שווי שוק" dataDxfId="273"/>
    <tableColumn id="9" name="שעור מערך נקוב מונפק" dataDxfId="272"/>
    <tableColumn id="10" name="שעור מנכסי אפיק ההשקעה" dataDxfId="271"/>
    <tableColumn id="11" name="שעור מסך נכסי השקעה**" dataDxfId="2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5" totalsRowShown="0" headerRowDxfId="259" dataDxfId="260" headerRowBorderDxfId="266" tableBorderDxfId="267">
  <autoFilter ref="A7:J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5"/>
    <tableColumn id="7" name="שער***" dataDxfId="264"/>
    <tableColumn id="8" name="שווי שוק" dataDxfId="263"/>
    <tableColumn id="9" name="שעור מנכסי אפיק ההשקעה" dataDxfId="262"/>
    <tableColumn id="10" name="שעור מסך נכסי השקעה**" dataDxfId="2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8" totalsRowShown="0" headerRowDxfId="180" dataDxfId="181" headerRowBorderDxfId="200" tableBorderDxfId="201">
  <autoFilter ref="A7:R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9" totalsRowShown="0" headerRowDxfId="410" headerRowBorderDxfId="409" tableBorderDxfId="408" headerRowCellStyle="Normal_2007-16618">
  <autoFilter ref="C44:D49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3" totalsRowShown="0" headerRowDxfId="393" dataDxfId="394" headerRowBorderDxfId="406" tableBorderDxfId="407">
  <autoFilter ref="A6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5"/>
    <tableColumn id="2" name="מספר ני&quot;ע" dataDxfId="404"/>
    <tableColumn id="3" name="מספר מנפיק" dataDxfId="403"/>
    <tableColumn id="4" name="דירוג" dataDxfId="402"/>
    <tableColumn id="5" name="שם מדרג" dataDxfId="401"/>
    <tableColumn id="6" name="סוג מטבע" dataDxfId="400"/>
    <tableColumn id="7" name="שיעור ריבית" dataDxfId="399"/>
    <tableColumn id="8" name="תשואה לפידיון" dataDxfId="398"/>
    <tableColumn id="9" name="שווי שוק" dataDxfId="397"/>
    <tableColumn id="10" name="שעור מנכסי אפיק ההשקעה" dataDxfId="396"/>
    <tableColumn id="11" name="שעור מסך נכסי השקעה" dataDxfId="3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6" totalsRowShown="0" headerRowDxfId="373" dataDxfId="374" headerRowBorderDxfId="391" tableBorderDxfId="392">
  <autoFilter ref="A7:Q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0"/>
    <tableColumn id="2" name="מספר ני&quot;ע" dataDxfId="389"/>
    <tableColumn id="3" name="זירת מסחר" dataDxfId="388"/>
    <tableColumn id="4" name="דירוג" dataDxfId="387"/>
    <tableColumn id="5" name="שם מדרג"/>
    <tableColumn id="6" name="תאריך רכישה" dataDxfId="386"/>
    <tableColumn id="7" name="מח&quot;מ" dataDxfId="385"/>
    <tableColumn id="8" name="סוג מטבע" dataDxfId="384"/>
    <tableColumn id="9" name="שיעור ריבית" dataDxfId="383"/>
    <tableColumn id="10" name="תשואה לפידיון" dataDxfId="382"/>
    <tableColumn id="11" name="ערך נקוב****" dataDxfId="381"/>
    <tableColumn id="12" name="שער***" dataDxfId="380"/>
    <tableColumn id="13" name="פדיון/ריבית/דיבידנד לקבל*****  " dataDxfId="379"/>
    <tableColumn id="14" name="שווי שוק" dataDxfId="378"/>
    <tableColumn id="15" name="שעור מערך נקוב**** מונפק" dataDxfId="377"/>
    <tableColumn id="16" name="שעור מנכסי אפיק ההשקעה" dataDxfId="376"/>
    <tableColumn id="17" name="שעור מסך נכסי השקעה**" dataDxfId="3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49" dataDxfId="350" headerRowBorderDxfId="371" tableBorderDxfId="372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0"/>
    <tableColumn id="2" name="מספר ני&quot;ע" dataDxfId="369"/>
    <tableColumn id="3" name="זירת מסחר" dataDxfId="368"/>
    <tableColumn id="4" name="ספק מידע" dataDxfId="367"/>
    <tableColumn id="5" name="מספר מנפיק" dataDxfId="366"/>
    <tableColumn id="6" name="ענף מסחר" dataDxfId="365"/>
    <tableColumn id="7" name="דירוג" dataDxfId="364"/>
    <tableColumn id="8" name="שם מדרג" dataDxfId="363"/>
    <tableColumn id="9" name="תאריך רכישה" dataDxfId="362"/>
    <tableColumn id="10" name="מח&quot;מ" dataDxfId="361"/>
    <tableColumn id="11" name="סוג מטבע" dataDxfId="360"/>
    <tableColumn id="12" name="שיעור ריבית" dataDxfId="359"/>
    <tableColumn id="13" name="תשואה לפידיון" dataDxfId="358"/>
    <tableColumn id="14" name="ערך נקוב****" dataDxfId="357"/>
    <tableColumn id="15" name="שער***" dataDxfId="356"/>
    <tableColumn id="16" name="פדיון/ריבית/דיבידנד לקבל*****  " dataDxfId="355"/>
    <tableColumn id="17" name="שווי שוק" dataDxfId="354"/>
    <tableColumn id="18" name="שעור מערך נקוב מונפק" dataDxfId="353"/>
    <tableColumn id="19" name="שעור מנכסי אפיק ההשקעה" dataDxfId="352"/>
    <tableColumn id="20" name="שעור מסך נכסי השקעה**" dataDxfId="3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70" totalsRowShown="0" headerRowDxfId="331" dataDxfId="332" headerRowBorderDxfId="347" tableBorderDxfId="348">
  <autoFilter ref="A7:T17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 dataDxfId="346"/>
    <tableColumn id="4" name="ספק מידע" dataDxfId="345"/>
    <tableColumn id="5" name="מספר מנפיק" dataDxfId="344"/>
    <tableColumn id="6" name="ענף מסחר"/>
    <tableColumn id="7" name="דירוג"/>
    <tableColumn id="8" name="שם מדרג" dataDxfId="343"/>
    <tableColumn id="9" name="תאריך רכישה" dataDxfId="342"/>
    <tableColumn id="10" name="מח&quot;מ" dataDxfId="341"/>
    <tableColumn id="11" name="סוג מטבע"/>
    <tableColumn id="12" name="שיעור ריבית" dataDxfId="340"/>
    <tableColumn id="13" name="תשואה לפידיון" dataDxfId="339"/>
    <tableColumn id="14" name="ערך נקוב****" dataDxfId="338"/>
    <tableColumn id="15" name="שער***" dataDxfId="337"/>
    <tableColumn id="16" name="פדיון/ריבית/דיבידנד לקבל*****  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50" totalsRowShown="0" headerRowDxfId="320" dataDxfId="321" headerRowBorderDxfId="329" tableBorderDxfId="330">
  <autoFilter ref="A7:N1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1" totalsRowShown="0" headerRowDxfId="307" dataDxfId="308" headerRowBorderDxfId="318" tableBorderDxfId="319">
  <autoFilter ref="A7:M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 dataDxfId="313"/>
    <tableColumn id="10" name="שווי שוק" dataDxfId="312"/>
    <tableColumn id="11" name="שעור מערך נקוב מונפק" dataDxfId="311"/>
    <tableColumn id="12" name="שעור מנכסי אפיק ההשקעה" dataDxfId="310"/>
    <tableColumn id="13" name="שעור מסך נכסי השקעה**" dataDxfId="3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94" dataDxfId="295" headerRowBorderDxfId="305" tableBorderDxfId="306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4"/>
    <tableColumn id="4" name="מספר מנפיק" dataDxfId="303"/>
    <tableColumn id="5" name="ענף מסחר"/>
    <tableColumn id="6" name="דירוג"/>
    <tableColumn id="7" name="שם מדרג" dataDxfId="302"/>
    <tableColumn id="8" name="סוג מטבע"/>
    <tableColumn id="9" name="ערך נקוב****" dataDxfId="301"/>
    <tableColumn id="10" name="שער***" dataDxfId="300"/>
    <tableColumn id="11" name="שווי שוק" dataDxfId="299"/>
    <tableColumn id="12" name="שעור מערך נקוב מונפק" dataDxfId="298"/>
    <tableColumn id="13" name="שעור מנכסי אפיק ההשקעה" dataDxfId="297"/>
    <tableColumn id="14" name="שעור מסך נכסי השקעה**" dataDxfId="2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workbookViewId="0">
      <selection activeCell="B6" sqref="B6"/>
    </sheetView>
  </sheetViews>
  <sheetFormatPr defaultColWidth="0" defaultRowHeight="18" zeroHeight="1"/>
  <cols>
    <col min="1" max="1" width="27.28515625" style="1" customWidth="1"/>
    <col min="2" max="2" width="47.28515625" style="11" customWidth="1"/>
    <col min="3" max="3" width="18" style="1" customWidth="1"/>
    <col min="4" max="4" width="21.42578125" style="1" customWidth="1"/>
    <col min="5" max="5" width="6.7109375" style="1" hidden="1" customWidth="1"/>
    <col min="6" max="6" width="9.85546875" style="1" hidden="1" customWidth="1"/>
    <col min="7" max="7" width="40.7109375" style="1" hidden="1" customWidth="1"/>
    <col min="8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2" t="s">
        <v>4</v>
      </c>
      <c r="C5" s="73"/>
      <c r="D5" s="74"/>
    </row>
    <row r="6" spans="1:36" s="3" customFormat="1">
      <c r="B6" s="40" t="s">
        <v>1327</v>
      </c>
      <c r="C6" s="75" t="s">
        <v>5</v>
      </c>
      <c r="D6" s="76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1299</v>
      </c>
      <c r="B10" s="57" t="s">
        <v>13</v>
      </c>
      <c r="C10" s="63">
        <v>15748.148449521999</v>
      </c>
      <c r="D10" s="64">
        <v>9.4299999999999995E-2</v>
      </c>
      <c r="F10" s="70"/>
      <c r="G10" s="71"/>
    </row>
    <row r="11" spans="1:36">
      <c r="B11" s="57" t="s">
        <v>14</v>
      </c>
      <c r="C11" s="50"/>
      <c r="D11" s="50"/>
      <c r="G11" s="71"/>
    </row>
    <row r="12" spans="1:36">
      <c r="A12" s="9" t="s">
        <v>1300</v>
      </c>
      <c r="B12" s="58" t="s">
        <v>15</v>
      </c>
      <c r="C12" s="65">
        <v>28845.730914299998</v>
      </c>
      <c r="D12" s="66">
        <v>0.17269999999999999</v>
      </c>
      <c r="F12" s="70"/>
      <c r="G12" s="71"/>
    </row>
    <row r="13" spans="1:36">
      <c r="A13" s="9" t="s">
        <v>1301</v>
      </c>
      <c r="B13" s="58" t="s">
        <v>16</v>
      </c>
      <c r="C13" s="65">
        <v>0</v>
      </c>
      <c r="D13" s="66">
        <v>0</v>
      </c>
      <c r="G13" s="71"/>
    </row>
    <row r="14" spans="1:36">
      <c r="A14" s="9" t="s">
        <v>1302</v>
      </c>
      <c r="B14" s="58" t="s">
        <v>17</v>
      </c>
      <c r="C14" s="65">
        <v>7864.5096658829934</v>
      </c>
      <c r="D14" s="66">
        <v>4.7100000000000003E-2</v>
      </c>
      <c r="F14" s="70"/>
      <c r="G14" s="71"/>
    </row>
    <row r="15" spans="1:36">
      <c r="A15" s="9" t="s">
        <v>1303</v>
      </c>
      <c r="B15" s="58" t="s">
        <v>18</v>
      </c>
      <c r="C15" s="65">
        <f>מניות!K10</f>
        <v>75980.417026758034</v>
      </c>
      <c r="D15" s="66">
        <v>0.45490000000000003</v>
      </c>
      <c r="F15" s="70"/>
      <c r="G15" s="71"/>
    </row>
    <row r="16" spans="1:36">
      <c r="A16" s="9" t="s">
        <v>1174</v>
      </c>
      <c r="B16" s="58" t="s">
        <v>194</v>
      </c>
      <c r="C16" s="65">
        <v>33770.746351349997</v>
      </c>
      <c r="D16" s="66">
        <v>0.20219999999999999</v>
      </c>
      <c r="F16" s="70"/>
      <c r="G16" s="71"/>
    </row>
    <row r="17" spans="1:4">
      <c r="A17" s="9" t="s">
        <v>1304</v>
      </c>
      <c r="B17" s="58" t="s">
        <v>19</v>
      </c>
      <c r="C17" s="65">
        <v>0</v>
      </c>
      <c r="D17" s="66">
        <v>0</v>
      </c>
    </row>
    <row r="18" spans="1:4">
      <c r="A18" s="9" t="s">
        <v>1305</v>
      </c>
      <c r="B18" s="58" t="s">
        <v>20</v>
      </c>
      <c r="C18" s="65">
        <v>0</v>
      </c>
      <c r="D18" s="66">
        <v>0</v>
      </c>
    </row>
    <row r="19" spans="1:4">
      <c r="A19" s="9" t="s">
        <v>1306</v>
      </c>
      <c r="B19" s="58" t="s">
        <v>21</v>
      </c>
      <c r="C19" s="65">
        <v>0</v>
      </c>
      <c r="D19" s="66">
        <v>0</v>
      </c>
    </row>
    <row r="20" spans="1:4">
      <c r="A20" s="9" t="s">
        <v>1307</v>
      </c>
      <c r="B20" s="58" t="s">
        <v>22</v>
      </c>
      <c r="C20" s="65">
        <v>4317.3342023868317</v>
      </c>
      <c r="D20" s="66">
        <v>2.58E-2</v>
      </c>
    </row>
    <row r="21" spans="1:4">
      <c r="A21" s="9" t="s">
        <v>1308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1309</v>
      </c>
      <c r="B23" s="58" t="s">
        <v>25</v>
      </c>
      <c r="C23" s="65">
        <v>0</v>
      </c>
      <c r="D23" s="66">
        <v>0</v>
      </c>
    </row>
    <row r="24" spans="1:4">
      <c r="A24" s="9" t="s">
        <v>1310</v>
      </c>
      <c r="B24" s="58" t="s">
        <v>26</v>
      </c>
      <c r="C24" s="65">
        <v>0</v>
      </c>
      <c r="D24" s="66">
        <v>0</v>
      </c>
    </row>
    <row r="25" spans="1:4">
      <c r="A25" s="9" t="s">
        <v>1311</v>
      </c>
      <c r="B25" s="58" t="s">
        <v>17</v>
      </c>
      <c r="C25" s="65">
        <v>520.09264199999996</v>
      </c>
      <c r="D25" s="66">
        <v>3.0999999999999999E-3</v>
      </c>
    </row>
    <row r="26" spans="1:4">
      <c r="A26" s="9" t="s">
        <v>1312</v>
      </c>
      <c r="B26" s="58" t="s">
        <v>27</v>
      </c>
      <c r="C26" s="65">
        <v>0</v>
      </c>
      <c r="D26" s="66">
        <v>0</v>
      </c>
    </row>
    <row r="27" spans="1:4">
      <c r="A27" s="9" t="s">
        <v>1313</v>
      </c>
      <c r="B27" s="58" t="s">
        <v>28</v>
      </c>
      <c r="C27" s="65">
        <v>0</v>
      </c>
      <c r="D27" s="66">
        <v>0</v>
      </c>
    </row>
    <row r="28" spans="1:4">
      <c r="A28" s="9" t="s">
        <v>1314</v>
      </c>
      <c r="B28" s="58" t="s">
        <v>29</v>
      </c>
      <c r="C28" s="65">
        <v>0.63249999999999995</v>
      </c>
      <c r="D28" s="66">
        <v>0</v>
      </c>
    </row>
    <row r="29" spans="1:4">
      <c r="A29" s="9" t="s">
        <v>1315</v>
      </c>
      <c r="B29" s="58" t="s">
        <v>30</v>
      </c>
      <c r="C29" s="65">
        <v>0</v>
      </c>
      <c r="D29" s="66">
        <v>0</v>
      </c>
    </row>
    <row r="30" spans="1:4">
      <c r="A30" s="9" t="s">
        <v>1316</v>
      </c>
      <c r="B30" s="58" t="s">
        <v>31</v>
      </c>
      <c r="C30" s="65">
        <v>0</v>
      </c>
      <c r="D30" s="66">
        <v>0</v>
      </c>
    </row>
    <row r="31" spans="1:4">
      <c r="A31" s="9" t="s">
        <v>1317</v>
      </c>
      <c r="B31" s="58" t="s">
        <v>32</v>
      </c>
      <c r="C31" s="65">
        <v>0</v>
      </c>
      <c r="D31" s="66">
        <v>0</v>
      </c>
    </row>
    <row r="32" spans="1:4">
      <c r="A32" s="9" t="s">
        <v>1318</v>
      </c>
      <c r="B32" s="57" t="s">
        <v>33</v>
      </c>
      <c r="C32" s="65">
        <v>0</v>
      </c>
      <c r="D32" s="66">
        <v>0</v>
      </c>
    </row>
    <row r="33" spans="1:4">
      <c r="A33" s="9" t="s">
        <v>1319</v>
      </c>
      <c r="B33" s="57" t="s">
        <v>34</v>
      </c>
      <c r="C33" s="65">
        <v>0</v>
      </c>
      <c r="D33" s="66">
        <v>0</v>
      </c>
    </row>
    <row r="34" spans="1:4">
      <c r="A34" s="9" t="s">
        <v>1320</v>
      </c>
      <c r="B34" s="57" t="s">
        <v>35</v>
      </c>
      <c r="C34" s="65">
        <v>0</v>
      </c>
      <c r="D34" s="66">
        <v>0</v>
      </c>
    </row>
    <row r="35" spans="1:4">
      <c r="A35" s="9" t="s">
        <v>1321</v>
      </c>
      <c r="B35" s="57" t="s">
        <v>36</v>
      </c>
      <c r="C35" s="65">
        <v>0</v>
      </c>
      <c r="D35" s="66">
        <v>0</v>
      </c>
    </row>
    <row r="36" spans="1:4">
      <c r="A36" s="9" t="s">
        <v>1322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1323</v>
      </c>
      <c r="B38" s="60" t="s">
        <v>39</v>
      </c>
      <c r="C38" s="65">
        <v>0</v>
      </c>
      <c r="D38" s="66">
        <v>0</v>
      </c>
    </row>
    <row r="39" spans="1:4">
      <c r="A39" s="9" t="s">
        <v>1324</v>
      </c>
      <c r="B39" s="60" t="s">
        <v>40</v>
      </c>
      <c r="C39" s="65">
        <v>0</v>
      </c>
      <c r="D39" s="66">
        <v>0</v>
      </c>
    </row>
    <row r="40" spans="1:4">
      <c r="A40" s="9" t="s">
        <v>1325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SUM(C10:C40)</f>
        <v>167047.61175219988</v>
      </c>
      <c r="D41" s="66">
        <v>1</v>
      </c>
    </row>
    <row r="42" spans="1:4">
      <c r="A42" s="9" t="s">
        <v>1326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7" t="s">
        <v>44</v>
      </c>
      <c r="D44" s="76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3.9003000000000001</v>
      </c>
    </row>
    <row r="47" spans="1:4">
      <c r="C47" t="s">
        <v>119</v>
      </c>
      <c r="D47">
        <v>2.1722000000000001</v>
      </c>
    </row>
    <row r="48" spans="1:4">
      <c r="C48" t="s">
        <v>105</v>
      </c>
      <c r="D48">
        <v>3.5649999999999999</v>
      </c>
    </row>
    <row r="49" spans="3:4">
      <c r="C49" t="s">
        <v>112</v>
      </c>
      <c r="D49">
        <v>4.3986000000000001</v>
      </c>
    </row>
    <row r="50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60" ht="26.25" customHeight="1">
      <c r="A6" s="95" t="s">
        <v>97</v>
      </c>
      <c r="B6" s="96"/>
      <c r="C6" s="96"/>
      <c r="D6" s="96"/>
      <c r="E6" s="96"/>
      <c r="F6" s="96"/>
      <c r="G6" s="96"/>
      <c r="H6" s="96"/>
      <c r="I6" s="96"/>
      <c r="J6" s="96"/>
      <c r="K6" s="97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1189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216</v>
      </c>
      <c r="B13" t="s">
        <v>216</v>
      </c>
      <c r="C13" s="14"/>
      <c r="D13" t="s">
        <v>216</v>
      </c>
      <c r="E13" t="s">
        <v>216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1190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216</v>
      </c>
      <c r="B15" t="s">
        <v>216</v>
      </c>
      <c r="C15" s="14"/>
      <c r="D15" t="s">
        <v>216</v>
      </c>
      <c r="E15" t="s">
        <v>216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1191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216</v>
      </c>
      <c r="B17" t="s">
        <v>216</v>
      </c>
      <c r="C17" s="14"/>
      <c r="D17" t="s">
        <v>216</v>
      </c>
      <c r="E17" t="s">
        <v>216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758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216</v>
      </c>
      <c r="B19" t="s">
        <v>216</v>
      </c>
      <c r="C19" s="14"/>
      <c r="D19" t="s">
        <v>216</v>
      </c>
      <c r="E19" t="s">
        <v>216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221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1189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216</v>
      </c>
      <c r="B22" t="s">
        <v>216</v>
      </c>
      <c r="C22" s="14"/>
      <c r="D22" t="s">
        <v>216</v>
      </c>
      <c r="E22" t="s">
        <v>216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1192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216</v>
      </c>
      <c r="B24" t="s">
        <v>216</v>
      </c>
      <c r="C24" s="14"/>
      <c r="D24" t="s">
        <v>216</v>
      </c>
      <c r="E24" t="s">
        <v>216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1191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216</v>
      </c>
      <c r="B26" t="s">
        <v>216</v>
      </c>
      <c r="C26" s="14"/>
      <c r="D26" t="s">
        <v>216</v>
      </c>
      <c r="E26" t="s">
        <v>216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1193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216</v>
      </c>
      <c r="B28" t="s">
        <v>216</v>
      </c>
      <c r="C28" s="14"/>
      <c r="D28" t="s">
        <v>216</v>
      </c>
      <c r="E28" t="s">
        <v>216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758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216</v>
      </c>
      <c r="B30" t="s">
        <v>216</v>
      </c>
      <c r="C30" s="14"/>
      <c r="D30" t="s">
        <v>216</v>
      </c>
      <c r="E30" t="s">
        <v>216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1" t="s">
        <v>223</v>
      </c>
      <c r="B31" s="14"/>
      <c r="C31" s="14"/>
      <c r="D31" s="14"/>
    </row>
    <row r="32" spans="1:11">
      <c r="A32" s="81" t="s">
        <v>263</v>
      </c>
      <c r="B32" s="14"/>
      <c r="C32" s="14"/>
      <c r="D32" s="14"/>
    </row>
    <row r="33" spans="1:4">
      <c r="A33" s="81" t="s">
        <v>264</v>
      </c>
      <c r="B33" s="14"/>
      <c r="C33" s="14"/>
      <c r="D33" s="14"/>
    </row>
    <row r="34" spans="1:4">
      <c r="A34" s="81" t="s">
        <v>265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57031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7"/>
      <c r="BB5" s="14" t="s">
        <v>99</v>
      </c>
      <c r="BD5" s="14" t="s">
        <v>100</v>
      </c>
      <c r="BF5" s="16" t="s">
        <v>101</v>
      </c>
    </row>
    <row r="6" spans="1:58" ht="26.25" customHeight="1">
      <c r="A6" s="95" t="s">
        <v>102</v>
      </c>
      <c r="B6" s="96"/>
      <c r="C6" s="96"/>
      <c r="D6" s="96"/>
      <c r="E6" s="96"/>
      <c r="F6" s="96"/>
      <c r="G6" s="96"/>
      <c r="H6" s="96"/>
      <c r="I6" s="96"/>
      <c r="J6" s="97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1093641.29</v>
      </c>
      <c r="G10" s="22"/>
      <c r="H10" s="63">
        <v>4317.3342023868317</v>
      </c>
      <c r="I10" s="64">
        <v>1</v>
      </c>
      <c r="J10" s="64">
        <v>2.58E-2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216</v>
      </c>
      <c r="B12" t="s">
        <v>216</v>
      </c>
      <c r="C12" s="16"/>
      <c r="D12" t="s">
        <v>216</v>
      </c>
      <c r="E12" t="s">
        <v>216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221</v>
      </c>
      <c r="B13" s="16"/>
      <c r="C13" s="16"/>
      <c r="D13" s="16"/>
      <c r="E13" s="16"/>
      <c r="F13" s="69">
        <v>1093641.29</v>
      </c>
      <c r="G13" s="16"/>
      <c r="H13" s="69">
        <v>4317.3342023868317</v>
      </c>
      <c r="I13" s="68">
        <v>1</v>
      </c>
      <c r="J13" s="68">
        <v>2.58E-2</v>
      </c>
      <c r="BD13" s="14" t="s">
        <v>125</v>
      </c>
    </row>
    <row r="14" spans="1:58">
      <c r="A14" t="s">
        <v>1194</v>
      </c>
      <c r="B14" t="s">
        <v>1195</v>
      </c>
      <c r="C14" t="s">
        <v>122</v>
      </c>
      <c r="D14" t="s">
        <v>1109</v>
      </c>
      <c r="E14" t="s">
        <v>119</v>
      </c>
      <c r="F14" s="65">
        <v>7</v>
      </c>
      <c r="G14" s="65">
        <v>0.51090000000000002</v>
      </c>
      <c r="H14" s="65">
        <v>7.7684388599999995E-5</v>
      </c>
      <c r="I14" s="66">
        <v>0</v>
      </c>
      <c r="J14" s="66">
        <v>0</v>
      </c>
      <c r="BD14" s="14" t="s">
        <v>126</v>
      </c>
    </row>
    <row r="15" spans="1:58">
      <c r="A15" t="s">
        <v>1196</v>
      </c>
      <c r="B15" t="s">
        <v>1197</v>
      </c>
      <c r="C15" t="s">
        <v>122</v>
      </c>
      <c r="D15" t="s">
        <v>1109</v>
      </c>
      <c r="E15" t="s">
        <v>109</v>
      </c>
      <c r="F15" s="65">
        <v>3</v>
      </c>
      <c r="G15" s="65">
        <v>0.99075000000000002</v>
      </c>
      <c r="H15" s="65">
        <v>1.1592666675000001E-4</v>
      </c>
      <c r="I15" s="66">
        <v>0</v>
      </c>
      <c r="J15" s="66">
        <v>0</v>
      </c>
      <c r="BD15" s="14" t="s">
        <v>127</v>
      </c>
    </row>
    <row r="16" spans="1:58">
      <c r="A16" t="s">
        <v>1198</v>
      </c>
      <c r="B16" t="s">
        <v>1199</v>
      </c>
      <c r="C16" t="s">
        <v>122</v>
      </c>
      <c r="D16" t="s">
        <v>1109</v>
      </c>
      <c r="E16" t="s">
        <v>112</v>
      </c>
      <c r="F16" s="65">
        <v>2</v>
      </c>
      <c r="G16" s="65">
        <v>0.56355</v>
      </c>
      <c r="H16" s="65">
        <v>4.95766206E-5</v>
      </c>
      <c r="I16" s="66">
        <v>0</v>
      </c>
      <c r="J16" s="66">
        <v>0</v>
      </c>
      <c r="BD16" s="14" t="s">
        <v>128</v>
      </c>
    </row>
    <row r="17" spans="1:56">
      <c r="A17" t="s">
        <v>1200</v>
      </c>
      <c r="B17" t="s">
        <v>1201</v>
      </c>
      <c r="C17" t="s">
        <v>122</v>
      </c>
      <c r="D17" t="s">
        <v>1109</v>
      </c>
      <c r="E17" t="s">
        <v>119</v>
      </c>
      <c r="F17" s="65">
        <v>36575</v>
      </c>
      <c r="G17" s="65">
        <v>100</v>
      </c>
      <c r="H17" s="65">
        <v>79.448215000000005</v>
      </c>
      <c r="I17" s="66">
        <v>1.84E-2</v>
      </c>
      <c r="J17" s="66">
        <v>5.0000000000000001E-4</v>
      </c>
      <c r="BD17" s="14" t="s">
        <v>129</v>
      </c>
    </row>
    <row r="18" spans="1:56">
      <c r="A18" t="s">
        <v>1202</v>
      </c>
      <c r="B18" t="s">
        <v>1203</v>
      </c>
      <c r="C18" t="s">
        <v>122</v>
      </c>
      <c r="D18" t="s">
        <v>1109</v>
      </c>
      <c r="E18" t="s">
        <v>112</v>
      </c>
      <c r="F18" s="65">
        <v>7860</v>
      </c>
      <c r="G18" s="65">
        <v>100</v>
      </c>
      <c r="H18" s="65">
        <v>34.572996000000003</v>
      </c>
      <c r="I18" s="66">
        <v>8.0000000000000002E-3</v>
      </c>
      <c r="J18" s="66">
        <v>2.0000000000000001E-4</v>
      </c>
      <c r="BD18" s="14" t="s">
        <v>130</v>
      </c>
    </row>
    <row r="19" spans="1:56">
      <c r="A19" t="s">
        <v>1202</v>
      </c>
      <c r="B19" t="s">
        <v>1203</v>
      </c>
      <c r="C19" t="s">
        <v>1141</v>
      </c>
      <c r="D19" t="s">
        <v>1109</v>
      </c>
      <c r="E19" t="s">
        <v>109</v>
      </c>
      <c r="F19" s="65">
        <v>27128.28</v>
      </c>
      <c r="G19" s="65">
        <v>100</v>
      </c>
      <c r="H19" s="65">
        <v>105.808430484</v>
      </c>
      <c r="I19" s="66">
        <v>2.4500000000000001E-2</v>
      </c>
      <c r="J19" s="66">
        <v>5.9999999999999995E-4</v>
      </c>
      <c r="BD19" s="14" t="s">
        <v>131</v>
      </c>
    </row>
    <row r="20" spans="1:56">
      <c r="A20" t="s">
        <v>1204</v>
      </c>
      <c r="B20" t="s">
        <v>1205</v>
      </c>
      <c r="C20" t="s">
        <v>122</v>
      </c>
      <c r="D20" t="s">
        <v>1109</v>
      </c>
      <c r="E20" t="s">
        <v>105</v>
      </c>
      <c r="F20" s="65">
        <v>-379960.53</v>
      </c>
      <c r="G20" s="65">
        <v>100</v>
      </c>
      <c r="H20" s="65">
        <v>-1354.5592894500001</v>
      </c>
      <c r="I20" s="66">
        <v>-0.31369999999999998</v>
      </c>
      <c r="J20" s="66">
        <v>-8.0999999999999996E-3</v>
      </c>
      <c r="BD20" s="14" t="s">
        <v>122</v>
      </c>
    </row>
    <row r="21" spans="1:56">
      <c r="A21" t="s">
        <v>1206</v>
      </c>
      <c r="B21" t="s">
        <v>1207</v>
      </c>
      <c r="C21" t="s">
        <v>122</v>
      </c>
      <c r="D21" t="s">
        <v>1109</v>
      </c>
      <c r="E21" t="s">
        <v>105</v>
      </c>
      <c r="F21" s="65">
        <v>3</v>
      </c>
      <c r="G21" s="65">
        <v>0.77862500000000001</v>
      </c>
      <c r="H21" s="65">
        <v>8.3273943749999997E-5</v>
      </c>
      <c r="I21" s="66">
        <v>0</v>
      </c>
      <c r="J21" s="66">
        <v>0</v>
      </c>
    </row>
    <row r="22" spans="1:56">
      <c r="A22" t="s">
        <v>1208</v>
      </c>
      <c r="B22" t="s">
        <v>1209</v>
      </c>
      <c r="C22" t="s">
        <v>122</v>
      </c>
      <c r="D22" t="s">
        <v>1109</v>
      </c>
      <c r="E22" t="s">
        <v>119</v>
      </c>
      <c r="F22" s="65">
        <v>-325882.2</v>
      </c>
      <c r="G22" s="65">
        <v>100</v>
      </c>
      <c r="H22" s="65">
        <v>-707.88131483999996</v>
      </c>
      <c r="I22" s="66">
        <v>-0.16400000000000001</v>
      </c>
      <c r="J22" s="66">
        <v>-4.1999999999999997E-3</v>
      </c>
    </row>
    <row r="23" spans="1:56">
      <c r="A23" t="s">
        <v>1210</v>
      </c>
      <c r="B23" t="s">
        <v>1211</v>
      </c>
      <c r="C23" t="s">
        <v>122</v>
      </c>
      <c r="D23" t="s">
        <v>1109</v>
      </c>
      <c r="E23" t="s">
        <v>105</v>
      </c>
      <c r="F23" s="65">
        <v>2</v>
      </c>
      <c r="G23" s="65">
        <v>0.11476</v>
      </c>
      <c r="H23" s="65">
        <v>8.1823880000000003E-6</v>
      </c>
      <c r="I23" s="66">
        <v>0</v>
      </c>
      <c r="J23" s="66">
        <v>0</v>
      </c>
    </row>
    <row r="24" spans="1:56">
      <c r="A24" t="s">
        <v>1212</v>
      </c>
      <c r="B24" t="s">
        <v>1213</v>
      </c>
      <c r="C24" t="s">
        <v>122</v>
      </c>
      <c r="D24" t="s">
        <v>1109</v>
      </c>
      <c r="E24" t="s">
        <v>105</v>
      </c>
      <c r="F24" s="65">
        <v>9</v>
      </c>
      <c r="G24" s="65">
        <v>0.25696999999999998</v>
      </c>
      <c r="H24" s="65">
        <v>8.2448824500000006E-5</v>
      </c>
      <c r="I24" s="66">
        <v>0</v>
      </c>
      <c r="J24" s="66">
        <v>0</v>
      </c>
    </row>
    <row r="25" spans="1:56">
      <c r="A25" t="s">
        <v>1214</v>
      </c>
      <c r="B25" t="s">
        <v>1215</v>
      </c>
      <c r="C25" t="s">
        <v>122</v>
      </c>
      <c r="D25" t="s">
        <v>1109</v>
      </c>
      <c r="E25" t="s">
        <v>105</v>
      </c>
      <c r="F25" s="65">
        <v>1727894.74</v>
      </c>
      <c r="G25" s="65">
        <v>100</v>
      </c>
      <c r="H25" s="65">
        <v>6159.9447480999997</v>
      </c>
      <c r="I25" s="66">
        <v>1.4268000000000001</v>
      </c>
      <c r="J25" s="66">
        <v>3.6900000000000002E-2</v>
      </c>
    </row>
    <row r="26" spans="1:56">
      <c r="A26" s="81" t="s">
        <v>223</v>
      </c>
      <c r="B26" s="16"/>
      <c r="C26" s="16"/>
      <c r="D26" s="16"/>
      <c r="E26" s="16"/>
      <c r="F26" s="16"/>
      <c r="G26" s="16"/>
    </row>
    <row r="27" spans="1:56">
      <c r="A27" s="81" t="s">
        <v>263</v>
      </c>
      <c r="B27" s="16"/>
      <c r="C27" s="16"/>
      <c r="D27" s="16"/>
      <c r="E27" s="16"/>
      <c r="F27" s="16"/>
      <c r="G27" s="16"/>
    </row>
    <row r="28" spans="1:56">
      <c r="A28" s="81" t="s">
        <v>264</v>
      </c>
      <c r="B28" s="16"/>
      <c r="C28" s="16"/>
      <c r="D28" s="16"/>
      <c r="E28" s="16"/>
      <c r="F28" s="16"/>
      <c r="G28" s="16"/>
    </row>
    <row r="29" spans="1:56">
      <c r="A29" s="81" t="s">
        <v>265</v>
      </c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B10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80" ht="26.25" customHeight="1">
      <c r="A6" s="95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1216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216</v>
      </c>
      <c r="B13" t="s">
        <v>216</v>
      </c>
      <c r="D13" t="s">
        <v>216</v>
      </c>
      <c r="G13" s="65">
        <v>0</v>
      </c>
      <c r="H13" t="s">
        <v>216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1217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216</v>
      </c>
      <c r="B15" t="s">
        <v>216</v>
      </c>
      <c r="D15" t="s">
        <v>216</v>
      </c>
      <c r="G15" s="65">
        <v>0</v>
      </c>
      <c r="H15" t="s">
        <v>216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1218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1219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216</v>
      </c>
      <c r="B18" t="s">
        <v>216</v>
      </c>
      <c r="D18" t="s">
        <v>216</v>
      </c>
      <c r="G18" s="65">
        <v>0</v>
      </c>
      <c r="H18" t="s">
        <v>216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1220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216</v>
      </c>
      <c r="B20" t="s">
        <v>216</v>
      </c>
      <c r="D20" t="s">
        <v>216</v>
      </c>
      <c r="G20" s="65">
        <v>0</v>
      </c>
      <c r="H20" t="s">
        <v>216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1221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216</v>
      </c>
      <c r="B22" t="s">
        <v>216</v>
      </c>
      <c r="D22" t="s">
        <v>216</v>
      </c>
      <c r="G22" s="65">
        <v>0</v>
      </c>
      <c r="H22" t="s">
        <v>216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1222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216</v>
      </c>
      <c r="B24" t="s">
        <v>216</v>
      </c>
      <c r="D24" t="s">
        <v>216</v>
      </c>
      <c r="G24" s="65">
        <v>0</v>
      </c>
      <c r="H24" t="s">
        <v>216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221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1216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216</v>
      </c>
      <c r="B27" t="s">
        <v>216</v>
      </c>
      <c r="D27" t="s">
        <v>216</v>
      </c>
      <c r="G27" s="65">
        <v>0</v>
      </c>
      <c r="H27" t="s">
        <v>216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1217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216</v>
      </c>
      <c r="B29" t="s">
        <v>216</v>
      </c>
      <c r="D29" t="s">
        <v>216</v>
      </c>
      <c r="G29" s="65">
        <v>0</v>
      </c>
      <c r="H29" t="s">
        <v>216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1218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1219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216</v>
      </c>
      <c r="B32" t="s">
        <v>216</v>
      </c>
      <c r="D32" t="s">
        <v>216</v>
      </c>
      <c r="G32" s="65">
        <v>0</v>
      </c>
      <c r="H32" t="s">
        <v>216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1220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216</v>
      </c>
      <c r="B34" t="s">
        <v>216</v>
      </c>
      <c r="D34" t="s">
        <v>216</v>
      </c>
      <c r="G34" s="65">
        <v>0</v>
      </c>
      <c r="H34" t="s">
        <v>216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1221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216</v>
      </c>
      <c r="B36" t="s">
        <v>216</v>
      </c>
      <c r="D36" t="s">
        <v>216</v>
      </c>
      <c r="G36" s="65">
        <v>0</v>
      </c>
      <c r="H36" t="s">
        <v>216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1222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216</v>
      </c>
      <c r="B38" t="s">
        <v>216</v>
      </c>
      <c r="D38" t="s">
        <v>216</v>
      </c>
      <c r="G38" s="65">
        <v>0</v>
      </c>
      <c r="H38" t="s">
        <v>216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223</v>
      </c>
    </row>
    <row r="40" spans="1:16">
      <c r="A40" s="81" t="s">
        <v>263</v>
      </c>
    </row>
    <row r="41" spans="1:16">
      <c r="A41" s="81" t="s">
        <v>264</v>
      </c>
    </row>
    <row r="42" spans="1:16">
      <c r="A42" s="81" t="s">
        <v>265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7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1223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216</v>
      </c>
      <c r="B13" t="s">
        <v>216</v>
      </c>
      <c r="C13" t="s">
        <v>216</v>
      </c>
      <c r="F13" s="65">
        <v>0</v>
      </c>
      <c r="G13" t="s">
        <v>216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1224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216</v>
      </c>
      <c r="B15" t="s">
        <v>216</v>
      </c>
      <c r="C15" t="s">
        <v>216</v>
      </c>
      <c r="F15" s="65">
        <v>0</v>
      </c>
      <c r="G15" t="s">
        <v>216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1225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216</v>
      </c>
      <c r="B17" t="s">
        <v>216</v>
      </c>
      <c r="C17" t="s">
        <v>216</v>
      </c>
      <c r="F17" s="65">
        <v>0</v>
      </c>
      <c r="G17" t="s">
        <v>216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1226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216</v>
      </c>
      <c r="B19" t="s">
        <v>216</v>
      </c>
      <c r="C19" t="s">
        <v>216</v>
      </c>
      <c r="F19" s="65">
        <v>0</v>
      </c>
      <c r="G19" t="s">
        <v>216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758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216</v>
      </c>
      <c r="B21" t="s">
        <v>216</v>
      </c>
      <c r="C21" t="s">
        <v>216</v>
      </c>
      <c r="F21" s="65">
        <v>0</v>
      </c>
      <c r="G21" t="s">
        <v>216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221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261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216</v>
      </c>
      <c r="B24" t="s">
        <v>216</v>
      </c>
      <c r="C24" t="s">
        <v>216</v>
      </c>
      <c r="F24" s="65">
        <v>0</v>
      </c>
      <c r="G24" t="s">
        <v>216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1227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216</v>
      </c>
      <c r="B26" t="s">
        <v>216</v>
      </c>
      <c r="C26" t="s">
        <v>216</v>
      </c>
      <c r="F26" s="65">
        <v>0</v>
      </c>
      <c r="G26" t="s">
        <v>216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1" t="s">
        <v>263</v>
      </c>
    </row>
    <row r="28" spans="1:15">
      <c r="A28" s="81" t="s">
        <v>264</v>
      </c>
    </row>
    <row r="29" spans="1:15">
      <c r="A29" s="81" t="s">
        <v>265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70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64" ht="26.25" customHeight="1">
      <c r="A6" s="95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1228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216</v>
      </c>
      <c r="B13" t="s">
        <v>216</v>
      </c>
      <c r="C13" s="14"/>
      <c r="D13" s="14"/>
      <c r="E13" t="s">
        <v>216</v>
      </c>
      <c r="F13" t="s">
        <v>216</v>
      </c>
      <c r="I13" s="65">
        <v>0</v>
      </c>
      <c r="J13" t="s">
        <v>216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1229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216</v>
      </c>
      <c r="B15" t="s">
        <v>216</v>
      </c>
      <c r="C15" s="14"/>
      <c r="D15" s="14"/>
      <c r="E15" t="s">
        <v>216</v>
      </c>
      <c r="F15" t="s">
        <v>216</v>
      </c>
      <c r="I15" s="65">
        <v>0</v>
      </c>
      <c r="J15" t="s">
        <v>216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268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216</v>
      </c>
      <c r="B17" t="s">
        <v>216</v>
      </c>
      <c r="C17" s="14"/>
      <c r="D17" s="14"/>
      <c r="E17" t="s">
        <v>216</v>
      </c>
      <c r="F17" t="s">
        <v>216</v>
      </c>
      <c r="I17" s="65">
        <v>0</v>
      </c>
      <c r="J17" t="s">
        <v>216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758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216</v>
      </c>
      <c r="B19" t="s">
        <v>216</v>
      </c>
      <c r="C19" s="14"/>
      <c r="D19" s="14"/>
      <c r="E19" t="s">
        <v>216</v>
      </c>
      <c r="F19" t="s">
        <v>216</v>
      </c>
      <c r="I19" s="65">
        <v>0</v>
      </c>
      <c r="J19" t="s">
        <v>216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221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1230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216</v>
      </c>
      <c r="B22" t="s">
        <v>216</v>
      </c>
      <c r="C22" s="14"/>
      <c r="D22" s="14"/>
      <c r="E22" t="s">
        <v>216</v>
      </c>
      <c r="F22" t="s">
        <v>216</v>
      </c>
      <c r="I22" s="65">
        <v>0</v>
      </c>
      <c r="J22" t="s">
        <v>216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1231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216</v>
      </c>
      <c r="B24" t="s">
        <v>216</v>
      </c>
      <c r="C24" s="14"/>
      <c r="D24" s="14"/>
      <c r="E24" t="s">
        <v>216</v>
      </c>
      <c r="F24" t="s">
        <v>216</v>
      </c>
      <c r="I24" s="65">
        <v>0</v>
      </c>
      <c r="J24" t="s">
        <v>216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1" t="s">
        <v>223</v>
      </c>
      <c r="C25" s="14"/>
      <c r="D25" s="14"/>
      <c r="E25" s="14"/>
    </row>
    <row r="26" spans="1:18">
      <c r="A26" s="81" t="s">
        <v>263</v>
      </c>
      <c r="C26" s="14"/>
      <c r="D26" s="14"/>
      <c r="E26" s="14"/>
    </row>
    <row r="27" spans="1:18">
      <c r="A27" s="81" t="s">
        <v>264</v>
      </c>
      <c r="C27" s="14"/>
      <c r="D27" s="14"/>
      <c r="E27" s="14"/>
    </row>
    <row r="28" spans="1:18">
      <c r="A28" s="81" t="s">
        <v>265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  <row r="370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80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98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4.3099999999999996</v>
      </c>
      <c r="J10" s="7"/>
      <c r="K10" s="7"/>
      <c r="L10" s="64">
        <v>4.9799999999999997E-2</v>
      </c>
      <c r="M10" s="63">
        <v>547330</v>
      </c>
      <c r="N10" s="7"/>
      <c r="O10" s="63">
        <v>520.09264199999996</v>
      </c>
      <c r="P10" s="7"/>
      <c r="Q10" s="64">
        <v>1</v>
      </c>
      <c r="R10" s="64">
        <v>3.0999999999999999E-3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4.3099999999999996</v>
      </c>
      <c r="L11" s="68">
        <v>4.9799999999999997E-2</v>
      </c>
      <c r="M11" s="69">
        <v>547330</v>
      </c>
      <c r="O11" s="69">
        <v>520.09264199999996</v>
      </c>
      <c r="Q11" s="68">
        <v>1</v>
      </c>
      <c r="R11" s="68">
        <v>3.0999999999999999E-3</v>
      </c>
    </row>
    <row r="12" spans="1:80">
      <c r="A12" s="67" t="s">
        <v>1228</v>
      </c>
      <c r="B12" s="14"/>
      <c r="C12" s="14"/>
      <c r="D12" s="14"/>
      <c r="I12" s="69">
        <v>4.24</v>
      </c>
      <c r="L12" s="68">
        <v>4.2500000000000003E-2</v>
      </c>
      <c r="M12" s="69">
        <v>222830</v>
      </c>
      <c r="O12" s="69">
        <v>205.64064200000001</v>
      </c>
      <c r="Q12" s="68">
        <v>0.39539999999999997</v>
      </c>
      <c r="R12" s="68">
        <v>1.1999999999999999E-3</v>
      </c>
    </row>
    <row r="13" spans="1:80">
      <c r="A13" t="s">
        <v>1232</v>
      </c>
      <c r="B13" t="s">
        <v>1233</v>
      </c>
      <c r="C13" t="s">
        <v>122</v>
      </c>
      <c r="D13" t="s">
        <v>383</v>
      </c>
      <c r="E13" t="s">
        <v>131</v>
      </c>
      <c r="F13" t="s">
        <v>1284</v>
      </c>
      <c r="G13" t="s">
        <v>204</v>
      </c>
      <c r="H13" t="s">
        <v>275</v>
      </c>
      <c r="I13" s="65">
        <v>7.42</v>
      </c>
      <c r="J13" t="s">
        <v>101</v>
      </c>
      <c r="K13" s="66">
        <v>2.1000000000000001E-2</v>
      </c>
      <c r="L13" s="66">
        <v>3.5200000000000002E-2</v>
      </c>
      <c r="M13" s="65">
        <v>98750</v>
      </c>
      <c r="N13" s="65">
        <v>89.64</v>
      </c>
      <c r="O13" s="65">
        <v>88.519499999999994</v>
      </c>
      <c r="P13" s="66">
        <v>1E-4</v>
      </c>
      <c r="Q13" s="66">
        <v>0.17019999999999999</v>
      </c>
      <c r="R13" s="66">
        <v>5.0000000000000001E-4</v>
      </c>
    </row>
    <row r="14" spans="1:80">
      <c r="A14" t="s">
        <v>1234</v>
      </c>
      <c r="B14" t="s">
        <v>1235</v>
      </c>
      <c r="C14" t="s">
        <v>122</v>
      </c>
      <c r="D14" t="s">
        <v>1236</v>
      </c>
      <c r="E14" t="s">
        <v>127</v>
      </c>
      <c r="F14" t="s">
        <v>1287</v>
      </c>
      <c r="G14" t="s">
        <v>149</v>
      </c>
      <c r="H14" t="s">
        <v>1237</v>
      </c>
      <c r="I14" s="65">
        <v>1.84</v>
      </c>
      <c r="J14" t="s">
        <v>101</v>
      </c>
      <c r="K14" s="66">
        <v>1.6E-2</v>
      </c>
      <c r="L14" s="66">
        <v>4.8000000000000001E-2</v>
      </c>
      <c r="M14" s="65">
        <v>124080</v>
      </c>
      <c r="N14" s="65">
        <v>94.19</v>
      </c>
      <c r="O14" s="65">
        <v>117.12114200000001</v>
      </c>
      <c r="P14" s="66">
        <v>2.9999999999999997E-4</v>
      </c>
      <c r="Q14" s="66">
        <v>0.22520000000000001</v>
      </c>
      <c r="R14" s="66">
        <v>6.9999999999999999E-4</v>
      </c>
    </row>
    <row r="15" spans="1:80">
      <c r="A15" s="67" t="s">
        <v>1229</v>
      </c>
      <c r="B15" s="14"/>
      <c r="C15" s="14"/>
      <c r="D15" s="14"/>
      <c r="I15" s="69">
        <v>4.3600000000000003</v>
      </c>
      <c r="L15" s="68">
        <v>5.45E-2</v>
      </c>
      <c r="M15" s="69">
        <v>324500</v>
      </c>
      <c r="O15" s="69">
        <v>314.452</v>
      </c>
      <c r="Q15" s="68">
        <v>0.60460000000000003</v>
      </c>
      <c r="R15" s="68">
        <v>1.9E-3</v>
      </c>
    </row>
    <row r="16" spans="1:80">
      <c r="A16" t="s">
        <v>1238</v>
      </c>
      <c r="B16" t="s">
        <v>1239</v>
      </c>
      <c r="C16" t="s">
        <v>122</v>
      </c>
      <c r="D16" t="s">
        <v>383</v>
      </c>
      <c r="E16" t="s">
        <v>131</v>
      </c>
      <c r="F16" t="s">
        <v>1284</v>
      </c>
      <c r="G16" t="s">
        <v>204</v>
      </c>
      <c r="H16" t="s">
        <v>345</v>
      </c>
      <c r="I16" s="65">
        <v>6.96</v>
      </c>
      <c r="J16" t="s">
        <v>101</v>
      </c>
      <c r="K16" s="66">
        <v>3.5999999999999997E-2</v>
      </c>
      <c r="L16" s="66">
        <v>4.99E-2</v>
      </c>
      <c r="M16" s="65">
        <v>100000</v>
      </c>
      <c r="N16" s="65">
        <v>92.38</v>
      </c>
      <c r="O16" s="65">
        <v>92.38</v>
      </c>
      <c r="P16" s="66">
        <v>2.0000000000000001E-4</v>
      </c>
      <c r="Q16" s="66">
        <v>0.17760000000000001</v>
      </c>
      <c r="R16" s="66">
        <v>5.9999999999999995E-4</v>
      </c>
    </row>
    <row r="17" spans="1:18">
      <c r="A17" t="s">
        <v>1240</v>
      </c>
      <c r="B17" t="s">
        <v>1241</v>
      </c>
      <c r="C17" t="s">
        <v>122</v>
      </c>
      <c r="D17" t="s">
        <v>1242</v>
      </c>
      <c r="E17" t="s">
        <v>325</v>
      </c>
      <c r="F17" t="s">
        <v>1290</v>
      </c>
      <c r="G17" t="s">
        <v>204</v>
      </c>
      <c r="H17" t="s">
        <v>255</v>
      </c>
      <c r="I17" s="65">
        <v>2.94</v>
      </c>
      <c r="J17" t="s">
        <v>101</v>
      </c>
      <c r="K17" s="66">
        <v>5.6500000000000002E-2</v>
      </c>
      <c r="L17" s="66">
        <v>5.21E-2</v>
      </c>
      <c r="M17" s="65">
        <v>150000</v>
      </c>
      <c r="N17" s="65">
        <v>102.67</v>
      </c>
      <c r="O17" s="65">
        <v>154.005</v>
      </c>
      <c r="P17" s="66">
        <v>2.9999999999999997E-4</v>
      </c>
      <c r="Q17" s="66">
        <v>0.29609999999999997</v>
      </c>
      <c r="R17" s="66">
        <v>8.9999999999999998E-4</v>
      </c>
    </row>
    <row r="18" spans="1:18">
      <c r="A18" t="s">
        <v>1243</v>
      </c>
      <c r="B18" t="s">
        <v>1244</v>
      </c>
      <c r="C18" t="s">
        <v>122</v>
      </c>
      <c r="D18" t="s">
        <v>1245</v>
      </c>
      <c r="E18" t="s">
        <v>421</v>
      </c>
      <c r="F18" t="s">
        <v>1289</v>
      </c>
      <c r="G18" t="s">
        <v>149</v>
      </c>
      <c r="H18" t="s">
        <v>771</v>
      </c>
      <c r="I18" s="65">
        <v>4.3899999999999997</v>
      </c>
      <c r="J18" t="s">
        <v>101</v>
      </c>
      <c r="K18" s="66">
        <v>4.2999999999999997E-2</v>
      </c>
      <c r="L18" s="66">
        <v>7.22E-2</v>
      </c>
      <c r="M18" s="65">
        <v>70000</v>
      </c>
      <c r="N18" s="65">
        <v>89.46</v>
      </c>
      <c r="O18" s="65">
        <v>62.622</v>
      </c>
      <c r="P18" s="66">
        <v>2.9999999999999997E-4</v>
      </c>
      <c r="Q18" s="66">
        <v>0.12039999999999999</v>
      </c>
      <c r="R18" s="66">
        <v>4.0000000000000002E-4</v>
      </c>
    </row>
    <row r="19" spans="1:18">
      <c r="A19" t="s">
        <v>1246</v>
      </c>
      <c r="B19" t="s">
        <v>1247</v>
      </c>
      <c r="C19" t="s">
        <v>122</v>
      </c>
      <c r="D19" t="s">
        <v>1248</v>
      </c>
      <c r="E19" t="s">
        <v>325</v>
      </c>
      <c r="F19" t="s">
        <v>216</v>
      </c>
      <c r="G19" t="s">
        <v>482</v>
      </c>
      <c r="H19" t="s">
        <v>1249</v>
      </c>
      <c r="I19" s="65">
        <v>0</v>
      </c>
      <c r="J19" t="s">
        <v>101</v>
      </c>
      <c r="K19" s="66">
        <v>8.6499999999999994E-2</v>
      </c>
      <c r="L19" s="66">
        <v>0</v>
      </c>
      <c r="M19" s="65">
        <v>4500</v>
      </c>
      <c r="N19" s="65">
        <v>121</v>
      </c>
      <c r="O19" s="65">
        <v>5.4450000000000003</v>
      </c>
      <c r="P19" s="66">
        <v>2.0000000000000001E-4</v>
      </c>
      <c r="Q19" s="66">
        <v>1.0500000000000001E-2</v>
      </c>
      <c r="R19" s="66">
        <v>0</v>
      </c>
    </row>
    <row r="20" spans="1:18">
      <c r="A20" s="67" t="s">
        <v>268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216</v>
      </c>
      <c r="B21" t="s">
        <v>216</v>
      </c>
      <c r="C21" s="14"/>
      <c r="D21" s="14"/>
      <c r="E21" t="s">
        <v>216</v>
      </c>
      <c r="F21" t="s">
        <v>216</v>
      </c>
      <c r="I21" s="65">
        <v>0</v>
      </c>
      <c r="J21" t="s">
        <v>216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758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t="s">
        <v>216</v>
      </c>
      <c r="B23" t="s">
        <v>216</v>
      </c>
      <c r="C23" s="14"/>
      <c r="D23" s="14"/>
      <c r="E23" t="s">
        <v>216</v>
      </c>
      <c r="F23" t="s">
        <v>216</v>
      </c>
      <c r="I23" s="65">
        <v>0</v>
      </c>
      <c r="J23" t="s">
        <v>216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  <c r="R23" s="66">
        <v>0</v>
      </c>
    </row>
    <row r="24" spans="1:18">
      <c r="A24" s="67" t="s">
        <v>221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s="67" t="s">
        <v>269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216</v>
      </c>
      <c r="B26" t="s">
        <v>216</v>
      </c>
      <c r="C26" s="14"/>
      <c r="D26" s="14"/>
      <c r="E26" t="s">
        <v>216</v>
      </c>
      <c r="F26" t="s">
        <v>216</v>
      </c>
      <c r="I26" s="65">
        <v>0</v>
      </c>
      <c r="J26" t="s">
        <v>216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67" t="s">
        <v>270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t="s">
        <v>216</v>
      </c>
      <c r="B28" t="s">
        <v>216</v>
      </c>
      <c r="C28" s="14"/>
      <c r="D28" s="14"/>
      <c r="E28" t="s">
        <v>216</v>
      </c>
      <c r="F28" t="s">
        <v>216</v>
      </c>
      <c r="I28" s="65">
        <v>0</v>
      </c>
      <c r="J28" t="s">
        <v>216</v>
      </c>
      <c r="K28" s="66">
        <v>0</v>
      </c>
      <c r="L28" s="66">
        <v>0</v>
      </c>
      <c r="M28" s="65">
        <v>0</v>
      </c>
      <c r="N28" s="65">
        <v>0</v>
      </c>
      <c r="O28" s="65">
        <v>0</v>
      </c>
      <c r="P28" s="66">
        <v>0</v>
      </c>
      <c r="Q28" s="66">
        <v>0</v>
      </c>
      <c r="R28" s="66">
        <v>0</v>
      </c>
    </row>
    <row r="29" spans="1:18">
      <c r="A29" s="81" t="s">
        <v>223</v>
      </c>
      <c r="B29" s="14"/>
      <c r="C29" s="14"/>
      <c r="D29" s="14"/>
    </row>
    <row r="30" spans="1:18">
      <c r="A30" s="81" t="s">
        <v>263</v>
      </c>
      <c r="B30" s="14"/>
      <c r="C30" s="14"/>
      <c r="D30" s="14"/>
    </row>
    <row r="31" spans="1:18">
      <c r="A31" s="81" t="s">
        <v>264</v>
      </c>
      <c r="B31" s="14"/>
      <c r="C31" s="14"/>
      <c r="D31" s="14"/>
    </row>
    <row r="32" spans="1:18">
      <c r="A32" s="81" t="s">
        <v>265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97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216</v>
      </c>
      <c r="B12" t="s">
        <v>216</v>
      </c>
      <c r="C12" s="14"/>
      <c r="D12" s="14"/>
      <c r="E12" t="s">
        <v>216</v>
      </c>
      <c r="F12" t="s">
        <v>216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221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269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216</v>
      </c>
      <c r="B15" t="s">
        <v>216</v>
      </c>
      <c r="C15" s="14"/>
      <c r="D15" s="14"/>
      <c r="E15" t="s">
        <v>216</v>
      </c>
      <c r="F15" t="s">
        <v>216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270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216</v>
      </c>
      <c r="B17" t="s">
        <v>216</v>
      </c>
      <c r="C17" s="14"/>
      <c r="D17" s="14"/>
      <c r="E17" t="s">
        <v>216</v>
      </c>
      <c r="F17" t="s">
        <v>216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1" t="s">
        <v>223</v>
      </c>
      <c r="B18" s="14"/>
      <c r="C18" s="14"/>
      <c r="D18" s="14"/>
    </row>
    <row r="19" spans="1:12">
      <c r="A19" s="81" t="s">
        <v>263</v>
      </c>
      <c r="B19" s="14"/>
      <c r="C19" s="14"/>
      <c r="D19" s="14"/>
    </row>
    <row r="20" spans="1:12">
      <c r="A20" s="81" t="s">
        <v>264</v>
      </c>
      <c r="B20" s="14"/>
      <c r="C20" s="14"/>
      <c r="D20" s="14"/>
    </row>
    <row r="21" spans="1:12">
      <c r="A21" s="81" t="s">
        <v>265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1250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216</v>
      </c>
      <c r="B13" t="s">
        <v>216</v>
      </c>
      <c r="C13" t="s">
        <v>216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1251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216</v>
      </c>
      <c r="B15" t="s">
        <v>216</v>
      </c>
      <c r="C15" t="s">
        <v>216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1252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216</v>
      </c>
      <c r="B17" t="s">
        <v>216</v>
      </c>
      <c r="C17" t="s">
        <v>216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1253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216</v>
      </c>
      <c r="B19" t="s">
        <v>216</v>
      </c>
      <c r="C19" t="s">
        <v>216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221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1254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216</v>
      </c>
      <c r="B22" t="s">
        <v>216</v>
      </c>
      <c r="C22" t="s">
        <v>216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1255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216</v>
      </c>
      <c r="B24" t="s">
        <v>216</v>
      </c>
      <c r="C24" t="s">
        <v>216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1256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216</v>
      </c>
      <c r="B26" t="s">
        <v>216</v>
      </c>
      <c r="C26" t="s">
        <v>216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1257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216</v>
      </c>
      <c r="B28" t="s">
        <v>216</v>
      </c>
      <c r="C28" t="s">
        <v>216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1" t="s">
        <v>223</v>
      </c>
      <c r="B29" s="14"/>
    </row>
    <row r="30" spans="1:10">
      <c r="A30" s="81" t="s">
        <v>263</v>
      </c>
      <c r="B30" s="14"/>
    </row>
    <row r="31" spans="1:10">
      <c r="A31" s="81" t="s">
        <v>264</v>
      </c>
      <c r="B31" s="14"/>
    </row>
    <row r="32" spans="1:10">
      <c r="A32" s="81" t="s">
        <v>265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8" ht="26.25" customHeight="1">
      <c r="A6" s="95" t="s">
        <v>140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275000</v>
      </c>
      <c r="G10" s="7"/>
      <c r="H10" s="63">
        <v>0.63249999999999995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1258</v>
      </c>
      <c r="B11" s="14"/>
      <c r="C11" s="14"/>
      <c r="F11" s="69">
        <v>275000</v>
      </c>
      <c r="H11" s="69">
        <v>0.63249999999999995</v>
      </c>
      <c r="J11" s="68">
        <v>1</v>
      </c>
      <c r="K11" s="68">
        <v>0</v>
      </c>
    </row>
    <row r="12" spans="1:58">
      <c r="A12" t="s">
        <v>1259</v>
      </c>
      <c r="B12" t="s">
        <v>1260</v>
      </c>
      <c r="C12" t="s">
        <v>325</v>
      </c>
      <c r="D12" t="s">
        <v>101</v>
      </c>
      <c r="E12" t="s">
        <v>1261</v>
      </c>
      <c r="F12" s="65">
        <v>275000</v>
      </c>
      <c r="G12" s="65">
        <v>0.23</v>
      </c>
      <c r="H12" s="65">
        <v>0.63249999999999995</v>
      </c>
      <c r="I12" s="66">
        <v>0</v>
      </c>
      <c r="J12" s="66">
        <v>1</v>
      </c>
      <c r="K12" s="66">
        <v>0</v>
      </c>
    </row>
    <row r="13" spans="1:58">
      <c r="A13" s="67" t="s">
        <v>1188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216</v>
      </c>
      <c r="B14" t="s">
        <v>216</v>
      </c>
      <c r="C14" t="s">
        <v>216</v>
      </c>
      <c r="D14" t="s">
        <v>216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1" t="s">
        <v>223</v>
      </c>
      <c r="B15" s="14"/>
      <c r="C15" s="14"/>
    </row>
    <row r="16" spans="1:58">
      <c r="A16" s="81" t="s">
        <v>263</v>
      </c>
      <c r="B16" s="14"/>
      <c r="C16" s="14"/>
    </row>
    <row r="17" spans="1:3">
      <c r="A17" s="81" t="s">
        <v>264</v>
      </c>
      <c r="B17" s="14"/>
      <c r="C17" s="14"/>
    </row>
    <row r="18" spans="1:3">
      <c r="A18" s="81" t="s">
        <v>265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1" ht="26.25" customHeight="1">
      <c r="A6" s="95" t="s">
        <v>141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1189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216</v>
      </c>
      <c r="B13" t="s">
        <v>216</v>
      </c>
      <c r="C13" t="s">
        <v>216</v>
      </c>
      <c r="D13" t="s">
        <v>216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1190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216</v>
      </c>
      <c r="B15" t="s">
        <v>216</v>
      </c>
      <c r="C15" t="s">
        <v>216</v>
      </c>
      <c r="D15" t="s">
        <v>216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1262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216</v>
      </c>
      <c r="B17" t="s">
        <v>216</v>
      </c>
      <c r="C17" t="s">
        <v>216</v>
      </c>
      <c r="D17" t="s">
        <v>216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1191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216</v>
      </c>
      <c r="B19" t="s">
        <v>216</v>
      </c>
      <c r="C19" t="s">
        <v>216</v>
      </c>
      <c r="D19" t="s">
        <v>216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758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216</v>
      </c>
      <c r="B21" t="s">
        <v>216</v>
      </c>
      <c r="C21" t="s">
        <v>216</v>
      </c>
      <c r="D21" t="s">
        <v>216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221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1189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216</v>
      </c>
      <c r="B24" t="s">
        <v>216</v>
      </c>
      <c r="C24" t="s">
        <v>216</v>
      </c>
      <c r="D24" t="s">
        <v>216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1192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216</v>
      </c>
      <c r="B26" t="s">
        <v>216</v>
      </c>
      <c r="C26" t="s">
        <v>216</v>
      </c>
      <c r="D26" t="s">
        <v>216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1191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216</v>
      </c>
      <c r="B28" t="s">
        <v>216</v>
      </c>
      <c r="C28" t="s">
        <v>216</v>
      </c>
      <c r="D28" t="s">
        <v>216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1193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216</v>
      </c>
      <c r="B30" t="s">
        <v>216</v>
      </c>
      <c r="C30" t="s">
        <v>216</v>
      </c>
      <c r="D30" t="s">
        <v>216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758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216</v>
      </c>
      <c r="B32" t="s">
        <v>216</v>
      </c>
      <c r="C32" t="s">
        <v>216</v>
      </c>
      <c r="D32" t="s">
        <v>216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1" t="s">
        <v>223</v>
      </c>
      <c r="B33" s="14"/>
      <c r="C33" s="14"/>
    </row>
    <row r="34" spans="1:3">
      <c r="A34" s="81" t="s">
        <v>263</v>
      </c>
      <c r="B34" s="14"/>
      <c r="C34" s="14"/>
    </row>
    <row r="35" spans="1:3">
      <c r="A35" s="81" t="s">
        <v>264</v>
      </c>
      <c r="B35" s="14"/>
      <c r="C35" s="14"/>
    </row>
    <row r="36" spans="1:3">
      <c r="A36" s="81" t="s">
        <v>265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8" t="s">
        <v>46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s="16" customFormat="1">
      <c r="A6" s="80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15748.148449521999</v>
      </c>
      <c r="J9" s="64">
        <v>1</v>
      </c>
      <c r="K9" s="64">
        <v>9.4299999999999995E-2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v>15748.148449521999</v>
      </c>
      <c r="J10" s="68">
        <v>1</v>
      </c>
      <c r="K10" s="68">
        <v>9.4299999999999995E-2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v>12685.737059999999</v>
      </c>
      <c r="J11" s="68">
        <v>0.80549999999999999</v>
      </c>
      <c r="K11" s="68">
        <v>7.5899999999999995E-2</v>
      </c>
    </row>
    <row r="12" spans="1:12">
      <c r="A12" t="s">
        <v>201</v>
      </c>
      <c r="B12" t="s">
        <v>202</v>
      </c>
      <c r="C12" t="s">
        <v>203</v>
      </c>
      <c r="D12" t="s">
        <v>1279</v>
      </c>
      <c r="E12" t="s">
        <v>204</v>
      </c>
      <c r="F12" t="s">
        <v>101</v>
      </c>
      <c r="G12" s="66">
        <v>0</v>
      </c>
      <c r="H12" s="66">
        <v>0</v>
      </c>
      <c r="I12" s="65">
        <v>12216.599</v>
      </c>
      <c r="J12" s="66">
        <v>0.77569999999999995</v>
      </c>
      <c r="K12" s="66">
        <v>7.3099999999999998E-2</v>
      </c>
    </row>
    <row r="13" spans="1:12">
      <c r="A13" t="s">
        <v>205</v>
      </c>
      <c r="B13" t="s">
        <v>202</v>
      </c>
      <c r="C13" t="s">
        <v>203</v>
      </c>
      <c r="D13" t="s">
        <v>1279</v>
      </c>
      <c r="E13" t="s">
        <v>204</v>
      </c>
      <c r="F13" t="s">
        <v>101</v>
      </c>
      <c r="G13" s="66">
        <v>0</v>
      </c>
      <c r="H13" s="66">
        <v>0</v>
      </c>
      <c r="I13" s="65">
        <v>469.13806</v>
      </c>
      <c r="J13" s="66">
        <v>2.98E-2</v>
      </c>
      <c r="K13" s="66">
        <v>2.8E-3</v>
      </c>
    </row>
    <row r="14" spans="1:12">
      <c r="A14" s="67" t="s">
        <v>206</v>
      </c>
      <c r="C14" s="14"/>
      <c r="H14" s="68">
        <v>0</v>
      </c>
      <c r="I14" s="69">
        <v>3062.4113895219998</v>
      </c>
      <c r="J14" s="68">
        <v>0.19450000000000001</v>
      </c>
      <c r="K14" s="68">
        <v>1.83E-2</v>
      </c>
    </row>
    <row r="15" spans="1:12">
      <c r="A15" t="s">
        <v>207</v>
      </c>
      <c r="B15" t="s">
        <v>208</v>
      </c>
      <c r="C15" t="s">
        <v>203</v>
      </c>
      <c r="D15" t="s">
        <v>1279</v>
      </c>
      <c r="E15" t="s">
        <v>204</v>
      </c>
      <c r="F15" t="s">
        <v>109</v>
      </c>
      <c r="G15" s="66">
        <v>0</v>
      </c>
      <c r="H15" s="66">
        <v>0</v>
      </c>
      <c r="I15" s="65">
        <v>0.47022016799999999</v>
      </c>
      <c r="J15" s="66">
        <v>0</v>
      </c>
      <c r="K15" s="66">
        <v>0</v>
      </c>
    </row>
    <row r="16" spans="1:12">
      <c r="A16" t="s">
        <v>209</v>
      </c>
      <c r="B16" t="s">
        <v>210</v>
      </c>
      <c r="C16" t="s">
        <v>203</v>
      </c>
      <c r="D16" t="s">
        <v>1279</v>
      </c>
      <c r="E16" t="s">
        <v>204</v>
      </c>
      <c r="F16" t="s">
        <v>105</v>
      </c>
      <c r="G16" s="66">
        <v>0</v>
      </c>
      <c r="H16" s="66">
        <v>0</v>
      </c>
      <c r="I16" s="65">
        <v>3060.5729630999999</v>
      </c>
      <c r="J16" s="66">
        <v>0.1943</v>
      </c>
      <c r="K16" s="66">
        <v>1.83E-2</v>
      </c>
    </row>
    <row r="17" spans="1:11">
      <c r="A17" t="s">
        <v>211</v>
      </c>
      <c r="B17" t="s">
        <v>212</v>
      </c>
      <c r="C17" t="s">
        <v>203</v>
      </c>
      <c r="D17" t="s">
        <v>1279</v>
      </c>
      <c r="E17" t="s">
        <v>204</v>
      </c>
      <c r="F17" t="s">
        <v>119</v>
      </c>
      <c r="G17" s="66">
        <v>0</v>
      </c>
      <c r="H17" s="66">
        <v>0</v>
      </c>
      <c r="I17" s="65">
        <v>0.72807799600000001</v>
      </c>
      <c r="J17" s="66">
        <v>0</v>
      </c>
      <c r="K17" s="66">
        <v>0</v>
      </c>
    </row>
    <row r="18" spans="1:11">
      <c r="A18" t="s">
        <v>213</v>
      </c>
      <c r="B18" t="s">
        <v>214</v>
      </c>
      <c r="C18" t="s">
        <v>203</v>
      </c>
      <c r="D18" t="s">
        <v>1279</v>
      </c>
      <c r="E18" t="s">
        <v>204</v>
      </c>
      <c r="F18" t="s">
        <v>112</v>
      </c>
      <c r="G18" s="66">
        <v>0</v>
      </c>
      <c r="H18" s="66">
        <v>0</v>
      </c>
      <c r="I18" s="65">
        <v>0.64012825799999995</v>
      </c>
      <c r="J18" s="66">
        <v>0</v>
      </c>
      <c r="K18" s="66">
        <v>0</v>
      </c>
    </row>
    <row r="19" spans="1:11">
      <c r="A19" s="67" t="s">
        <v>215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216</v>
      </c>
      <c r="B20" t="s">
        <v>216</v>
      </c>
      <c r="C20" s="14"/>
      <c r="D20" t="s">
        <v>216</v>
      </c>
      <c r="F20" t="s">
        <v>216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217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216</v>
      </c>
      <c r="B22" t="s">
        <v>216</v>
      </c>
      <c r="C22" s="14"/>
      <c r="D22" t="s">
        <v>216</v>
      </c>
      <c r="F22" t="s">
        <v>216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218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216</v>
      </c>
      <c r="B24" t="s">
        <v>216</v>
      </c>
      <c r="C24" s="14"/>
      <c r="D24" t="s">
        <v>216</v>
      </c>
      <c r="F24" t="s">
        <v>216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219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216</v>
      </c>
      <c r="B26" t="s">
        <v>216</v>
      </c>
      <c r="C26" s="14"/>
      <c r="D26" t="s">
        <v>216</v>
      </c>
      <c r="F26" t="s">
        <v>216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220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216</v>
      </c>
      <c r="B28" t="s">
        <v>216</v>
      </c>
      <c r="C28" s="14"/>
      <c r="D28" t="s">
        <v>216</v>
      </c>
      <c r="F28" t="s">
        <v>216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221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s="67" t="s">
        <v>222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216</v>
      </c>
      <c r="B31" t="s">
        <v>216</v>
      </c>
      <c r="C31" s="14"/>
      <c r="D31" t="s">
        <v>216</v>
      </c>
      <c r="F31" t="s">
        <v>216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220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216</v>
      </c>
      <c r="B33" t="s">
        <v>216</v>
      </c>
      <c r="C33" s="14"/>
      <c r="D33" t="s">
        <v>216</v>
      </c>
      <c r="F33" t="s">
        <v>216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t="s">
        <v>223</v>
      </c>
      <c r="C34" s="14"/>
    </row>
    <row r="35" spans="1:11" hidden="1"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48" ht="26.25" customHeight="1">
      <c r="A6" s="95" t="s">
        <v>142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1189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216</v>
      </c>
      <c r="B13" t="s">
        <v>216</v>
      </c>
      <c r="C13" t="s">
        <v>216</v>
      </c>
      <c r="D13" t="s">
        <v>216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1190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216</v>
      </c>
      <c r="B15" t="s">
        <v>216</v>
      </c>
      <c r="C15" t="s">
        <v>216</v>
      </c>
      <c r="D15" t="s">
        <v>216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1262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216</v>
      </c>
      <c r="B17" t="s">
        <v>216</v>
      </c>
      <c r="C17" t="s">
        <v>216</v>
      </c>
      <c r="D17" t="s">
        <v>216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1191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216</v>
      </c>
      <c r="B19" t="s">
        <v>216</v>
      </c>
      <c r="C19" t="s">
        <v>216</v>
      </c>
      <c r="D19" t="s">
        <v>216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758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216</v>
      </c>
      <c r="B21" t="s">
        <v>216</v>
      </c>
      <c r="C21" t="s">
        <v>216</v>
      </c>
      <c r="D21" t="s">
        <v>216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221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1189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216</v>
      </c>
      <c r="B24" t="s">
        <v>216</v>
      </c>
      <c r="C24" t="s">
        <v>216</v>
      </c>
      <c r="D24" t="s">
        <v>216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1192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216</v>
      </c>
      <c r="B26" t="s">
        <v>216</v>
      </c>
      <c r="C26" t="s">
        <v>216</v>
      </c>
      <c r="D26" t="s">
        <v>216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1191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216</v>
      </c>
      <c r="B28" t="s">
        <v>216</v>
      </c>
      <c r="C28" t="s">
        <v>216</v>
      </c>
      <c r="D28" t="s">
        <v>216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758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216</v>
      </c>
      <c r="B30" t="s">
        <v>216</v>
      </c>
      <c r="C30" t="s">
        <v>216</v>
      </c>
      <c r="D30" t="s">
        <v>216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1" t="s">
        <v>223</v>
      </c>
      <c r="B31" s="14"/>
      <c r="C31" s="14"/>
    </row>
    <row r="32" spans="1:10">
      <c r="A32" s="81" t="s">
        <v>263</v>
      </c>
      <c r="B32" s="14"/>
      <c r="C32" s="14"/>
    </row>
    <row r="33" spans="1:3">
      <c r="A33" s="81" t="s">
        <v>264</v>
      </c>
      <c r="B33" s="14"/>
      <c r="C33" s="14"/>
    </row>
    <row r="34" spans="1:3">
      <c r="A34" s="81" t="s">
        <v>265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77" ht="26.25" customHeight="1">
      <c r="A6" s="95" t="s">
        <v>144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1216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216</v>
      </c>
      <c r="B13" t="s">
        <v>216</v>
      </c>
      <c r="C13" s="14"/>
      <c r="D13" t="s">
        <v>216</v>
      </c>
      <c r="G13" s="65">
        <v>0</v>
      </c>
      <c r="H13" t="s">
        <v>216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1217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216</v>
      </c>
      <c r="B15" t="s">
        <v>216</v>
      </c>
      <c r="C15" s="14"/>
      <c r="D15" t="s">
        <v>216</v>
      </c>
      <c r="G15" s="65">
        <v>0</v>
      </c>
      <c r="H15" t="s">
        <v>216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1218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1219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216</v>
      </c>
      <c r="B18" t="s">
        <v>216</v>
      </c>
      <c r="C18" s="14"/>
      <c r="D18" t="s">
        <v>216</v>
      </c>
      <c r="G18" s="65">
        <v>0</v>
      </c>
      <c r="H18" t="s">
        <v>216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1220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216</v>
      </c>
      <c r="B20" t="s">
        <v>216</v>
      </c>
      <c r="C20" s="14"/>
      <c r="D20" t="s">
        <v>216</v>
      </c>
      <c r="G20" s="65">
        <v>0</v>
      </c>
      <c r="H20" t="s">
        <v>216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1221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216</v>
      </c>
      <c r="B22" t="s">
        <v>216</v>
      </c>
      <c r="C22" s="14"/>
      <c r="D22" t="s">
        <v>216</v>
      </c>
      <c r="G22" s="65">
        <v>0</v>
      </c>
      <c r="H22" t="s">
        <v>216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1222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216</v>
      </c>
      <c r="B24" t="s">
        <v>216</v>
      </c>
      <c r="C24" s="14"/>
      <c r="D24" t="s">
        <v>216</v>
      </c>
      <c r="G24" s="65">
        <v>0</v>
      </c>
      <c r="H24" t="s">
        <v>216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221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1216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216</v>
      </c>
      <c r="B27" t="s">
        <v>216</v>
      </c>
      <c r="C27" s="14"/>
      <c r="D27" t="s">
        <v>216</v>
      </c>
      <c r="G27" s="65">
        <v>0</v>
      </c>
      <c r="H27" t="s">
        <v>216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1217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216</v>
      </c>
      <c r="B29" t="s">
        <v>216</v>
      </c>
      <c r="C29" s="14"/>
      <c r="D29" t="s">
        <v>216</v>
      </c>
      <c r="G29" s="65">
        <v>0</v>
      </c>
      <c r="H29" t="s">
        <v>216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1218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1219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216</v>
      </c>
      <c r="B32" t="s">
        <v>216</v>
      </c>
      <c r="C32" s="14"/>
      <c r="D32" t="s">
        <v>216</v>
      </c>
      <c r="G32" s="65">
        <v>0</v>
      </c>
      <c r="H32" t="s">
        <v>216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1220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216</v>
      </c>
      <c r="B34" t="s">
        <v>216</v>
      </c>
      <c r="C34" s="14"/>
      <c r="D34" t="s">
        <v>216</v>
      </c>
      <c r="G34" s="65">
        <v>0</v>
      </c>
      <c r="H34" t="s">
        <v>216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1221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216</v>
      </c>
      <c r="B36" t="s">
        <v>216</v>
      </c>
      <c r="C36" s="14"/>
      <c r="D36" t="s">
        <v>216</v>
      </c>
      <c r="G36" s="65">
        <v>0</v>
      </c>
      <c r="H36" t="s">
        <v>216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1222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216</v>
      </c>
      <c r="B38" t="s">
        <v>216</v>
      </c>
      <c r="C38" s="14"/>
      <c r="D38" t="s">
        <v>216</v>
      </c>
      <c r="G38" s="65">
        <v>0</v>
      </c>
      <c r="H38" t="s">
        <v>216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223</v>
      </c>
      <c r="C39" s="14"/>
    </row>
    <row r="40" spans="1:16">
      <c r="A40" s="81" t="s">
        <v>263</v>
      </c>
      <c r="C40" s="14"/>
    </row>
    <row r="41" spans="1:16">
      <c r="A41" s="81" t="s">
        <v>264</v>
      </c>
      <c r="C41" s="14"/>
    </row>
    <row r="42" spans="1:16">
      <c r="A42" s="81" t="s">
        <v>265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5" t="s">
        <v>145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59" s="16" customFormat="1" ht="36">
      <c r="A6" s="40" t="s">
        <v>95</v>
      </c>
      <c r="B6" s="41" t="s">
        <v>146</v>
      </c>
      <c r="C6" s="41" t="s">
        <v>48</v>
      </c>
      <c r="D6" s="98" t="s">
        <v>49</v>
      </c>
      <c r="E6" s="98" t="s">
        <v>50</v>
      </c>
      <c r="F6" s="98" t="s">
        <v>70</v>
      </c>
      <c r="G6" s="98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8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1263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216</v>
      </c>
      <c r="C12" t="s">
        <v>216</v>
      </c>
      <c r="E12" t="s">
        <v>216</v>
      </c>
      <c r="H12" s="65">
        <v>0</v>
      </c>
      <c r="I12" t="s">
        <v>216</v>
      </c>
      <c r="J12" t="s">
        <v>216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1264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216</v>
      </c>
      <c r="C14" t="s">
        <v>216</v>
      </c>
      <c r="E14" t="s">
        <v>216</v>
      </c>
      <c r="H14" s="65">
        <v>0</v>
      </c>
      <c r="I14" t="s">
        <v>216</v>
      </c>
      <c r="J14" t="s">
        <v>216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1265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216</v>
      </c>
      <c r="C16" t="s">
        <v>216</v>
      </c>
      <c r="E16" t="s">
        <v>216</v>
      </c>
      <c r="H16" s="65">
        <v>0</v>
      </c>
      <c r="I16" t="s">
        <v>216</v>
      </c>
      <c r="J16" t="s">
        <v>216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1266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216</v>
      </c>
      <c r="C18" t="s">
        <v>216</v>
      </c>
      <c r="E18" t="s">
        <v>216</v>
      </c>
      <c r="H18" s="65">
        <v>0</v>
      </c>
      <c r="I18" t="s">
        <v>216</v>
      </c>
      <c r="J18" t="s">
        <v>216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1267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216</v>
      </c>
      <c r="C20" t="s">
        <v>216</v>
      </c>
      <c r="E20" t="s">
        <v>216</v>
      </c>
      <c r="H20" s="65">
        <v>0</v>
      </c>
      <c r="I20" t="s">
        <v>216</v>
      </c>
      <c r="J20" t="s">
        <v>216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1268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1269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216</v>
      </c>
      <c r="C23" t="s">
        <v>216</v>
      </c>
      <c r="E23" t="s">
        <v>216</v>
      </c>
      <c r="H23" s="65">
        <v>0</v>
      </c>
      <c r="I23" t="s">
        <v>216</v>
      </c>
      <c r="J23" t="s">
        <v>216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1270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216</v>
      </c>
      <c r="C25" t="s">
        <v>216</v>
      </c>
      <c r="E25" t="s">
        <v>216</v>
      </c>
      <c r="H25" s="65">
        <v>0</v>
      </c>
      <c r="I25" t="s">
        <v>216</v>
      </c>
      <c r="J25" t="s">
        <v>216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1271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216</v>
      </c>
      <c r="C27" t="s">
        <v>216</v>
      </c>
      <c r="E27" t="s">
        <v>216</v>
      </c>
      <c r="H27" s="65">
        <v>0</v>
      </c>
      <c r="I27" t="s">
        <v>216</v>
      </c>
      <c r="J27" t="s">
        <v>216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1272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216</v>
      </c>
      <c r="C29" t="s">
        <v>216</v>
      </c>
      <c r="E29" t="s">
        <v>216</v>
      </c>
      <c r="H29" s="65">
        <v>0</v>
      </c>
      <c r="I29" t="s">
        <v>216</v>
      </c>
      <c r="J29" t="s">
        <v>216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221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1273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216</v>
      </c>
      <c r="C32" t="s">
        <v>216</v>
      </c>
      <c r="E32" t="s">
        <v>216</v>
      </c>
      <c r="H32" s="65">
        <v>0</v>
      </c>
      <c r="I32" t="s">
        <v>216</v>
      </c>
      <c r="J32" t="s">
        <v>216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1265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216</v>
      </c>
      <c r="C34" t="s">
        <v>216</v>
      </c>
      <c r="E34" t="s">
        <v>216</v>
      </c>
      <c r="H34" s="65">
        <v>0</v>
      </c>
      <c r="I34" t="s">
        <v>216</v>
      </c>
      <c r="J34" t="s">
        <v>216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1266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216</v>
      </c>
      <c r="C36" t="s">
        <v>216</v>
      </c>
      <c r="E36" t="s">
        <v>216</v>
      </c>
      <c r="H36" s="65">
        <v>0</v>
      </c>
      <c r="I36" t="s">
        <v>216</v>
      </c>
      <c r="J36" t="s">
        <v>216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1272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216</v>
      </c>
      <c r="C38" t="s">
        <v>216</v>
      </c>
      <c r="E38" t="s">
        <v>216</v>
      </c>
      <c r="H38" s="65">
        <v>0</v>
      </c>
      <c r="I38" t="s">
        <v>216</v>
      </c>
      <c r="J38" t="s">
        <v>216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1" t="s">
        <v>223</v>
      </c>
    </row>
    <row r="40" spans="1:17">
      <c r="A40" s="81" t="s">
        <v>263</v>
      </c>
    </row>
    <row r="41" spans="1:17">
      <c r="A41" s="81" t="s">
        <v>264</v>
      </c>
    </row>
    <row r="42" spans="1:17">
      <c r="A42" s="81" t="s">
        <v>265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0" t="s">
        <v>152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1228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216</v>
      </c>
      <c r="B12" t="s">
        <v>216</v>
      </c>
      <c r="D12" t="s">
        <v>216</v>
      </c>
      <c r="F12" s="65">
        <v>0</v>
      </c>
      <c r="G12" t="s">
        <v>216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1229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216</v>
      </c>
      <c r="B14" t="s">
        <v>216</v>
      </c>
      <c r="D14" t="s">
        <v>216</v>
      </c>
      <c r="F14" s="65">
        <v>0</v>
      </c>
      <c r="G14" t="s">
        <v>216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1274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216</v>
      </c>
      <c r="B16" t="s">
        <v>216</v>
      </c>
      <c r="D16" t="s">
        <v>216</v>
      </c>
      <c r="F16" s="65">
        <v>0</v>
      </c>
      <c r="G16" t="s">
        <v>216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1275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216</v>
      </c>
      <c r="B18" t="s">
        <v>216</v>
      </c>
      <c r="D18" t="s">
        <v>216</v>
      </c>
      <c r="F18" s="65">
        <v>0</v>
      </c>
      <c r="G18" t="s">
        <v>216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758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216</v>
      </c>
      <c r="B20" t="s">
        <v>216</v>
      </c>
      <c r="D20" t="s">
        <v>216</v>
      </c>
      <c r="F20" s="65">
        <v>0</v>
      </c>
      <c r="G20" t="s">
        <v>216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221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216</v>
      </c>
      <c r="B22" t="s">
        <v>216</v>
      </c>
      <c r="D22" t="s">
        <v>216</v>
      </c>
      <c r="F22" s="65">
        <v>0</v>
      </c>
      <c r="G22" t="s">
        <v>216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1" t="s">
        <v>223</v>
      </c>
    </row>
    <row r="24" spans="1:14">
      <c r="A24" s="81" t="s">
        <v>263</v>
      </c>
    </row>
    <row r="25" spans="1:14">
      <c r="A25" s="81" t="s">
        <v>264</v>
      </c>
    </row>
    <row r="26" spans="1:14">
      <c r="A26" s="81" t="s">
        <v>265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0" t="s">
        <v>155</v>
      </c>
      <c r="B5" s="101"/>
      <c r="C5" s="101"/>
      <c r="D5" s="101"/>
      <c r="E5" s="101"/>
      <c r="F5" s="101"/>
      <c r="G5" s="101"/>
      <c r="H5" s="101"/>
      <c r="I5" s="102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1276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216</v>
      </c>
      <c r="D12" s="66">
        <v>0</v>
      </c>
      <c r="E12" t="s">
        <v>216</v>
      </c>
      <c r="F12" s="65">
        <v>0</v>
      </c>
      <c r="G12" s="66">
        <v>0</v>
      </c>
      <c r="H12" s="66">
        <v>0</v>
      </c>
    </row>
    <row r="13" spans="1:54">
      <c r="A13" s="67" t="s">
        <v>1277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216</v>
      </c>
      <c r="D14" s="66">
        <v>0</v>
      </c>
      <c r="E14" t="s">
        <v>216</v>
      </c>
      <c r="F14" s="65">
        <v>0</v>
      </c>
      <c r="G14" s="66">
        <v>0</v>
      </c>
      <c r="H14" s="66">
        <v>0</v>
      </c>
    </row>
    <row r="15" spans="1:54">
      <c r="A15" s="67" t="s">
        <v>221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1276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216</v>
      </c>
      <c r="D17" s="66">
        <v>0</v>
      </c>
      <c r="E17" t="s">
        <v>216</v>
      </c>
      <c r="F17" s="65">
        <v>0</v>
      </c>
      <c r="G17" s="66">
        <v>0</v>
      </c>
      <c r="H17" s="66">
        <v>0</v>
      </c>
    </row>
    <row r="18" spans="1:8">
      <c r="A18" s="67" t="s">
        <v>1277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216</v>
      </c>
      <c r="D19" s="66">
        <v>0</v>
      </c>
      <c r="E19" t="s">
        <v>216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0" t="s">
        <v>161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216</v>
      </c>
      <c r="C11" t="s">
        <v>216</v>
      </c>
      <c r="D11" s="16"/>
      <c r="E11" s="66">
        <v>0</v>
      </c>
      <c r="F11" t="s">
        <v>216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221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216</v>
      </c>
      <c r="C13" t="s">
        <v>216</v>
      </c>
      <c r="D13" s="16"/>
      <c r="E13" s="66">
        <v>0</v>
      </c>
      <c r="F13" t="s">
        <v>216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0" t="s">
        <v>166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216</v>
      </c>
      <c r="B11" t="s">
        <v>216</v>
      </c>
      <c r="C11" t="s">
        <v>216</v>
      </c>
      <c r="D11" s="16"/>
      <c r="E11" s="66">
        <v>0</v>
      </c>
      <c r="F11" t="s">
        <v>216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221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216</v>
      </c>
      <c r="B13" t="s">
        <v>216</v>
      </c>
      <c r="C13" t="s">
        <v>216</v>
      </c>
      <c r="D13" s="16"/>
      <c r="E13" s="66">
        <v>0</v>
      </c>
      <c r="F13" t="s">
        <v>216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0" t="s">
        <v>168</v>
      </c>
      <c r="B5" s="101"/>
      <c r="C5" s="101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216</v>
      </c>
      <c r="B11" s="65">
        <v>0</v>
      </c>
    </row>
    <row r="12" spans="1:16">
      <c r="A12" s="67" t="s">
        <v>221</v>
      </c>
      <c r="B12" s="69">
        <v>0</v>
      </c>
    </row>
    <row r="13" spans="1:16">
      <c r="A13" t="s">
        <v>216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267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216</v>
      </c>
      <c r="B12" t="s">
        <v>216</v>
      </c>
      <c r="C12" t="s">
        <v>216</v>
      </c>
      <c r="D12" t="s">
        <v>216</v>
      </c>
      <c r="G12" s="65">
        <v>0</v>
      </c>
      <c r="H12" t="s">
        <v>216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226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216</v>
      </c>
      <c r="B14" t="s">
        <v>216</v>
      </c>
      <c r="C14" t="s">
        <v>216</v>
      </c>
      <c r="D14" t="s">
        <v>216</v>
      </c>
      <c r="G14" s="65">
        <v>0</v>
      </c>
      <c r="H14" t="s">
        <v>216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216</v>
      </c>
      <c r="B16" t="s">
        <v>216</v>
      </c>
      <c r="C16" t="s">
        <v>216</v>
      </c>
      <c r="D16" t="s">
        <v>216</v>
      </c>
      <c r="G16" s="65">
        <v>0</v>
      </c>
      <c r="H16" t="s">
        <v>216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758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216</v>
      </c>
      <c r="B18" t="s">
        <v>216</v>
      </c>
      <c r="C18" t="s">
        <v>216</v>
      </c>
      <c r="D18" t="s">
        <v>216</v>
      </c>
      <c r="G18" s="65">
        <v>0</v>
      </c>
      <c r="H18" t="s">
        <v>216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221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216</v>
      </c>
      <c r="B21" t="s">
        <v>216</v>
      </c>
      <c r="C21" t="s">
        <v>216</v>
      </c>
      <c r="D21" t="s">
        <v>216</v>
      </c>
      <c r="G21" s="65">
        <v>0</v>
      </c>
      <c r="H21" t="s">
        <v>216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216</v>
      </c>
      <c r="B23" t="s">
        <v>216</v>
      </c>
      <c r="C23" t="s">
        <v>216</v>
      </c>
      <c r="D23" t="s">
        <v>216</v>
      </c>
      <c r="G23" s="65">
        <v>0</v>
      </c>
      <c r="H23" t="s">
        <v>216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223</v>
      </c>
      <c r="C24" s="14"/>
    </row>
    <row r="25" spans="1:15">
      <c r="A25" s="81" t="s">
        <v>263</v>
      </c>
      <c r="C25" s="14"/>
    </row>
    <row r="26" spans="1:15">
      <c r="A26" s="81" t="s">
        <v>265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1228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216</v>
      </c>
      <c r="B12" t="s">
        <v>216</v>
      </c>
      <c r="C12" t="s">
        <v>216</v>
      </c>
      <c r="D12" t="s">
        <v>216</v>
      </c>
      <c r="G12" s="65">
        <v>0</v>
      </c>
      <c r="H12" t="s">
        <v>216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1229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216</v>
      </c>
      <c r="B14" t="s">
        <v>216</v>
      </c>
      <c r="C14" t="s">
        <v>216</v>
      </c>
      <c r="D14" t="s">
        <v>216</v>
      </c>
      <c r="G14" s="65">
        <v>0</v>
      </c>
      <c r="H14" t="s">
        <v>216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216</v>
      </c>
      <c r="B16" t="s">
        <v>216</v>
      </c>
      <c r="C16" t="s">
        <v>216</v>
      </c>
      <c r="D16" t="s">
        <v>216</v>
      </c>
      <c r="G16" s="65">
        <v>0</v>
      </c>
      <c r="H16" t="s">
        <v>216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758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216</v>
      </c>
      <c r="B18" t="s">
        <v>216</v>
      </c>
      <c r="C18" t="s">
        <v>216</v>
      </c>
      <c r="D18" t="s">
        <v>216</v>
      </c>
      <c r="G18" s="65">
        <v>0</v>
      </c>
      <c r="H18" t="s">
        <v>216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221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216</v>
      </c>
      <c r="B21" t="s">
        <v>216</v>
      </c>
      <c r="C21" t="s">
        <v>216</v>
      </c>
      <c r="D21" t="s">
        <v>216</v>
      </c>
      <c r="G21" s="65">
        <v>0</v>
      </c>
      <c r="H21" t="s">
        <v>216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216</v>
      </c>
      <c r="B23" t="s">
        <v>216</v>
      </c>
      <c r="C23" t="s">
        <v>216</v>
      </c>
      <c r="D23" t="s">
        <v>216</v>
      </c>
      <c r="G23" s="65">
        <v>0</v>
      </c>
      <c r="H23" t="s">
        <v>216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223</v>
      </c>
      <c r="C24" s="14"/>
    </row>
    <row r="25" spans="1:15">
      <c r="A25" s="81" t="s">
        <v>263</v>
      </c>
      <c r="C25" s="14"/>
    </row>
    <row r="26" spans="1:15">
      <c r="A26" s="81" t="s">
        <v>265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3" t="s">
        <v>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52" ht="27.75" customHeight="1">
      <c r="A6" s="86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9" t="s">
        <v>191</v>
      </c>
      <c r="N7" s="41" t="s">
        <v>55</v>
      </c>
      <c r="O7" s="41" t="s">
        <v>188</v>
      </c>
      <c r="P7" s="41" t="s">
        <v>56</v>
      </c>
      <c r="Q7" s="90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0.27</v>
      </c>
      <c r="H10" s="7"/>
      <c r="I10" s="7"/>
      <c r="J10" s="64">
        <v>2.8E-3</v>
      </c>
      <c r="K10" s="63">
        <v>28864644</v>
      </c>
      <c r="L10" s="7"/>
      <c r="M10" s="63">
        <v>0</v>
      </c>
      <c r="N10" s="63">
        <v>28845.730914299998</v>
      </c>
      <c r="O10" s="7"/>
      <c r="P10" s="64">
        <v>1</v>
      </c>
      <c r="Q10" s="64">
        <v>0.17269999999999999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0.27</v>
      </c>
      <c r="J11" s="68">
        <v>2.8E-3</v>
      </c>
      <c r="K11" s="69">
        <v>28864644</v>
      </c>
      <c r="M11" s="69">
        <v>0</v>
      </c>
      <c r="N11" s="69">
        <v>28845.730914299998</v>
      </c>
      <c r="P11" s="68">
        <v>1</v>
      </c>
      <c r="Q11" s="68">
        <v>0.17269999999999999</v>
      </c>
    </row>
    <row r="12" spans="1:52">
      <c r="A12" s="67" t="s">
        <v>224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225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216</v>
      </c>
      <c r="B14" t="s">
        <v>216</v>
      </c>
      <c r="C14" s="14"/>
      <c r="D14" t="s">
        <v>216</v>
      </c>
      <c r="G14" s="65">
        <v>0</v>
      </c>
      <c r="H14" t="s">
        <v>216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226</v>
      </c>
      <c r="B15" s="14"/>
      <c r="C15" s="14"/>
      <c r="G15" s="69">
        <v>0.27</v>
      </c>
      <c r="J15" s="68">
        <v>2.8E-3</v>
      </c>
      <c r="K15" s="69">
        <v>28864644</v>
      </c>
      <c r="M15" s="69">
        <v>0</v>
      </c>
      <c r="N15" s="69">
        <v>28845.730914299998</v>
      </c>
      <c r="P15" s="68">
        <v>1</v>
      </c>
      <c r="Q15" s="68">
        <v>0.17269999999999999</v>
      </c>
    </row>
    <row r="16" spans="1:52">
      <c r="A16" s="67" t="s">
        <v>227</v>
      </c>
      <c r="B16" s="14"/>
      <c r="C16" s="14"/>
      <c r="E16"/>
      <c r="G16" s="69">
        <v>0.25</v>
      </c>
      <c r="J16" s="68">
        <v>2.7000000000000001E-3</v>
      </c>
      <c r="K16" s="69">
        <v>24664644</v>
      </c>
      <c r="M16" s="69">
        <v>0</v>
      </c>
      <c r="N16" s="69">
        <v>24650.070914299999</v>
      </c>
      <c r="P16" s="68">
        <v>0.85450000000000004</v>
      </c>
      <c r="Q16" s="68">
        <v>0.14760000000000001</v>
      </c>
    </row>
    <row r="17" spans="1:17">
      <c r="A17" t="s">
        <v>228</v>
      </c>
      <c r="B17" t="s">
        <v>229</v>
      </c>
      <c r="C17" t="s">
        <v>99</v>
      </c>
      <c r="D17" t="s">
        <v>230</v>
      </c>
      <c r="E17" t="s">
        <v>149</v>
      </c>
      <c r="F17" t="s">
        <v>231</v>
      </c>
      <c r="G17" s="65">
        <v>0.77</v>
      </c>
      <c r="H17" t="s">
        <v>101</v>
      </c>
      <c r="I17" s="66">
        <v>0</v>
      </c>
      <c r="J17" s="66">
        <v>2.5999999999999999E-3</v>
      </c>
      <c r="K17" s="65">
        <v>1466000</v>
      </c>
      <c r="L17" s="65">
        <v>99.8</v>
      </c>
      <c r="M17" s="65">
        <v>0</v>
      </c>
      <c r="N17" s="65">
        <v>1463.068</v>
      </c>
      <c r="O17" s="66">
        <v>2.0000000000000001E-4</v>
      </c>
      <c r="P17" s="66">
        <v>5.0700000000000002E-2</v>
      </c>
      <c r="Q17" s="66">
        <v>8.8000000000000005E-3</v>
      </c>
    </row>
    <row r="18" spans="1:17">
      <c r="A18" t="s">
        <v>232</v>
      </c>
      <c r="B18" t="s">
        <v>233</v>
      </c>
      <c r="C18" t="s">
        <v>99</v>
      </c>
      <c r="D18" t="s">
        <v>230</v>
      </c>
      <c r="E18" t="s">
        <v>149</v>
      </c>
      <c r="F18" t="s">
        <v>234</v>
      </c>
      <c r="G18" s="65">
        <v>0.54</v>
      </c>
      <c r="H18" t="s">
        <v>101</v>
      </c>
      <c r="I18" s="66">
        <v>0</v>
      </c>
      <c r="J18" s="66">
        <v>2.2000000000000001E-3</v>
      </c>
      <c r="K18" s="65">
        <v>2530000</v>
      </c>
      <c r="L18" s="65">
        <v>99.88</v>
      </c>
      <c r="M18" s="65">
        <v>0</v>
      </c>
      <c r="N18" s="65">
        <v>2526.9639999999999</v>
      </c>
      <c r="O18" s="66">
        <v>2.9999999999999997E-4</v>
      </c>
      <c r="P18" s="66">
        <v>8.7599999999999997E-2</v>
      </c>
      <c r="Q18" s="66">
        <v>1.5100000000000001E-2</v>
      </c>
    </row>
    <row r="19" spans="1:17">
      <c r="A19" t="s">
        <v>235</v>
      </c>
      <c r="B19" t="s">
        <v>236</v>
      </c>
      <c r="C19" t="s">
        <v>99</v>
      </c>
      <c r="D19" t="s">
        <v>230</v>
      </c>
      <c r="E19" t="s">
        <v>149</v>
      </c>
      <c r="F19" t="s">
        <v>234</v>
      </c>
      <c r="G19" s="65">
        <v>0.67</v>
      </c>
      <c r="H19" t="s">
        <v>101</v>
      </c>
      <c r="I19" s="66">
        <v>0</v>
      </c>
      <c r="J19" s="66">
        <v>2.2000000000000001E-3</v>
      </c>
      <c r="K19" s="65">
        <v>1500000</v>
      </c>
      <c r="L19" s="65">
        <v>99.85</v>
      </c>
      <c r="M19" s="65">
        <v>0</v>
      </c>
      <c r="N19" s="65">
        <v>1497.75</v>
      </c>
      <c r="O19" s="66">
        <v>2.0000000000000001E-4</v>
      </c>
      <c r="P19" s="66">
        <v>5.1900000000000002E-2</v>
      </c>
      <c r="Q19" s="66">
        <v>8.9999999999999993E-3</v>
      </c>
    </row>
    <row r="20" spans="1:17">
      <c r="A20" t="s">
        <v>237</v>
      </c>
      <c r="B20" t="s">
        <v>238</v>
      </c>
      <c r="C20" t="s">
        <v>99</v>
      </c>
      <c r="D20" t="s">
        <v>230</v>
      </c>
      <c r="E20" t="s">
        <v>149</v>
      </c>
      <c r="F20" t="s">
        <v>239</v>
      </c>
      <c r="G20" s="65">
        <v>0.1</v>
      </c>
      <c r="H20" t="s">
        <v>101</v>
      </c>
      <c r="I20" s="66">
        <v>0</v>
      </c>
      <c r="J20" s="66">
        <v>2E-3</v>
      </c>
      <c r="K20" s="65">
        <v>3850000</v>
      </c>
      <c r="L20" s="65">
        <v>99.98</v>
      </c>
      <c r="M20" s="65">
        <v>0</v>
      </c>
      <c r="N20" s="65">
        <v>3849.23</v>
      </c>
      <c r="O20" s="66">
        <v>2.9999999999999997E-4</v>
      </c>
      <c r="P20" s="66">
        <v>0.13339999999999999</v>
      </c>
      <c r="Q20" s="66">
        <v>2.3E-2</v>
      </c>
    </row>
    <row r="21" spans="1:17">
      <c r="A21" t="s">
        <v>240</v>
      </c>
      <c r="B21" t="s">
        <v>241</v>
      </c>
      <c r="C21" t="s">
        <v>99</v>
      </c>
      <c r="D21" t="s">
        <v>230</v>
      </c>
      <c r="E21" t="s">
        <v>149</v>
      </c>
      <c r="F21" t="s">
        <v>242</v>
      </c>
      <c r="G21" s="65">
        <v>0.18</v>
      </c>
      <c r="H21" t="s">
        <v>101</v>
      </c>
      <c r="I21" s="66">
        <v>0</v>
      </c>
      <c r="J21" s="66">
        <v>2.3E-3</v>
      </c>
      <c r="K21" s="65">
        <v>6554995</v>
      </c>
      <c r="L21" s="65">
        <v>99.96</v>
      </c>
      <c r="M21" s="65">
        <v>0</v>
      </c>
      <c r="N21" s="65">
        <v>6552.3730020000003</v>
      </c>
      <c r="O21" s="66">
        <v>5.0000000000000001E-4</v>
      </c>
      <c r="P21" s="66">
        <v>0.22720000000000001</v>
      </c>
      <c r="Q21" s="66">
        <v>3.9199999999999999E-2</v>
      </c>
    </row>
    <row r="22" spans="1:17">
      <c r="A22" t="s">
        <v>243</v>
      </c>
      <c r="B22" t="s">
        <v>244</v>
      </c>
      <c r="C22" t="s">
        <v>99</v>
      </c>
      <c r="D22" t="s">
        <v>230</v>
      </c>
      <c r="E22" t="s">
        <v>149</v>
      </c>
      <c r="F22" t="s">
        <v>245</v>
      </c>
      <c r="G22" s="65">
        <v>0.27</v>
      </c>
      <c r="H22" t="s">
        <v>101</v>
      </c>
      <c r="I22" s="66">
        <v>0</v>
      </c>
      <c r="J22" s="66">
        <v>2.2000000000000001E-3</v>
      </c>
      <c r="K22" s="65">
        <v>2355324</v>
      </c>
      <c r="L22" s="65">
        <v>99.94</v>
      </c>
      <c r="M22" s="65">
        <v>0</v>
      </c>
      <c r="N22" s="65">
        <v>2353.9108056</v>
      </c>
      <c r="O22" s="66">
        <v>2.9999999999999997E-4</v>
      </c>
      <c r="P22" s="66">
        <v>8.1600000000000006E-2</v>
      </c>
      <c r="Q22" s="66">
        <v>1.41E-2</v>
      </c>
    </row>
    <row r="23" spans="1:17">
      <c r="A23" t="s">
        <v>246</v>
      </c>
      <c r="B23" t="s">
        <v>247</v>
      </c>
      <c r="C23" t="s">
        <v>99</v>
      </c>
      <c r="D23" t="s">
        <v>230</v>
      </c>
      <c r="E23" t="s">
        <v>149</v>
      </c>
      <c r="F23" t="s">
        <v>248</v>
      </c>
      <c r="G23" s="65">
        <v>0.42</v>
      </c>
      <c r="H23" t="s">
        <v>101</v>
      </c>
      <c r="I23" s="66">
        <v>0</v>
      </c>
      <c r="J23" s="66">
        <v>2.0999999999999999E-3</v>
      </c>
      <c r="K23" s="65">
        <v>1136326</v>
      </c>
      <c r="L23" s="65">
        <v>99.91</v>
      </c>
      <c r="M23" s="65">
        <v>0</v>
      </c>
      <c r="N23" s="65">
        <v>1135.3033066</v>
      </c>
      <c r="O23" s="66">
        <v>1E-4</v>
      </c>
      <c r="P23" s="66">
        <v>3.9399999999999998E-2</v>
      </c>
      <c r="Q23" s="66">
        <v>6.7999999999999996E-3</v>
      </c>
    </row>
    <row r="24" spans="1:17">
      <c r="A24" t="s">
        <v>249</v>
      </c>
      <c r="B24" t="s">
        <v>250</v>
      </c>
      <c r="C24" t="s">
        <v>99</v>
      </c>
      <c r="D24" t="s">
        <v>230</v>
      </c>
      <c r="E24" t="s">
        <v>149</v>
      </c>
      <c r="F24" t="s">
        <v>251</v>
      </c>
      <c r="G24" s="65">
        <v>0.02</v>
      </c>
      <c r="H24" t="s">
        <v>101</v>
      </c>
      <c r="I24" s="66">
        <v>0</v>
      </c>
      <c r="J24" s="66">
        <v>4.5999999999999999E-3</v>
      </c>
      <c r="K24" s="65">
        <v>5271999</v>
      </c>
      <c r="L24" s="65">
        <v>99.99</v>
      </c>
      <c r="M24" s="65">
        <v>0</v>
      </c>
      <c r="N24" s="65">
        <v>5271.4718001000001</v>
      </c>
      <c r="O24" s="66">
        <v>4.0000000000000002E-4</v>
      </c>
      <c r="P24" s="66">
        <v>0.1827</v>
      </c>
      <c r="Q24" s="66">
        <v>3.1600000000000003E-2</v>
      </c>
    </row>
    <row r="25" spans="1:17">
      <c r="A25" s="67" t="s">
        <v>252</v>
      </c>
      <c r="B25" s="14"/>
      <c r="C25" s="14"/>
      <c r="E25"/>
      <c r="G25" s="69">
        <v>0.34</v>
      </c>
      <c r="J25" s="68">
        <v>3.0999999999999999E-3</v>
      </c>
      <c r="K25" s="69">
        <v>4200000</v>
      </c>
      <c r="M25" s="69">
        <v>0</v>
      </c>
      <c r="N25" s="69">
        <v>4195.66</v>
      </c>
      <c r="P25" s="68">
        <v>0.14549999999999999</v>
      </c>
      <c r="Q25" s="68">
        <v>2.5100000000000001E-2</v>
      </c>
    </row>
    <row r="26" spans="1:17">
      <c r="A26" t="s">
        <v>253</v>
      </c>
      <c r="B26" t="s">
        <v>254</v>
      </c>
      <c r="C26" t="s">
        <v>99</v>
      </c>
      <c r="D26" t="s">
        <v>230</v>
      </c>
      <c r="E26" t="s">
        <v>149</v>
      </c>
      <c r="F26" t="s">
        <v>255</v>
      </c>
      <c r="G26" s="65">
        <v>0.42</v>
      </c>
      <c r="H26" t="s">
        <v>101</v>
      </c>
      <c r="I26" s="66">
        <v>0</v>
      </c>
      <c r="J26" s="66">
        <v>3.0999999999999999E-3</v>
      </c>
      <c r="K26" s="65">
        <v>2800000</v>
      </c>
      <c r="L26" s="65">
        <v>99.87</v>
      </c>
      <c r="M26" s="65">
        <v>0</v>
      </c>
      <c r="N26" s="65">
        <v>2796.36</v>
      </c>
      <c r="O26" s="66">
        <v>1.4E-3</v>
      </c>
      <c r="P26" s="66">
        <v>9.69E-2</v>
      </c>
      <c r="Q26" s="66">
        <v>1.67E-2</v>
      </c>
    </row>
    <row r="27" spans="1:17">
      <c r="A27" t="s">
        <v>256</v>
      </c>
      <c r="B27" t="s">
        <v>257</v>
      </c>
      <c r="C27" t="s">
        <v>99</v>
      </c>
      <c r="D27" t="s">
        <v>230</v>
      </c>
      <c r="E27" t="s">
        <v>149</v>
      </c>
      <c r="F27" t="s">
        <v>258</v>
      </c>
      <c r="G27" s="65">
        <v>0.17</v>
      </c>
      <c r="H27" t="s">
        <v>101</v>
      </c>
      <c r="I27" s="66">
        <v>0</v>
      </c>
      <c r="J27" s="66">
        <v>3.0000000000000001E-3</v>
      </c>
      <c r="K27" s="65">
        <v>1400000</v>
      </c>
      <c r="L27" s="65">
        <v>99.95</v>
      </c>
      <c r="M27" s="65">
        <v>0</v>
      </c>
      <c r="N27" s="65">
        <v>1399.3</v>
      </c>
      <c r="O27" s="66">
        <v>5.0000000000000001E-4</v>
      </c>
      <c r="P27" s="66">
        <v>4.8500000000000001E-2</v>
      </c>
      <c r="Q27" s="66">
        <v>8.3999999999999995E-3</v>
      </c>
    </row>
    <row r="28" spans="1:17">
      <c r="A28" s="67" t="s">
        <v>259</v>
      </c>
      <c r="B28" s="14"/>
      <c r="C28" s="14"/>
      <c r="E28"/>
      <c r="G28" s="69">
        <v>0</v>
      </c>
      <c r="J28" s="68">
        <v>0</v>
      </c>
      <c r="K28" s="69">
        <v>0</v>
      </c>
      <c r="M28" s="69">
        <v>0</v>
      </c>
      <c r="N28" s="69">
        <v>0</v>
      </c>
      <c r="P28" s="68">
        <v>0</v>
      </c>
      <c r="Q28" s="68">
        <v>0</v>
      </c>
    </row>
    <row r="29" spans="1:17">
      <c r="A29" t="s">
        <v>216</v>
      </c>
      <c r="B29" t="s">
        <v>216</v>
      </c>
      <c r="C29" s="14"/>
      <c r="D29" t="s">
        <v>216</v>
      </c>
      <c r="E29"/>
      <c r="G29" s="65">
        <v>0</v>
      </c>
      <c r="H29" t="s">
        <v>216</v>
      </c>
      <c r="I29" s="66">
        <v>0</v>
      </c>
      <c r="J29" s="66">
        <v>0</v>
      </c>
      <c r="K29" s="65">
        <v>0</v>
      </c>
      <c r="L29" s="65">
        <v>0</v>
      </c>
      <c r="N29" s="65">
        <v>0</v>
      </c>
      <c r="O29" s="66">
        <v>0</v>
      </c>
      <c r="P29" s="66">
        <v>0</v>
      </c>
      <c r="Q29" s="66">
        <v>0</v>
      </c>
    </row>
    <row r="30" spans="1:17">
      <c r="A30" s="67" t="s">
        <v>260</v>
      </c>
      <c r="B30" s="14"/>
      <c r="C30" s="14"/>
      <c r="E30"/>
      <c r="G30" s="69">
        <v>0</v>
      </c>
      <c r="J30" s="68">
        <v>0</v>
      </c>
      <c r="K30" s="69">
        <v>0</v>
      </c>
      <c r="M30" s="69">
        <v>0</v>
      </c>
      <c r="N30" s="69">
        <v>0</v>
      </c>
      <c r="P30" s="68">
        <v>0</v>
      </c>
      <c r="Q30" s="68">
        <v>0</v>
      </c>
    </row>
    <row r="31" spans="1:17">
      <c r="A31" t="s">
        <v>216</v>
      </c>
      <c r="B31" t="s">
        <v>216</v>
      </c>
      <c r="C31" s="14"/>
      <c r="D31" t="s">
        <v>216</v>
      </c>
      <c r="E31"/>
      <c r="G31" s="65">
        <v>0</v>
      </c>
      <c r="H31" t="s">
        <v>216</v>
      </c>
      <c r="I31" s="66">
        <v>0</v>
      </c>
      <c r="J31" s="66">
        <v>0</v>
      </c>
      <c r="K31" s="65">
        <v>0</v>
      </c>
      <c r="L31" s="65">
        <v>0</v>
      </c>
      <c r="N31" s="65">
        <v>0</v>
      </c>
      <c r="O31" s="66">
        <v>0</v>
      </c>
      <c r="P31" s="66">
        <v>0</v>
      </c>
      <c r="Q31" s="66">
        <v>0</v>
      </c>
    </row>
    <row r="32" spans="1:17">
      <c r="A32" s="67" t="s">
        <v>221</v>
      </c>
      <c r="B32" s="14"/>
      <c r="C32" s="14"/>
      <c r="E32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s="67" t="s">
        <v>261</v>
      </c>
      <c r="B33" s="14"/>
      <c r="C33" s="14"/>
      <c r="E33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t="s">
        <v>216</v>
      </c>
      <c r="B34" t="s">
        <v>216</v>
      </c>
      <c r="C34" s="14"/>
      <c r="D34" t="s">
        <v>216</v>
      </c>
      <c r="E34"/>
      <c r="G34" s="65">
        <v>0</v>
      </c>
      <c r="H34" t="s">
        <v>216</v>
      </c>
      <c r="I34" s="66">
        <v>0</v>
      </c>
      <c r="J34" s="66">
        <v>0</v>
      </c>
      <c r="K34" s="65">
        <v>0</v>
      </c>
      <c r="L34" s="65">
        <v>0</v>
      </c>
      <c r="N34" s="65">
        <v>0</v>
      </c>
      <c r="O34" s="66">
        <v>0</v>
      </c>
      <c r="P34" s="66">
        <v>0</v>
      </c>
      <c r="Q34" s="66">
        <v>0</v>
      </c>
    </row>
    <row r="35" spans="1:17">
      <c r="A35" s="67" t="s">
        <v>262</v>
      </c>
      <c r="B35" s="14"/>
      <c r="C35" s="14"/>
      <c r="E35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216</v>
      </c>
      <c r="B36" t="s">
        <v>216</v>
      </c>
      <c r="C36" s="14"/>
      <c r="D36" t="s">
        <v>216</v>
      </c>
      <c r="E36"/>
      <c r="G36" s="65">
        <v>0</v>
      </c>
      <c r="H36" t="s">
        <v>216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81" t="s">
        <v>263</v>
      </c>
      <c r="B37" s="14"/>
      <c r="C37" s="14"/>
    </row>
    <row r="38" spans="1:17">
      <c r="A38" s="81" t="s">
        <v>264</v>
      </c>
      <c r="B38" s="14"/>
      <c r="C38" s="14"/>
    </row>
    <row r="39" spans="1:17">
      <c r="A39" s="81" t="s">
        <v>265</v>
      </c>
      <c r="B39" s="14"/>
      <c r="C39" s="14"/>
    </row>
    <row r="40" spans="1:17">
      <c r="A40" s="81" t="s">
        <v>266</v>
      </c>
      <c r="B40" s="14"/>
      <c r="C40" s="14"/>
    </row>
    <row r="41" spans="1:17" hidden="1">
      <c r="B41" s="14"/>
      <c r="C41" s="14"/>
    </row>
    <row r="42" spans="1:17" hidden="1"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5" t="s">
        <v>178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1228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216</v>
      </c>
      <c r="B12" t="s">
        <v>216</v>
      </c>
      <c r="C12" t="s">
        <v>216</v>
      </c>
      <c r="D12" t="s">
        <v>216</v>
      </c>
      <c r="E12" s="13"/>
      <c r="F12" s="13"/>
      <c r="G12" s="65">
        <v>0</v>
      </c>
      <c r="H12" t="s">
        <v>216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1229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216</v>
      </c>
      <c r="B14" t="s">
        <v>216</v>
      </c>
      <c r="C14" t="s">
        <v>216</v>
      </c>
      <c r="D14" t="s">
        <v>216</v>
      </c>
      <c r="E14" s="13"/>
      <c r="F14" s="13"/>
      <c r="G14" s="65">
        <v>0</v>
      </c>
      <c r="H14" t="s">
        <v>216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268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216</v>
      </c>
      <c r="B16" t="s">
        <v>216</v>
      </c>
      <c r="C16" t="s">
        <v>216</v>
      </c>
      <c r="D16" t="s">
        <v>216</v>
      </c>
      <c r="E16" s="13"/>
      <c r="F16" s="13"/>
      <c r="G16" s="65">
        <v>0</v>
      </c>
      <c r="H16" t="s">
        <v>216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758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216</v>
      </c>
      <c r="B18" t="s">
        <v>216</v>
      </c>
      <c r="C18" t="s">
        <v>216</v>
      </c>
      <c r="D18" t="s">
        <v>216</v>
      </c>
      <c r="E18" s="13"/>
      <c r="F18" s="13"/>
      <c r="G18" s="65">
        <v>0</v>
      </c>
      <c r="H18" t="s">
        <v>216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221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269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216</v>
      </c>
      <c r="B21" t="s">
        <v>216</v>
      </c>
      <c r="C21" t="s">
        <v>216</v>
      </c>
      <c r="D21" t="s">
        <v>216</v>
      </c>
      <c r="G21" s="65">
        <v>0</v>
      </c>
      <c r="H21" t="s">
        <v>216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270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216</v>
      </c>
      <c r="B23" t="s">
        <v>216</v>
      </c>
      <c r="C23" t="s">
        <v>216</v>
      </c>
      <c r="D23" t="s">
        <v>216</v>
      </c>
      <c r="G23" s="65">
        <v>0</v>
      </c>
      <c r="H23" t="s">
        <v>216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1" t="s">
        <v>223</v>
      </c>
      <c r="C24" s="14"/>
    </row>
    <row r="25" spans="1:22">
      <c r="A25" s="81" t="s">
        <v>263</v>
      </c>
      <c r="C25" s="14"/>
    </row>
    <row r="26" spans="1:22">
      <c r="A26" s="81" t="s">
        <v>264</v>
      </c>
      <c r="C26" s="14"/>
    </row>
    <row r="27" spans="1:22">
      <c r="A27" s="81" t="s">
        <v>265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2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BO5" s="16"/>
    </row>
    <row r="6" spans="1:67" ht="26.25" customHeight="1">
      <c r="A6" s="82" t="s">
        <v>81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J6" s="16"/>
      <c r="BO6" s="16"/>
    </row>
    <row r="7" spans="1:67" s="16" customFormat="1" ht="20.25">
      <c r="A7" s="93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9" t="s">
        <v>191</v>
      </c>
      <c r="Q7" s="43" t="s">
        <v>55</v>
      </c>
      <c r="R7" s="43" t="s">
        <v>72</v>
      </c>
      <c r="S7" s="43" t="s">
        <v>56</v>
      </c>
      <c r="T7" s="94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267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216</v>
      </c>
      <c r="B13" t="s">
        <v>216</v>
      </c>
      <c r="C13" s="14"/>
      <c r="D13" s="14"/>
      <c r="E13" s="14"/>
      <c r="F13" t="s">
        <v>216</v>
      </c>
      <c r="G13" t="s">
        <v>216</v>
      </c>
      <c r="J13" s="65">
        <v>0</v>
      </c>
      <c r="K13" t="s">
        <v>216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226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216</v>
      </c>
      <c r="B15" t="s">
        <v>216</v>
      </c>
      <c r="C15" s="14"/>
      <c r="D15" s="14"/>
      <c r="E15" s="14"/>
      <c r="F15" t="s">
        <v>216</v>
      </c>
      <c r="G15" t="s">
        <v>216</v>
      </c>
      <c r="J15" s="65">
        <v>0</v>
      </c>
      <c r="K15" t="s">
        <v>216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268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216</v>
      </c>
      <c r="B17" t="s">
        <v>216</v>
      </c>
      <c r="C17" s="14"/>
      <c r="D17" s="14"/>
      <c r="E17" s="14"/>
      <c r="F17" t="s">
        <v>216</v>
      </c>
      <c r="G17" t="s">
        <v>216</v>
      </c>
      <c r="J17" s="65">
        <v>0</v>
      </c>
      <c r="K17" t="s">
        <v>216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221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269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216</v>
      </c>
      <c r="B20" t="s">
        <v>216</v>
      </c>
      <c r="C20" s="14"/>
      <c r="D20" s="14"/>
      <c r="E20" s="14"/>
      <c r="F20" t="s">
        <v>216</v>
      </c>
      <c r="G20" t="s">
        <v>216</v>
      </c>
      <c r="J20" s="65">
        <v>0</v>
      </c>
      <c r="K20" t="s">
        <v>216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270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216</v>
      </c>
      <c r="B22" t="s">
        <v>216</v>
      </c>
      <c r="C22" s="14"/>
      <c r="D22" s="14"/>
      <c r="E22" s="14"/>
      <c r="F22" t="s">
        <v>216</v>
      </c>
      <c r="G22" t="s">
        <v>216</v>
      </c>
      <c r="J22" s="65">
        <v>0</v>
      </c>
      <c r="K22" t="s">
        <v>216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1" t="s">
        <v>223</v>
      </c>
      <c r="B23" s="14"/>
      <c r="C23" s="14"/>
      <c r="D23" s="14"/>
      <c r="E23" s="14"/>
      <c r="F23" s="14"/>
    </row>
    <row r="24" spans="1:20">
      <c r="A24" s="81" t="s">
        <v>263</v>
      </c>
      <c r="B24" s="14"/>
      <c r="C24" s="14"/>
      <c r="D24" s="14"/>
      <c r="E24" s="14"/>
      <c r="F24" s="14"/>
    </row>
    <row r="25" spans="1:20">
      <c r="A25" s="81" t="s">
        <v>264</v>
      </c>
      <c r="B25" s="14"/>
      <c r="C25" s="14"/>
      <c r="D25" s="14"/>
      <c r="E25" s="14"/>
      <c r="F25" s="14"/>
    </row>
    <row r="26" spans="1:20">
      <c r="A26" s="81" t="s">
        <v>265</v>
      </c>
      <c r="B26" s="14"/>
      <c r="C26" s="14"/>
      <c r="D26" s="14"/>
      <c r="E26" s="14"/>
      <c r="F26" s="14"/>
    </row>
    <row r="27" spans="1:20">
      <c r="A27" s="81" t="s">
        <v>266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L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63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K6" s="16"/>
    </row>
    <row r="7" spans="1:63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9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BG7" s="14"/>
      <c r="BH7" s="14"/>
    </row>
    <row r="8" spans="1:63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F8" s="14"/>
      <c r="BG8" s="14"/>
      <c r="BH8" s="14"/>
      <c r="BK8" s="20"/>
    </row>
    <row r="9" spans="1:63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BF9" s="14"/>
      <c r="BG9" s="16"/>
      <c r="BH9" s="14"/>
    </row>
    <row r="10" spans="1:63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2.16</v>
      </c>
      <c r="K10" s="7"/>
      <c r="L10" s="7"/>
      <c r="M10" s="64">
        <v>0.12839999999999999</v>
      </c>
      <c r="N10" s="63">
        <v>8605840.3200000003</v>
      </c>
      <c r="O10" s="28"/>
      <c r="P10" s="63">
        <v>87.340500000000006</v>
      </c>
      <c r="Q10" s="63">
        <v>7864.5096658829934</v>
      </c>
      <c r="R10" s="7"/>
      <c r="S10" s="64">
        <v>1</v>
      </c>
      <c r="T10" s="64">
        <v>4.7100000000000003E-2</v>
      </c>
      <c r="BF10" s="14"/>
      <c r="BG10" s="16"/>
      <c r="BH10" s="14"/>
      <c r="BK10" s="14"/>
    </row>
    <row r="11" spans="1:63">
      <c r="A11" s="67" t="s">
        <v>199</v>
      </c>
      <c r="B11" s="14"/>
      <c r="C11" s="14"/>
      <c r="D11" s="14"/>
      <c r="E11" s="14"/>
      <c r="J11" s="69">
        <v>2.14</v>
      </c>
      <c r="M11" s="68">
        <v>0.1288</v>
      </c>
      <c r="N11" s="69">
        <v>8575840.3200000003</v>
      </c>
      <c r="P11" s="69">
        <v>87.340500000000006</v>
      </c>
      <c r="Q11" s="69">
        <v>7777.5811219184934</v>
      </c>
      <c r="S11" s="68">
        <v>0.9889</v>
      </c>
      <c r="T11" s="68">
        <v>4.6600000000000003E-2</v>
      </c>
    </row>
    <row r="12" spans="1:63">
      <c r="A12" s="67" t="s">
        <v>267</v>
      </c>
      <c r="B12" s="14"/>
      <c r="C12" s="14"/>
      <c r="D12" s="14"/>
      <c r="E12" s="14"/>
      <c r="J12" s="69">
        <v>1.54</v>
      </c>
      <c r="M12" s="68">
        <v>8.6999999999999994E-2</v>
      </c>
      <c r="N12" s="69">
        <v>3187954.75</v>
      </c>
      <c r="P12" s="69">
        <v>2.63727</v>
      </c>
      <c r="Q12" s="69">
        <v>3185.7009022799998</v>
      </c>
      <c r="S12" s="68">
        <v>0.40510000000000002</v>
      </c>
      <c r="T12" s="68">
        <v>1.9099999999999999E-2</v>
      </c>
    </row>
    <row r="13" spans="1:63">
      <c r="A13" t="s">
        <v>271</v>
      </c>
      <c r="B13" t="s">
        <v>272</v>
      </c>
      <c r="C13" t="s">
        <v>99</v>
      </c>
      <c r="D13" t="s">
        <v>122</v>
      </c>
      <c r="E13" t="s">
        <v>273</v>
      </c>
      <c r="F13" t="s">
        <v>274</v>
      </c>
      <c r="G13" t="s">
        <v>1279</v>
      </c>
      <c r="H13" t="s">
        <v>204</v>
      </c>
      <c r="I13" t="s">
        <v>275</v>
      </c>
      <c r="J13" s="65">
        <v>2.57</v>
      </c>
      <c r="K13" t="s">
        <v>101</v>
      </c>
      <c r="L13" s="66">
        <v>6.1999999999999998E-3</v>
      </c>
      <c r="M13" s="66">
        <v>1.21E-2</v>
      </c>
      <c r="N13" s="65">
        <v>1000</v>
      </c>
      <c r="O13" s="65">
        <v>98.76</v>
      </c>
      <c r="P13" s="65">
        <v>0</v>
      </c>
      <c r="Q13" s="65">
        <v>0.98760000000000003</v>
      </c>
      <c r="R13" s="66">
        <v>0</v>
      </c>
      <c r="S13" s="66">
        <v>1E-4</v>
      </c>
      <c r="T13" s="66">
        <v>0</v>
      </c>
    </row>
    <row r="14" spans="1:63">
      <c r="A14" t="s">
        <v>276</v>
      </c>
      <c r="B14" t="s">
        <v>277</v>
      </c>
      <c r="C14" t="s">
        <v>99</v>
      </c>
      <c r="D14" t="s">
        <v>122</v>
      </c>
      <c r="E14" t="s">
        <v>273</v>
      </c>
      <c r="F14" t="s">
        <v>274</v>
      </c>
      <c r="G14" t="s">
        <v>1279</v>
      </c>
      <c r="H14" t="s">
        <v>204</v>
      </c>
      <c r="I14" t="s">
        <v>255</v>
      </c>
      <c r="J14" s="65">
        <v>5.73</v>
      </c>
      <c r="K14" t="s">
        <v>101</v>
      </c>
      <c r="L14" s="66">
        <v>5.0000000000000001E-4</v>
      </c>
      <c r="M14" s="66">
        <v>1.32E-2</v>
      </c>
      <c r="N14" s="65">
        <v>100000</v>
      </c>
      <c r="O14" s="65">
        <v>92.5</v>
      </c>
      <c r="P14" s="65">
        <v>0</v>
      </c>
      <c r="Q14" s="65">
        <v>92.5</v>
      </c>
      <c r="R14" s="66">
        <v>1E-4</v>
      </c>
      <c r="S14" s="66">
        <v>1.18E-2</v>
      </c>
      <c r="T14" s="66">
        <v>5.9999999999999995E-4</v>
      </c>
    </row>
    <row r="15" spans="1:63">
      <c r="A15" t="s">
        <v>278</v>
      </c>
      <c r="B15" t="s">
        <v>279</v>
      </c>
      <c r="C15" t="s">
        <v>99</v>
      </c>
      <c r="D15" t="s">
        <v>122</v>
      </c>
      <c r="E15" t="s">
        <v>280</v>
      </c>
      <c r="F15" t="s">
        <v>281</v>
      </c>
      <c r="G15" t="s">
        <v>1279</v>
      </c>
      <c r="H15" t="s">
        <v>204</v>
      </c>
      <c r="I15" t="s">
        <v>282</v>
      </c>
      <c r="J15" s="65">
        <v>5.43</v>
      </c>
      <c r="K15" t="s">
        <v>101</v>
      </c>
      <c r="L15" s="66">
        <v>1E-3</v>
      </c>
      <c r="M15" s="66">
        <v>7.4999999999999997E-3</v>
      </c>
      <c r="N15" s="65">
        <v>75000</v>
      </c>
      <c r="O15" s="65">
        <v>96.1</v>
      </c>
      <c r="P15" s="65">
        <v>0</v>
      </c>
      <c r="Q15" s="65">
        <v>72.075000000000003</v>
      </c>
      <c r="R15" s="66">
        <v>1E-4</v>
      </c>
      <c r="S15" s="66">
        <v>9.1999999999999998E-3</v>
      </c>
      <c r="T15" s="66">
        <v>4.0000000000000002E-4</v>
      </c>
    </row>
    <row r="16" spans="1:63">
      <c r="A16" t="s">
        <v>283</v>
      </c>
      <c r="B16" t="s">
        <v>284</v>
      </c>
      <c r="C16" t="s">
        <v>99</v>
      </c>
      <c r="D16" t="s">
        <v>122</v>
      </c>
      <c r="E16" t="s">
        <v>280</v>
      </c>
      <c r="F16" t="s">
        <v>281</v>
      </c>
      <c r="G16" t="s">
        <v>1279</v>
      </c>
      <c r="H16" t="s">
        <v>204</v>
      </c>
      <c r="I16" t="s">
        <v>285</v>
      </c>
      <c r="J16" s="65">
        <v>1</v>
      </c>
      <c r="K16" t="s">
        <v>101</v>
      </c>
      <c r="L16" s="66">
        <v>8.0000000000000002E-3</v>
      </c>
      <c r="M16" s="66">
        <v>1.6E-2</v>
      </c>
      <c r="N16" s="65">
        <v>14500.2</v>
      </c>
      <c r="O16" s="65">
        <v>100.92</v>
      </c>
      <c r="P16" s="65">
        <v>0</v>
      </c>
      <c r="Q16" s="65">
        <v>14.633601840000001</v>
      </c>
      <c r="R16" s="66">
        <v>1E-4</v>
      </c>
      <c r="S16" s="66">
        <v>1.9E-3</v>
      </c>
      <c r="T16" s="66">
        <v>1E-4</v>
      </c>
    </row>
    <row r="17" spans="1:20">
      <c r="A17" t="s">
        <v>286</v>
      </c>
      <c r="B17" t="s">
        <v>287</v>
      </c>
      <c r="C17" t="s">
        <v>99</v>
      </c>
      <c r="D17" t="s">
        <v>122</v>
      </c>
      <c r="E17" t="s">
        <v>288</v>
      </c>
      <c r="F17" t="s">
        <v>281</v>
      </c>
      <c r="G17" t="s">
        <v>1279</v>
      </c>
      <c r="H17" t="s">
        <v>204</v>
      </c>
      <c r="I17" t="s">
        <v>289</v>
      </c>
      <c r="J17" s="65">
        <v>1.77</v>
      </c>
      <c r="K17" t="s">
        <v>101</v>
      </c>
      <c r="L17" s="66">
        <v>3.5499999999999997E-2</v>
      </c>
      <c r="M17" s="66">
        <v>1.7399999999999999E-2</v>
      </c>
      <c r="N17" s="65">
        <v>10000.26</v>
      </c>
      <c r="O17" s="65">
        <v>114.04</v>
      </c>
      <c r="P17" s="65">
        <v>0</v>
      </c>
      <c r="Q17" s="65">
        <v>11.404296504</v>
      </c>
      <c r="R17" s="66">
        <v>0</v>
      </c>
      <c r="S17" s="66">
        <v>1.5E-3</v>
      </c>
      <c r="T17" s="66">
        <v>1E-4</v>
      </c>
    </row>
    <row r="18" spans="1:20">
      <c r="A18" t="s">
        <v>290</v>
      </c>
      <c r="B18" t="s">
        <v>291</v>
      </c>
      <c r="C18" t="s">
        <v>99</v>
      </c>
      <c r="D18" t="s">
        <v>122</v>
      </c>
      <c r="E18" t="s">
        <v>288</v>
      </c>
      <c r="F18" t="s">
        <v>281</v>
      </c>
      <c r="G18" t="s">
        <v>1279</v>
      </c>
      <c r="H18" t="s">
        <v>204</v>
      </c>
      <c r="I18" t="s">
        <v>292</v>
      </c>
      <c r="J18" s="65">
        <v>0.69</v>
      </c>
      <c r="K18" t="s">
        <v>101</v>
      </c>
      <c r="L18" s="66">
        <v>4.65E-2</v>
      </c>
      <c r="M18" s="66">
        <v>1.43E-2</v>
      </c>
      <c r="N18" s="65">
        <v>10000.77</v>
      </c>
      <c r="O18" s="65">
        <v>124.83</v>
      </c>
      <c r="P18" s="65">
        <v>0</v>
      </c>
      <c r="Q18" s="65">
        <v>12.483961191000001</v>
      </c>
      <c r="R18" s="66">
        <v>1E-4</v>
      </c>
      <c r="S18" s="66">
        <v>1.6000000000000001E-3</v>
      </c>
      <c r="T18" s="66">
        <v>1E-4</v>
      </c>
    </row>
    <row r="19" spans="1:20">
      <c r="A19" t="s">
        <v>293</v>
      </c>
      <c r="B19" t="s">
        <v>294</v>
      </c>
      <c r="C19" t="s">
        <v>99</v>
      </c>
      <c r="D19" t="s">
        <v>122</v>
      </c>
      <c r="E19" t="s">
        <v>295</v>
      </c>
      <c r="F19" t="s">
        <v>281</v>
      </c>
      <c r="G19" t="s">
        <v>1279</v>
      </c>
      <c r="H19" t="s">
        <v>204</v>
      </c>
      <c r="I19" t="s">
        <v>258</v>
      </c>
      <c r="J19" s="65">
        <v>0.25</v>
      </c>
      <c r="K19" t="s">
        <v>101</v>
      </c>
      <c r="L19" s="66">
        <v>5.8999999999999999E-3</v>
      </c>
      <c r="M19" s="66">
        <v>4.24E-2</v>
      </c>
      <c r="N19" s="65">
        <v>295000</v>
      </c>
      <c r="O19" s="65">
        <v>99.55</v>
      </c>
      <c r="P19" s="65">
        <v>0</v>
      </c>
      <c r="Q19" s="65">
        <v>293.67250000000001</v>
      </c>
      <c r="R19" s="66">
        <v>1E-4</v>
      </c>
      <c r="S19" s="66">
        <v>3.73E-2</v>
      </c>
      <c r="T19" s="66">
        <v>1.8E-3</v>
      </c>
    </row>
    <row r="20" spans="1:20">
      <c r="A20" t="s">
        <v>296</v>
      </c>
      <c r="B20" t="s">
        <v>297</v>
      </c>
      <c r="C20" t="s">
        <v>99</v>
      </c>
      <c r="D20" t="s">
        <v>122</v>
      </c>
      <c r="E20" t="s">
        <v>298</v>
      </c>
      <c r="F20" t="s">
        <v>281</v>
      </c>
      <c r="G20" t="s">
        <v>1279</v>
      </c>
      <c r="H20" t="s">
        <v>204</v>
      </c>
      <c r="I20" t="s">
        <v>299</v>
      </c>
      <c r="J20" s="65">
        <v>4.41</v>
      </c>
      <c r="K20" t="s">
        <v>101</v>
      </c>
      <c r="L20" s="66">
        <v>8.6E-3</v>
      </c>
      <c r="M20" s="66">
        <v>1.1599999999999999E-2</v>
      </c>
      <c r="N20" s="65">
        <v>62000</v>
      </c>
      <c r="O20" s="65">
        <v>100.2</v>
      </c>
      <c r="P20" s="65">
        <v>0</v>
      </c>
      <c r="Q20" s="65">
        <v>62.124000000000002</v>
      </c>
      <c r="R20" s="66">
        <v>0</v>
      </c>
      <c r="S20" s="66">
        <v>7.9000000000000008E-3</v>
      </c>
      <c r="T20" s="66">
        <v>4.0000000000000002E-4</v>
      </c>
    </row>
    <row r="21" spans="1:20">
      <c r="A21" t="s">
        <v>300</v>
      </c>
      <c r="B21" t="s">
        <v>301</v>
      </c>
      <c r="C21" t="s">
        <v>99</v>
      </c>
      <c r="D21" t="s">
        <v>122</v>
      </c>
      <c r="E21" t="s">
        <v>298</v>
      </c>
      <c r="F21" t="s">
        <v>281</v>
      </c>
      <c r="G21" t="s">
        <v>1279</v>
      </c>
      <c r="H21" t="s">
        <v>204</v>
      </c>
      <c r="I21" t="s">
        <v>302</v>
      </c>
      <c r="J21" s="65">
        <v>0.95</v>
      </c>
      <c r="K21" t="s">
        <v>101</v>
      </c>
      <c r="L21" s="66">
        <v>4.1000000000000003E-3</v>
      </c>
      <c r="M21" s="66">
        <v>1.37E-2</v>
      </c>
      <c r="N21" s="65">
        <v>73000</v>
      </c>
      <c r="O21" s="65">
        <v>99.12</v>
      </c>
      <c r="P21" s="65">
        <v>0</v>
      </c>
      <c r="Q21" s="65">
        <v>72.357600000000005</v>
      </c>
      <c r="R21" s="66">
        <v>1E-4</v>
      </c>
      <c r="S21" s="66">
        <v>9.1999999999999998E-3</v>
      </c>
      <c r="T21" s="66">
        <v>4.0000000000000002E-4</v>
      </c>
    </row>
    <row r="22" spans="1:20">
      <c r="A22" t="s">
        <v>303</v>
      </c>
      <c r="B22" t="s">
        <v>304</v>
      </c>
      <c r="C22" t="s">
        <v>99</v>
      </c>
      <c r="D22" t="s">
        <v>122</v>
      </c>
      <c r="E22" t="s">
        <v>298</v>
      </c>
      <c r="F22" t="s">
        <v>281</v>
      </c>
      <c r="G22" t="s">
        <v>1279</v>
      </c>
      <c r="H22" t="s">
        <v>204</v>
      </c>
      <c r="I22" t="s">
        <v>275</v>
      </c>
      <c r="J22" s="65">
        <v>2.46</v>
      </c>
      <c r="K22" t="s">
        <v>101</v>
      </c>
      <c r="L22" s="66">
        <v>9.9000000000000008E-3</v>
      </c>
      <c r="M22" s="66">
        <v>1.29E-2</v>
      </c>
      <c r="N22" s="65">
        <v>11000</v>
      </c>
      <c r="O22" s="65">
        <v>100.78</v>
      </c>
      <c r="P22" s="65">
        <v>0</v>
      </c>
      <c r="Q22" s="65">
        <v>11.085800000000001</v>
      </c>
      <c r="R22" s="66">
        <v>0</v>
      </c>
      <c r="S22" s="66">
        <v>1.4E-3</v>
      </c>
      <c r="T22" s="66">
        <v>1E-4</v>
      </c>
    </row>
    <row r="23" spans="1:20">
      <c r="A23" t="s">
        <v>305</v>
      </c>
      <c r="B23" t="s">
        <v>306</v>
      </c>
      <c r="C23" t="s">
        <v>99</v>
      </c>
      <c r="D23" t="s">
        <v>122</v>
      </c>
      <c r="E23" t="s">
        <v>307</v>
      </c>
      <c r="F23" t="s">
        <v>281</v>
      </c>
      <c r="G23" t="s">
        <v>1279</v>
      </c>
      <c r="H23" t="s">
        <v>204</v>
      </c>
      <c r="I23" t="s">
        <v>308</v>
      </c>
      <c r="J23" s="65">
        <v>1.97</v>
      </c>
      <c r="K23" t="s">
        <v>101</v>
      </c>
      <c r="L23" s="66">
        <v>7.0000000000000001E-3</v>
      </c>
      <c r="M23" s="66">
        <v>1.6799999999999999E-2</v>
      </c>
      <c r="N23" s="65">
        <v>92234.21</v>
      </c>
      <c r="O23" s="65">
        <v>99.8</v>
      </c>
      <c r="P23" s="65">
        <v>0</v>
      </c>
      <c r="Q23" s="65">
        <v>92.049741580000003</v>
      </c>
      <c r="R23" s="66">
        <v>0</v>
      </c>
      <c r="S23" s="66">
        <v>1.17E-2</v>
      </c>
      <c r="T23" s="66">
        <v>5.9999999999999995E-4</v>
      </c>
    </row>
    <row r="24" spans="1:20">
      <c r="A24" t="s">
        <v>309</v>
      </c>
      <c r="B24" t="s">
        <v>310</v>
      </c>
      <c r="C24" t="s">
        <v>99</v>
      </c>
      <c r="D24" t="s">
        <v>122</v>
      </c>
      <c r="E24" t="s">
        <v>307</v>
      </c>
      <c r="F24" t="s">
        <v>281</v>
      </c>
      <c r="G24" t="s">
        <v>1279</v>
      </c>
      <c r="H24" t="s">
        <v>204</v>
      </c>
      <c r="I24" t="s">
        <v>311</v>
      </c>
      <c r="J24" s="65">
        <v>0.46</v>
      </c>
      <c r="K24" t="s">
        <v>101</v>
      </c>
      <c r="L24" s="66">
        <v>1.6E-2</v>
      </c>
      <c r="M24" s="66">
        <v>1.83E-2</v>
      </c>
      <c r="N24" s="65">
        <v>148000.46</v>
      </c>
      <c r="O24" s="65">
        <v>100.55</v>
      </c>
      <c r="P24" s="65">
        <v>0</v>
      </c>
      <c r="Q24" s="65">
        <v>148.81446252999999</v>
      </c>
      <c r="R24" s="66">
        <v>1E-4</v>
      </c>
      <c r="S24" s="66">
        <v>1.89E-2</v>
      </c>
      <c r="T24" s="66">
        <v>8.9999999999999998E-4</v>
      </c>
    </row>
    <row r="25" spans="1:20">
      <c r="A25" t="s">
        <v>312</v>
      </c>
      <c r="B25" t="s">
        <v>313</v>
      </c>
      <c r="C25" t="s">
        <v>99</v>
      </c>
      <c r="D25" t="s">
        <v>122</v>
      </c>
      <c r="E25" t="s">
        <v>307</v>
      </c>
      <c r="F25" t="s">
        <v>281</v>
      </c>
      <c r="G25" t="s">
        <v>1279</v>
      </c>
      <c r="H25" t="s">
        <v>204</v>
      </c>
      <c r="I25" t="s">
        <v>314</v>
      </c>
      <c r="J25" s="65">
        <v>2.25</v>
      </c>
      <c r="K25" t="s">
        <v>101</v>
      </c>
      <c r="L25" s="66">
        <v>0.05</v>
      </c>
      <c r="M25" s="66">
        <v>1.52E-2</v>
      </c>
      <c r="N25" s="65">
        <v>67000</v>
      </c>
      <c r="O25" s="65">
        <v>112.4</v>
      </c>
      <c r="P25" s="65">
        <v>0</v>
      </c>
      <c r="Q25" s="65">
        <v>75.308000000000007</v>
      </c>
      <c r="R25" s="66">
        <v>0</v>
      </c>
      <c r="S25" s="66">
        <v>9.5999999999999992E-3</v>
      </c>
      <c r="T25" s="66">
        <v>5.0000000000000001E-4</v>
      </c>
    </row>
    <row r="26" spans="1:20">
      <c r="A26" t="s">
        <v>315</v>
      </c>
      <c r="B26" t="s">
        <v>316</v>
      </c>
      <c r="C26" t="s">
        <v>99</v>
      </c>
      <c r="D26" t="s">
        <v>122</v>
      </c>
      <c r="E26" t="s">
        <v>317</v>
      </c>
      <c r="F26" t="s">
        <v>281</v>
      </c>
      <c r="G26" t="s">
        <v>1280</v>
      </c>
      <c r="H26" t="s">
        <v>204</v>
      </c>
      <c r="I26" t="s">
        <v>318</v>
      </c>
      <c r="J26" s="65">
        <v>1.55</v>
      </c>
      <c r="K26" t="s">
        <v>101</v>
      </c>
      <c r="L26" s="66">
        <v>4.7500000000000001E-2</v>
      </c>
      <c r="M26" s="66">
        <v>8.2000000000000007E-3</v>
      </c>
      <c r="N26" s="65">
        <v>29000.400000000001</v>
      </c>
      <c r="O26" s="65">
        <v>127.2</v>
      </c>
      <c r="P26" s="65">
        <v>0</v>
      </c>
      <c r="Q26" s="65">
        <v>36.888508799999997</v>
      </c>
      <c r="R26" s="66">
        <v>1E-4</v>
      </c>
      <c r="S26" s="66">
        <v>4.7000000000000002E-3</v>
      </c>
      <c r="T26" s="66">
        <v>2.0000000000000001E-4</v>
      </c>
    </row>
    <row r="27" spans="1:20">
      <c r="A27" t="s">
        <v>319</v>
      </c>
      <c r="B27" t="s">
        <v>320</v>
      </c>
      <c r="C27" t="s">
        <v>99</v>
      </c>
      <c r="D27" t="s">
        <v>122</v>
      </c>
      <c r="E27" t="s">
        <v>288</v>
      </c>
      <c r="F27" t="s">
        <v>281</v>
      </c>
      <c r="G27" t="s">
        <v>1280</v>
      </c>
      <c r="H27" t="s">
        <v>204</v>
      </c>
      <c r="I27" t="s">
        <v>321</v>
      </c>
      <c r="J27" s="65">
        <v>0.5</v>
      </c>
      <c r="K27" t="s">
        <v>101</v>
      </c>
      <c r="L27" s="66">
        <v>2.4500000000000001E-2</v>
      </c>
      <c r="M27" s="66">
        <v>2.1600000000000001E-2</v>
      </c>
      <c r="N27" s="65">
        <v>89000</v>
      </c>
      <c r="O27" s="65">
        <v>101.4</v>
      </c>
      <c r="P27" s="65">
        <v>0</v>
      </c>
      <c r="Q27" s="65">
        <v>90.245999999999995</v>
      </c>
      <c r="R27" s="66">
        <v>8.0000000000000004E-4</v>
      </c>
      <c r="S27" s="66">
        <v>1.15E-2</v>
      </c>
      <c r="T27" s="66">
        <v>5.0000000000000001E-4</v>
      </c>
    </row>
    <row r="28" spans="1:20">
      <c r="A28" t="s">
        <v>322</v>
      </c>
      <c r="B28" t="s">
        <v>323</v>
      </c>
      <c r="C28" t="s">
        <v>99</v>
      </c>
      <c r="D28" t="s">
        <v>122</v>
      </c>
      <c r="E28" t="s">
        <v>324</v>
      </c>
      <c r="F28" t="s">
        <v>325</v>
      </c>
      <c r="G28" t="s">
        <v>1280</v>
      </c>
      <c r="H28" t="s">
        <v>204</v>
      </c>
      <c r="I28" t="s">
        <v>326</v>
      </c>
      <c r="J28" s="65">
        <v>1.4</v>
      </c>
      <c r="K28" t="s">
        <v>101</v>
      </c>
      <c r="L28" s="66">
        <v>3.6400000000000002E-2</v>
      </c>
      <c r="M28" s="66">
        <v>1.8599999999999998E-2</v>
      </c>
      <c r="N28" s="65">
        <v>15000.41</v>
      </c>
      <c r="O28" s="65">
        <v>112.16</v>
      </c>
      <c r="P28" s="65">
        <v>0</v>
      </c>
      <c r="Q28" s="65">
        <v>16.824459856000001</v>
      </c>
      <c r="R28" s="66">
        <v>2.9999999999999997E-4</v>
      </c>
      <c r="S28" s="66">
        <v>2.0999999999999999E-3</v>
      </c>
      <c r="T28" s="66">
        <v>1E-4</v>
      </c>
    </row>
    <row r="29" spans="1:20">
      <c r="A29" t="s">
        <v>327</v>
      </c>
      <c r="B29" t="s">
        <v>328</v>
      </c>
      <c r="C29" t="s">
        <v>99</v>
      </c>
      <c r="D29" t="s">
        <v>122</v>
      </c>
      <c r="E29" t="s">
        <v>295</v>
      </c>
      <c r="F29" t="s">
        <v>281</v>
      </c>
      <c r="G29" t="s">
        <v>1280</v>
      </c>
      <c r="H29" t="s">
        <v>204</v>
      </c>
      <c r="I29" t="s">
        <v>329</v>
      </c>
      <c r="J29" s="65">
        <v>0.61</v>
      </c>
      <c r="K29" t="s">
        <v>101</v>
      </c>
      <c r="L29" s="66">
        <v>3.4000000000000002E-2</v>
      </c>
      <c r="M29" s="66">
        <v>3.2300000000000002E-2</v>
      </c>
      <c r="N29" s="65">
        <v>17000</v>
      </c>
      <c r="O29" s="65">
        <v>104.82</v>
      </c>
      <c r="P29" s="65">
        <v>0</v>
      </c>
      <c r="Q29" s="65">
        <v>17.819400000000002</v>
      </c>
      <c r="R29" s="66">
        <v>0</v>
      </c>
      <c r="S29" s="66">
        <v>2.3E-3</v>
      </c>
      <c r="T29" s="66">
        <v>1E-4</v>
      </c>
    </row>
    <row r="30" spans="1:20">
      <c r="A30" t="s">
        <v>330</v>
      </c>
      <c r="B30" t="s">
        <v>331</v>
      </c>
      <c r="C30" t="s">
        <v>99</v>
      </c>
      <c r="D30" t="s">
        <v>122</v>
      </c>
      <c r="E30" t="s">
        <v>332</v>
      </c>
      <c r="F30" t="s">
        <v>325</v>
      </c>
      <c r="G30" t="s">
        <v>1281</v>
      </c>
      <c r="H30" t="s">
        <v>149</v>
      </c>
      <c r="I30" t="s">
        <v>333</v>
      </c>
      <c r="J30" s="65">
        <v>5.0199999999999996</v>
      </c>
      <c r="K30" t="s">
        <v>101</v>
      </c>
      <c r="L30" s="66">
        <v>1.34E-2</v>
      </c>
      <c r="M30" s="66">
        <v>1.49E-2</v>
      </c>
      <c r="N30" s="65">
        <v>1909.09</v>
      </c>
      <c r="O30" s="65">
        <v>101</v>
      </c>
      <c r="P30" s="65">
        <v>0</v>
      </c>
      <c r="Q30" s="65">
        <v>1.9281809000000001</v>
      </c>
      <c r="R30" s="66">
        <v>0</v>
      </c>
      <c r="S30" s="66">
        <v>2.0000000000000001E-4</v>
      </c>
      <c r="T30" s="66">
        <v>0</v>
      </c>
    </row>
    <row r="31" spans="1:20">
      <c r="A31" t="s">
        <v>334</v>
      </c>
      <c r="B31" t="s">
        <v>335</v>
      </c>
      <c r="C31" t="s">
        <v>99</v>
      </c>
      <c r="D31" t="s">
        <v>122</v>
      </c>
      <c r="E31" t="s">
        <v>307</v>
      </c>
      <c r="F31" t="s">
        <v>281</v>
      </c>
      <c r="G31" t="s">
        <v>1280</v>
      </c>
      <c r="H31" t="s">
        <v>204</v>
      </c>
      <c r="I31" t="s">
        <v>314</v>
      </c>
      <c r="J31" s="65">
        <v>0.99</v>
      </c>
      <c r="K31" t="s">
        <v>101</v>
      </c>
      <c r="L31" s="66">
        <v>4.1000000000000002E-2</v>
      </c>
      <c r="M31" s="66">
        <v>1.9400000000000001E-2</v>
      </c>
      <c r="N31" s="65">
        <v>33000.33</v>
      </c>
      <c r="O31" s="65">
        <v>124.05</v>
      </c>
      <c r="P31" s="65">
        <v>0</v>
      </c>
      <c r="Q31" s="65">
        <v>40.936909364999998</v>
      </c>
      <c r="R31" s="66">
        <v>0</v>
      </c>
      <c r="S31" s="66">
        <v>5.1999999999999998E-3</v>
      </c>
      <c r="T31" s="66">
        <v>2.0000000000000001E-4</v>
      </c>
    </row>
    <row r="32" spans="1:20">
      <c r="A32" t="s">
        <v>336</v>
      </c>
      <c r="B32" t="s">
        <v>337</v>
      </c>
      <c r="C32" t="s">
        <v>99</v>
      </c>
      <c r="D32" t="s">
        <v>122</v>
      </c>
      <c r="E32" t="s">
        <v>307</v>
      </c>
      <c r="F32" t="s">
        <v>281</v>
      </c>
      <c r="G32" t="s">
        <v>1280</v>
      </c>
      <c r="H32" t="s">
        <v>204</v>
      </c>
      <c r="I32" t="s">
        <v>338</v>
      </c>
      <c r="J32" s="65">
        <v>2.0499999999999998</v>
      </c>
      <c r="K32" t="s">
        <v>101</v>
      </c>
      <c r="L32" s="66">
        <v>4.2000000000000003E-2</v>
      </c>
      <c r="M32" s="66">
        <v>1.8499999999999999E-2</v>
      </c>
      <c r="N32" s="65">
        <v>61000</v>
      </c>
      <c r="O32" s="65">
        <v>110.7</v>
      </c>
      <c r="P32" s="65">
        <v>0</v>
      </c>
      <c r="Q32" s="65">
        <v>67.527000000000001</v>
      </c>
      <c r="R32" s="66">
        <v>1E-4</v>
      </c>
      <c r="S32" s="66">
        <v>8.6E-3</v>
      </c>
      <c r="T32" s="66">
        <v>4.0000000000000002E-4</v>
      </c>
    </row>
    <row r="33" spans="1:20">
      <c r="A33" t="s">
        <v>339</v>
      </c>
      <c r="B33" t="s">
        <v>340</v>
      </c>
      <c r="C33" t="s">
        <v>99</v>
      </c>
      <c r="D33" t="s">
        <v>122</v>
      </c>
      <c r="E33" t="s">
        <v>307</v>
      </c>
      <c r="F33" t="s">
        <v>281</v>
      </c>
      <c r="G33" t="s">
        <v>1280</v>
      </c>
      <c r="H33" t="s">
        <v>204</v>
      </c>
      <c r="I33" t="s">
        <v>341</v>
      </c>
      <c r="J33" s="65">
        <v>1.63</v>
      </c>
      <c r="K33" t="s">
        <v>101</v>
      </c>
      <c r="L33" s="66">
        <v>0.04</v>
      </c>
      <c r="M33" s="66">
        <v>2.1399999999999999E-2</v>
      </c>
      <c r="N33" s="65">
        <v>58500</v>
      </c>
      <c r="O33" s="65">
        <v>110.7</v>
      </c>
      <c r="P33" s="65">
        <v>0</v>
      </c>
      <c r="Q33" s="65">
        <v>64.759500000000003</v>
      </c>
      <c r="R33" s="66">
        <v>0</v>
      </c>
      <c r="S33" s="66">
        <v>8.2000000000000007E-3</v>
      </c>
      <c r="T33" s="66">
        <v>4.0000000000000002E-4</v>
      </c>
    </row>
    <row r="34" spans="1:20">
      <c r="A34" t="s">
        <v>342</v>
      </c>
      <c r="B34" t="s">
        <v>343</v>
      </c>
      <c r="C34" t="s">
        <v>99</v>
      </c>
      <c r="D34" t="s">
        <v>122</v>
      </c>
      <c r="E34" t="s">
        <v>344</v>
      </c>
      <c r="F34" t="s">
        <v>126</v>
      </c>
      <c r="G34" t="s">
        <v>1280</v>
      </c>
      <c r="H34" t="s">
        <v>204</v>
      </c>
      <c r="I34" t="s">
        <v>345</v>
      </c>
      <c r="J34" s="65">
        <v>0.5</v>
      </c>
      <c r="K34" t="s">
        <v>101</v>
      </c>
      <c r="L34" s="66">
        <v>5.8999999999999999E-3</v>
      </c>
      <c r="M34" s="66">
        <v>1.9900000000000001E-2</v>
      </c>
      <c r="N34" s="65">
        <v>17000.099999999999</v>
      </c>
      <c r="O34" s="65">
        <v>101.01</v>
      </c>
      <c r="P34" s="65">
        <v>0</v>
      </c>
      <c r="Q34" s="65">
        <v>17.171801009999999</v>
      </c>
      <c r="R34" s="66">
        <v>2.9999999999999997E-4</v>
      </c>
      <c r="S34" s="66">
        <v>2.2000000000000001E-3</v>
      </c>
      <c r="T34" s="66">
        <v>1E-4</v>
      </c>
    </row>
    <row r="35" spans="1:20">
      <c r="A35" t="s">
        <v>346</v>
      </c>
      <c r="B35" t="s">
        <v>347</v>
      </c>
      <c r="C35" t="s">
        <v>99</v>
      </c>
      <c r="D35" t="s">
        <v>122</v>
      </c>
      <c r="E35" t="s">
        <v>348</v>
      </c>
      <c r="F35" t="s">
        <v>325</v>
      </c>
      <c r="G35" t="s">
        <v>1282</v>
      </c>
      <c r="H35" t="s">
        <v>204</v>
      </c>
      <c r="I35" t="s">
        <v>349</v>
      </c>
      <c r="J35" s="65">
        <v>0.75</v>
      </c>
      <c r="K35" t="s">
        <v>101</v>
      </c>
      <c r="L35" s="66">
        <v>4.9000000000000002E-2</v>
      </c>
      <c r="M35" s="66">
        <v>2.07E-2</v>
      </c>
      <c r="N35" s="65">
        <v>12500</v>
      </c>
      <c r="O35" s="65">
        <v>112</v>
      </c>
      <c r="P35" s="65">
        <v>0</v>
      </c>
      <c r="Q35" s="65">
        <v>14</v>
      </c>
      <c r="R35" s="66">
        <v>1E-4</v>
      </c>
      <c r="S35" s="66">
        <v>1.8E-3</v>
      </c>
      <c r="T35" s="66">
        <v>1E-4</v>
      </c>
    </row>
    <row r="36" spans="1:20">
      <c r="A36" t="s">
        <v>350</v>
      </c>
      <c r="B36" t="s">
        <v>351</v>
      </c>
      <c r="C36" t="s">
        <v>99</v>
      </c>
      <c r="D36" t="s">
        <v>122</v>
      </c>
      <c r="E36" t="s">
        <v>352</v>
      </c>
      <c r="F36" t="s">
        <v>325</v>
      </c>
      <c r="G36" t="s">
        <v>1282</v>
      </c>
      <c r="H36" t="s">
        <v>204</v>
      </c>
      <c r="I36" t="s">
        <v>353</v>
      </c>
      <c r="J36" s="65">
        <v>1.58</v>
      </c>
      <c r="K36" t="s">
        <v>101</v>
      </c>
      <c r="L36" s="66">
        <v>0.03</v>
      </c>
      <c r="M36" s="66">
        <v>2.1999999999999999E-2</v>
      </c>
      <c r="N36" s="65">
        <v>9000.8700000000008</v>
      </c>
      <c r="O36" s="65">
        <v>103</v>
      </c>
      <c r="P36" s="65">
        <v>0</v>
      </c>
      <c r="Q36" s="65">
        <v>9.2708960999999999</v>
      </c>
      <c r="R36" s="66">
        <v>0</v>
      </c>
      <c r="S36" s="66">
        <v>1.1999999999999999E-3</v>
      </c>
      <c r="T36" s="66">
        <v>1E-4</v>
      </c>
    </row>
    <row r="37" spans="1:20">
      <c r="A37" t="s">
        <v>354</v>
      </c>
      <c r="B37" t="s">
        <v>355</v>
      </c>
      <c r="C37" t="s">
        <v>99</v>
      </c>
      <c r="D37" t="s">
        <v>122</v>
      </c>
      <c r="E37" t="s">
        <v>295</v>
      </c>
      <c r="F37" t="s">
        <v>281</v>
      </c>
      <c r="G37" t="s">
        <v>1282</v>
      </c>
      <c r="H37" t="s">
        <v>204</v>
      </c>
      <c r="I37" t="s">
        <v>356</v>
      </c>
      <c r="J37" s="65">
        <v>0.36</v>
      </c>
      <c r="K37" t="s">
        <v>101</v>
      </c>
      <c r="L37" s="66">
        <v>0.05</v>
      </c>
      <c r="M37" s="66">
        <v>8.1000000000000003E-2</v>
      </c>
      <c r="N37" s="65">
        <v>168000</v>
      </c>
      <c r="O37" s="65">
        <v>109.96</v>
      </c>
      <c r="P37" s="65">
        <v>0</v>
      </c>
      <c r="Q37" s="65">
        <v>184.7328</v>
      </c>
      <c r="R37" s="66">
        <v>2.0000000000000001E-4</v>
      </c>
      <c r="S37" s="66">
        <v>2.35E-2</v>
      </c>
      <c r="T37" s="66">
        <v>1.1000000000000001E-3</v>
      </c>
    </row>
    <row r="38" spans="1:20">
      <c r="A38" t="s">
        <v>357</v>
      </c>
      <c r="B38" t="s">
        <v>358</v>
      </c>
      <c r="C38" t="s">
        <v>99</v>
      </c>
      <c r="D38" t="s">
        <v>122</v>
      </c>
      <c r="E38" t="s">
        <v>359</v>
      </c>
      <c r="F38" t="s">
        <v>325</v>
      </c>
      <c r="G38" t="s">
        <v>1282</v>
      </c>
      <c r="H38" t="s">
        <v>204</v>
      </c>
      <c r="I38" t="s">
        <v>311</v>
      </c>
      <c r="J38" s="65">
        <v>5.29</v>
      </c>
      <c r="K38" t="s">
        <v>101</v>
      </c>
      <c r="L38" s="66">
        <v>2.1499999999999998E-2</v>
      </c>
      <c r="M38" s="66">
        <v>2.4199999999999999E-2</v>
      </c>
      <c r="N38" s="65">
        <v>23000.87</v>
      </c>
      <c r="O38" s="65">
        <v>101.5</v>
      </c>
      <c r="P38" s="65">
        <v>0</v>
      </c>
      <c r="Q38" s="65">
        <v>23.345883050000001</v>
      </c>
      <c r="R38" s="66">
        <v>0</v>
      </c>
      <c r="S38" s="66">
        <v>3.0000000000000001E-3</v>
      </c>
      <c r="T38" s="66">
        <v>1E-4</v>
      </c>
    </row>
    <row r="39" spans="1:20">
      <c r="A39" t="s">
        <v>360</v>
      </c>
      <c r="B39" t="s">
        <v>361</v>
      </c>
      <c r="C39" t="s">
        <v>99</v>
      </c>
      <c r="D39" t="s">
        <v>122</v>
      </c>
      <c r="E39" t="s">
        <v>359</v>
      </c>
      <c r="F39" t="s">
        <v>325</v>
      </c>
      <c r="G39" t="s">
        <v>1282</v>
      </c>
      <c r="H39" t="s">
        <v>204</v>
      </c>
      <c r="I39" t="s">
        <v>362</v>
      </c>
      <c r="J39" s="65">
        <v>5.91</v>
      </c>
      <c r="K39" t="s">
        <v>101</v>
      </c>
      <c r="L39" s="66">
        <v>2.35E-2</v>
      </c>
      <c r="M39" s="66">
        <v>2.6700000000000002E-2</v>
      </c>
      <c r="N39" s="65">
        <v>13851.38</v>
      </c>
      <c r="O39" s="65">
        <v>100.7</v>
      </c>
      <c r="P39" s="65">
        <v>0.31752000000000002</v>
      </c>
      <c r="Q39" s="65">
        <v>14.26585966</v>
      </c>
      <c r="R39" s="66">
        <v>0</v>
      </c>
      <c r="S39" s="66">
        <v>1.8E-3</v>
      </c>
      <c r="T39" s="66">
        <v>1E-4</v>
      </c>
    </row>
    <row r="40" spans="1:20">
      <c r="A40" t="s">
        <v>363</v>
      </c>
      <c r="B40" t="s">
        <v>364</v>
      </c>
      <c r="C40" t="s">
        <v>99</v>
      </c>
      <c r="D40" t="s">
        <v>122</v>
      </c>
      <c r="E40" t="s">
        <v>359</v>
      </c>
      <c r="F40" t="s">
        <v>325</v>
      </c>
      <c r="G40" t="s">
        <v>1282</v>
      </c>
      <c r="H40" t="s">
        <v>204</v>
      </c>
      <c r="I40" t="s">
        <v>365</v>
      </c>
      <c r="J40" s="65">
        <v>1.68</v>
      </c>
      <c r="K40" t="s">
        <v>101</v>
      </c>
      <c r="L40" s="66">
        <v>2.5499999999999998E-2</v>
      </c>
      <c r="M40" s="66">
        <v>3.1099999999999999E-2</v>
      </c>
      <c r="N40" s="65">
        <v>37826.1</v>
      </c>
      <c r="O40" s="65">
        <v>101</v>
      </c>
      <c r="P40" s="65">
        <v>0</v>
      </c>
      <c r="Q40" s="65">
        <v>38.204360999999999</v>
      </c>
      <c r="R40" s="66">
        <v>0</v>
      </c>
      <c r="S40" s="66">
        <v>4.8999999999999998E-3</v>
      </c>
      <c r="T40" s="66">
        <v>2.0000000000000001E-4</v>
      </c>
    </row>
    <row r="41" spans="1:20">
      <c r="A41" t="s">
        <v>366</v>
      </c>
      <c r="B41" t="s">
        <v>367</v>
      </c>
      <c r="C41" t="s">
        <v>99</v>
      </c>
      <c r="D41" t="s">
        <v>122</v>
      </c>
      <c r="E41" t="s">
        <v>307</v>
      </c>
      <c r="F41" t="s">
        <v>281</v>
      </c>
      <c r="G41" t="s">
        <v>1282</v>
      </c>
      <c r="H41" t="s">
        <v>204</v>
      </c>
      <c r="I41" t="s">
        <v>251</v>
      </c>
      <c r="J41" s="65">
        <v>0.25</v>
      </c>
      <c r="K41" t="s">
        <v>101</v>
      </c>
      <c r="L41" s="66">
        <v>6.5000000000000002E-2</v>
      </c>
      <c r="M41" s="66">
        <v>0.16350000000000001</v>
      </c>
      <c r="N41" s="65">
        <v>99000</v>
      </c>
      <c r="O41" s="65">
        <v>110.66</v>
      </c>
      <c r="P41" s="65">
        <v>1.7902499999999999</v>
      </c>
      <c r="Q41" s="65">
        <v>111.34365</v>
      </c>
      <c r="R41" s="66">
        <v>1E-4</v>
      </c>
      <c r="S41" s="66">
        <v>1.4200000000000001E-2</v>
      </c>
      <c r="T41" s="66">
        <v>6.9999999999999999E-4</v>
      </c>
    </row>
    <row r="42" spans="1:20">
      <c r="A42" t="s">
        <v>368</v>
      </c>
      <c r="B42" t="s">
        <v>369</v>
      </c>
      <c r="C42" t="s">
        <v>99</v>
      </c>
      <c r="D42" t="s">
        <v>122</v>
      </c>
      <c r="E42" t="s">
        <v>370</v>
      </c>
      <c r="F42" t="s">
        <v>325</v>
      </c>
      <c r="G42" t="s">
        <v>1282</v>
      </c>
      <c r="H42" t="s">
        <v>204</v>
      </c>
      <c r="I42" t="s">
        <v>371</v>
      </c>
      <c r="J42" s="65">
        <v>0.68</v>
      </c>
      <c r="K42" t="s">
        <v>101</v>
      </c>
      <c r="L42" s="66">
        <v>3.9E-2</v>
      </c>
      <c r="M42" s="66">
        <v>3.27E-2</v>
      </c>
      <c r="N42" s="65">
        <v>29609.73</v>
      </c>
      <c r="O42" s="65">
        <v>108.3</v>
      </c>
      <c r="P42" s="65">
        <v>0</v>
      </c>
      <c r="Q42" s="65">
        <v>32.067337590000001</v>
      </c>
      <c r="R42" s="66">
        <v>5.9999999999999995E-4</v>
      </c>
      <c r="S42" s="66">
        <v>4.1000000000000003E-3</v>
      </c>
      <c r="T42" s="66">
        <v>2.0000000000000001E-4</v>
      </c>
    </row>
    <row r="43" spans="1:20">
      <c r="A43" t="s">
        <v>372</v>
      </c>
      <c r="B43" t="s">
        <v>373</v>
      </c>
      <c r="C43" t="s">
        <v>99</v>
      </c>
      <c r="D43" t="s">
        <v>122</v>
      </c>
      <c r="E43" t="s">
        <v>374</v>
      </c>
      <c r="F43" t="s">
        <v>281</v>
      </c>
      <c r="G43" t="s">
        <v>1283</v>
      </c>
      <c r="H43" t="s">
        <v>149</v>
      </c>
      <c r="I43" t="s">
        <v>375</v>
      </c>
      <c r="J43" s="65">
        <v>2.87</v>
      </c>
      <c r="K43" t="s">
        <v>101</v>
      </c>
      <c r="L43" s="66">
        <v>9.4999999999999998E-3</v>
      </c>
      <c r="M43" s="66">
        <v>1.52E-2</v>
      </c>
      <c r="N43" s="65">
        <v>87500.59</v>
      </c>
      <c r="O43" s="65">
        <v>99.35</v>
      </c>
      <c r="P43" s="65">
        <v>0</v>
      </c>
      <c r="Q43" s="65">
        <v>86.931836165000007</v>
      </c>
      <c r="R43" s="66">
        <v>2.0000000000000001E-4</v>
      </c>
      <c r="S43" s="66">
        <v>1.11E-2</v>
      </c>
      <c r="T43" s="66">
        <v>5.0000000000000001E-4</v>
      </c>
    </row>
    <row r="44" spans="1:20">
      <c r="A44" t="s">
        <v>376</v>
      </c>
      <c r="B44" t="s">
        <v>377</v>
      </c>
      <c r="C44" t="s">
        <v>99</v>
      </c>
      <c r="D44" t="s">
        <v>122</v>
      </c>
      <c r="E44" t="s">
        <v>374</v>
      </c>
      <c r="F44" t="s">
        <v>281</v>
      </c>
      <c r="G44" t="s">
        <v>1283</v>
      </c>
      <c r="H44" t="s">
        <v>149</v>
      </c>
      <c r="I44" t="s">
        <v>378</v>
      </c>
      <c r="J44" s="65">
        <v>6.58</v>
      </c>
      <c r="K44" t="s">
        <v>101</v>
      </c>
      <c r="L44" s="66">
        <v>5.0000000000000001E-3</v>
      </c>
      <c r="M44" s="66">
        <v>1.09E-2</v>
      </c>
      <c r="N44" s="65">
        <v>29000</v>
      </c>
      <c r="O44" s="65">
        <v>95.5</v>
      </c>
      <c r="P44" s="65">
        <v>0</v>
      </c>
      <c r="Q44" s="65">
        <v>27.695</v>
      </c>
      <c r="R44" s="66">
        <v>0</v>
      </c>
      <c r="S44" s="66">
        <v>3.5000000000000001E-3</v>
      </c>
      <c r="T44" s="66">
        <v>2.0000000000000001E-4</v>
      </c>
    </row>
    <row r="45" spans="1:20">
      <c r="A45" t="s">
        <v>379</v>
      </c>
      <c r="B45" t="s">
        <v>380</v>
      </c>
      <c r="C45" t="s">
        <v>99</v>
      </c>
      <c r="D45" t="s">
        <v>122</v>
      </c>
      <c r="E45" t="s">
        <v>374</v>
      </c>
      <c r="F45" t="s">
        <v>281</v>
      </c>
      <c r="G45" t="s">
        <v>1283</v>
      </c>
      <c r="H45" t="s">
        <v>149</v>
      </c>
      <c r="I45" t="s">
        <v>356</v>
      </c>
      <c r="J45" s="65">
        <v>2.4500000000000002</v>
      </c>
      <c r="K45" t="s">
        <v>101</v>
      </c>
      <c r="L45" s="66">
        <v>2.8E-3</v>
      </c>
      <c r="M45" s="66">
        <v>1.03E-2</v>
      </c>
      <c r="N45" s="65">
        <v>54000</v>
      </c>
      <c r="O45" s="65">
        <v>98.35</v>
      </c>
      <c r="P45" s="65">
        <v>0</v>
      </c>
      <c r="Q45" s="65">
        <v>53.109000000000002</v>
      </c>
      <c r="R45" s="66">
        <v>1E-4</v>
      </c>
      <c r="S45" s="66">
        <v>6.7999999999999996E-3</v>
      </c>
      <c r="T45" s="66">
        <v>2.9999999999999997E-4</v>
      </c>
    </row>
    <row r="46" spans="1:20">
      <c r="A46" t="s">
        <v>381</v>
      </c>
      <c r="B46" t="s">
        <v>382</v>
      </c>
      <c r="C46" t="s">
        <v>99</v>
      </c>
      <c r="D46" t="s">
        <v>122</v>
      </c>
      <c r="E46" t="s">
        <v>383</v>
      </c>
      <c r="F46" t="s">
        <v>131</v>
      </c>
      <c r="G46" t="s">
        <v>1284</v>
      </c>
      <c r="H46" t="s">
        <v>204</v>
      </c>
      <c r="I46" t="s">
        <v>384</v>
      </c>
      <c r="J46" s="65">
        <v>1.61</v>
      </c>
      <c r="K46" t="s">
        <v>101</v>
      </c>
      <c r="L46" s="66">
        <v>3.6999999999999998E-2</v>
      </c>
      <c r="M46" s="66">
        <v>2.4500000000000001E-2</v>
      </c>
      <c r="N46" s="65">
        <v>70500</v>
      </c>
      <c r="O46" s="65">
        <v>107.15</v>
      </c>
      <c r="P46" s="65">
        <v>0</v>
      </c>
      <c r="Q46" s="65">
        <v>75.540750000000003</v>
      </c>
      <c r="R46" s="66">
        <v>0</v>
      </c>
      <c r="S46" s="66">
        <v>9.5999999999999992E-3</v>
      </c>
      <c r="T46" s="66">
        <v>5.0000000000000001E-4</v>
      </c>
    </row>
    <row r="47" spans="1:20">
      <c r="A47" t="s">
        <v>385</v>
      </c>
      <c r="B47" t="s">
        <v>386</v>
      </c>
      <c r="C47" t="s">
        <v>99</v>
      </c>
      <c r="D47" t="s">
        <v>122</v>
      </c>
      <c r="E47" t="s">
        <v>387</v>
      </c>
      <c r="F47" t="s">
        <v>122</v>
      </c>
      <c r="G47" t="s">
        <v>1284</v>
      </c>
      <c r="H47" t="s">
        <v>204</v>
      </c>
      <c r="I47" t="s">
        <v>388</v>
      </c>
      <c r="J47" s="65">
        <v>0.05</v>
      </c>
      <c r="K47" t="s">
        <v>101</v>
      </c>
      <c r="L47" s="66">
        <v>4.8000000000000001E-2</v>
      </c>
      <c r="M47" s="66">
        <v>0.1646</v>
      </c>
      <c r="N47" s="65">
        <v>43000.3</v>
      </c>
      <c r="O47" s="65">
        <v>105.86</v>
      </c>
      <c r="P47" s="65">
        <v>0</v>
      </c>
      <c r="Q47" s="65">
        <v>45.520117579999997</v>
      </c>
      <c r="R47" s="66">
        <v>8.0000000000000004E-4</v>
      </c>
      <c r="S47" s="66">
        <v>5.7999999999999996E-3</v>
      </c>
      <c r="T47" s="66">
        <v>2.9999999999999997E-4</v>
      </c>
    </row>
    <row r="48" spans="1:20">
      <c r="A48" t="s">
        <v>389</v>
      </c>
      <c r="B48" t="s">
        <v>390</v>
      </c>
      <c r="C48" t="s">
        <v>99</v>
      </c>
      <c r="D48" t="s">
        <v>122</v>
      </c>
      <c r="E48" t="s">
        <v>391</v>
      </c>
      <c r="F48" t="s">
        <v>122</v>
      </c>
      <c r="G48" t="s">
        <v>1284</v>
      </c>
      <c r="H48" t="s">
        <v>204</v>
      </c>
      <c r="I48" t="s">
        <v>392</v>
      </c>
      <c r="J48" s="65">
        <v>6.46</v>
      </c>
      <c r="K48" t="s">
        <v>101</v>
      </c>
      <c r="L48" s="66">
        <v>1.29E-2</v>
      </c>
      <c r="M48" s="66">
        <v>3.5900000000000001E-2</v>
      </c>
      <c r="N48" s="65">
        <v>88000</v>
      </c>
      <c r="O48" s="65">
        <v>85.8</v>
      </c>
      <c r="P48" s="65">
        <v>0</v>
      </c>
      <c r="Q48" s="65">
        <v>75.504000000000005</v>
      </c>
      <c r="R48" s="66">
        <v>1E-4</v>
      </c>
      <c r="S48" s="66">
        <v>9.5999999999999992E-3</v>
      </c>
      <c r="T48" s="66">
        <v>5.0000000000000001E-4</v>
      </c>
    </row>
    <row r="49" spans="1:20">
      <c r="A49" t="s">
        <v>393</v>
      </c>
      <c r="B49" t="s">
        <v>394</v>
      </c>
      <c r="C49" t="s">
        <v>99</v>
      </c>
      <c r="D49" t="s">
        <v>122</v>
      </c>
      <c r="E49" t="s">
        <v>317</v>
      </c>
      <c r="F49" t="s">
        <v>281</v>
      </c>
      <c r="G49" t="s">
        <v>1284</v>
      </c>
      <c r="H49" t="s">
        <v>204</v>
      </c>
      <c r="I49" t="s">
        <v>395</v>
      </c>
      <c r="J49" s="65">
        <v>0.05</v>
      </c>
      <c r="K49" t="s">
        <v>101</v>
      </c>
      <c r="L49" s="66">
        <v>6.4000000000000001E-2</v>
      </c>
      <c r="M49" s="66">
        <v>0.17599999999999999</v>
      </c>
      <c r="N49" s="65">
        <v>69000</v>
      </c>
      <c r="O49" s="65">
        <v>114.18</v>
      </c>
      <c r="P49" s="65">
        <v>0</v>
      </c>
      <c r="Q49" s="65">
        <v>78.784199999999998</v>
      </c>
      <c r="R49" s="66">
        <v>1E-4</v>
      </c>
      <c r="S49" s="66">
        <v>0.01</v>
      </c>
      <c r="T49" s="66">
        <v>5.0000000000000001E-4</v>
      </c>
    </row>
    <row r="50" spans="1:20">
      <c r="A50" t="s">
        <v>396</v>
      </c>
      <c r="B50" t="s">
        <v>397</v>
      </c>
      <c r="C50" t="s">
        <v>99</v>
      </c>
      <c r="D50" t="s">
        <v>122</v>
      </c>
      <c r="E50" t="s">
        <v>398</v>
      </c>
      <c r="F50" t="s">
        <v>399</v>
      </c>
      <c r="G50" t="s">
        <v>1284</v>
      </c>
      <c r="H50" t="s">
        <v>204</v>
      </c>
      <c r="I50" t="s">
        <v>345</v>
      </c>
      <c r="J50" s="65">
        <v>0.17</v>
      </c>
      <c r="K50" t="s">
        <v>101</v>
      </c>
      <c r="L50" s="66">
        <v>3.9E-2</v>
      </c>
      <c r="M50" s="66">
        <v>0.20150000000000001</v>
      </c>
      <c r="N50" s="65">
        <v>25000</v>
      </c>
      <c r="O50" s="65">
        <v>107.2</v>
      </c>
      <c r="P50" s="65">
        <v>0</v>
      </c>
      <c r="Q50" s="65">
        <v>26.8</v>
      </c>
      <c r="R50" s="66">
        <v>1E-4</v>
      </c>
      <c r="S50" s="66">
        <v>3.3999999999999998E-3</v>
      </c>
      <c r="T50" s="66">
        <v>2.0000000000000001E-4</v>
      </c>
    </row>
    <row r="51" spans="1:20">
      <c r="A51" t="s">
        <v>400</v>
      </c>
      <c r="B51" t="s">
        <v>401</v>
      </c>
      <c r="C51" t="s">
        <v>99</v>
      </c>
      <c r="D51" t="s">
        <v>122</v>
      </c>
      <c r="E51" t="s">
        <v>402</v>
      </c>
      <c r="F51" t="s">
        <v>281</v>
      </c>
      <c r="G51" t="s">
        <v>1284</v>
      </c>
      <c r="H51" t="s">
        <v>204</v>
      </c>
      <c r="I51" t="s">
        <v>403</v>
      </c>
      <c r="J51" s="65">
        <v>1.25</v>
      </c>
      <c r="K51" t="s">
        <v>101</v>
      </c>
      <c r="L51" s="66">
        <v>0.02</v>
      </c>
      <c r="M51" s="66">
        <v>1.6199999999999999E-2</v>
      </c>
      <c r="N51" s="65">
        <v>49000</v>
      </c>
      <c r="O51" s="65">
        <v>102.87</v>
      </c>
      <c r="P51" s="65">
        <v>0</v>
      </c>
      <c r="Q51" s="65">
        <v>50.406300000000002</v>
      </c>
      <c r="R51" s="66">
        <v>2.0000000000000001E-4</v>
      </c>
      <c r="S51" s="66">
        <v>6.4000000000000003E-3</v>
      </c>
      <c r="T51" s="66">
        <v>2.9999999999999997E-4</v>
      </c>
    </row>
    <row r="52" spans="1:20">
      <c r="A52" t="s">
        <v>404</v>
      </c>
      <c r="B52" t="s">
        <v>405</v>
      </c>
      <c r="C52" t="s">
        <v>99</v>
      </c>
      <c r="D52" t="s">
        <v>122</v>
      </c>
      <c r="E52" t="s">
        <v>406</v>
      </c>
      <c r="F52" t="s">
        <v>399</v>
      </c>
      <c r="G52" t="s">
        <v>1283</v>
      </c>
      <c r="H52" t="s">
        <v>149</v>
      </c>
      <c r="I52" t="s">
        <v>407</v>
      </c>
      <c r="J52" s="65">
        <v>1.23</v>
      </c>
      <c r="K52" t="s">
        <v>101</v>
      </c>
      <c r="L52" s="66">
        <v>4.0500000000000001E-2</v>
      </c>
      <c r="M52" s="66">
        <v>2.0000000000000001E-4</v>
      </c>
      <c r="N52" s="65">
        <v>8250.02</v>
      </c>
      <c r="O52" s="65">
        <v>130.35</v>
      </c>
      <c r="P52" s="65">
        <v>0</v>
      </c>
      <c r="Q52" s="65">
        <v>10.75390107</v>
      </c>
      <c r="R52" s="66">
        <v>1E-4</v>
      </c>
      <c r="S52" s="66">
        <v>1.4E-3</v>
      </c>
      <c r="T52" s="66">
        <v>1E-4</v>
      </c>
    </row>
    <row r="53" spans="1:20">
      <c r="A53" t="s">
        <v>408</v>
      </c>
      <c r="B53" t="s">
        <v>409</v>
      </c>
      <c r="C53" t="s">
        <v>99</v>
      </c>
      <c r="D53" t="s">
        <v>122</v>
      </c>
      <c r="E53" t="s">
        <v>410</v>
      </c>
      <c r="F53" t="s">
        <v>325</v>
      </c>
      <c r="G53" t="s">
        <v>1283</v>
      </c>
      <c r="H53" t="s">
        <v>149</v>
      </c>
      <c r="I53" t="s">
        <v>411</v>
      </c>
      <c r="J53" s="65">
        <v>0.77</v>
      </c>
      <c r="K53" t="s">
        <v>101</v>
      </c>
      <c r="L53" s="66">
        <v>2.75E-2</v>
      </c>
      <c r="M53" s="66">
        <v>2.6100000000000002E-2</v>
      </c>
      <c r="N53" s="65">
        <v>23125.79</v>
      </c>
      <c r="O53" s="65">
        <v>101.99</v>
      </c>
      <c r="P53" s="65">
        <v>0</v>
      </c>
      <c r="Q53" s="65">
        <v>23.585993220999999</v>
      </c>
      <c r="R53" s="66">
        <v>1E-4</v>
      </c>
      <c r="S53" s="66">
        <v>3.0000000000000001E-3</v>
      </c>
      <c r="T53" s="66">
        <v>1E-4</v>
      </c>
    </row>
    <row r="54" spans="1:20">
      <c r="A54" t="s">
        <v>412</v>
      </c>
      <c r="B54" t="s">
        <v>413</v>
      </c>
      <c r="C54" t="s">
        <v>99</v>
      </c>
      <c r="D54" t="s">
        <v>122</v>
      </c>
      <c r="E54" t="s">
        <v>374</v>
      </c>
      <c r="F54" t="s">
        <v>281</v>
      </c>
      <c r="G54" t="s">
        <v>1285</v>
      </c>
      <c r="H54" t="s">
        <v>149</v>
      </c>
      <c r="I54" t="s">
        <v>338</v>
      </c>
      <c r="J54" s="65">
        <v>0.74</v>
      </c>
      <c r="K54" t="s">
        <v>101</v>
      </c>
      <c r="L54" s="66">
        <v>4.1500000000000002E-2</v>
      </c>
      <c r="M54" s="66">
        <v>4.8599999999999997E-2</v>
      </c>
      <c r="N54" s="65">
        <v>26000.02</v>
      </c>
      <c r="O54" s="65">
        <v>106.4</v>
      </c>
      <c r="P54" s="65">
        <v>0</v>
      </c>
      <c r="Q54" s="65">
        <v>27.66402128</v>
      </c>
      <c r="R54" s="66">
        <v>1E-4</v>
      </c>
      <c r="S54" s="66">
        <v>3.5000000000000001E-3</v>
      </c>
      <c r="T54" s="66">
        <v>2.0000000000000001E-4</v>
      </c>
    </row>
    <row r="55" spans="1:20">
      <c r="A55" t="s">
        <v>414</v>
      </c>
      <c r="B55" t="s">
        <v>415</v>
      </c>
      <c r="C55" t="s">
        <v>99</v>
      </c>
      <c r="D55" t="s">
        <v>122</v>
      </c>
      <c r="E55" t="s">
        <v>416</v>
      </c>
      <c r="F55" t="s">
        <v>126</v>
      </c>
      <c r="G55" t="s">
        <v>1286</v>
      </c>
      <c r="H55" t="s">
        <v>204</v>
      </c>
      <c r="I55" t="s">
        <v>417</v>
      </c>
      <c r="J55" s="65">
        <v>2.23</v>
      </c>
      <c r="K55" t="s">
        <v>101</v>
      </c>
      <c r="L55" s="66">
        <v>3.15E-2</v>
      </c>
      <c r="M55" s="66">
        <v>0.1797</v>
      </c>
      <c r="N55" s="65">
        <v>60800</v>
      </c>
      <c r="O55" s="65">
        <v>73.3</v>
      </c>
      <c r="P55" s="65">
        <v>0</v>
      </c>
      <c r="Q55" s="65">
        <v>44.566400000000002</v>
      </c>
      <c r="R55" s="66">
        <v>2.0000000000000001E-4</v>
      </c>
      <c r="S55" s="66">
        <v>5.7000000000000002E-3</v>
      </c>
      <c r="T55" s="66">
        <v>2.9999999999999997E-4</v>
      </c>
    </row>
    <row r="56" spans="1:20">
      <c r="A56" t="s">
        <v>418</v>
      </c>
      <c r="B56" t="s">
        <v>419</v>
      </c>
      <c r="C56" t="s">
        <v>99</v>
      </c>
      <c r="D56" t="s">
        <v>122</v>
      </c>
      <c r="E56" t="s">
        <v>420</v>
      </c>
      <c r="F56" t="s">
        <v>421</v>
      </c>
      <c r="G56" t="s">
        <v>1286</v>
      </c>
      <c r="H56" t="s">
        <v>204</v>
      </c>
      <c r="I56" t="s">
        <v>338</v>
      </c>
      <c r="J56" s="65">
        <v>1.63</v>
      </c>
      <c r="K56" t="s">
        <v>101</v>
      </c>
      <c r="L56" s="66">
        <v>2.6499999999999999E-2</v>
      </c>
      <c r="M56" s="66">
        <v>8.8300000000000003E-2</v>
      </c>
      <c r="N56" s="65">
        <v>87734.12</v>
      </c>
      <c r="O56" s="65">
        <v>91.4</v>
      </c>
      <c r="P56" s="65">
        <v>0</v>
      </c>
      <c r="Q56" s="65">
        <v>80.188985680000002</v>
      </c>
      <c r="R56" s="66">
        <v>2.0000000000000001E-4</v>
      </c>
      <c r="S56" s="66">
        <v>1.0200000000000001E-2</v>
      </c>
      <c r="T56" s="66">
        <v>5.0000000000000001E-4</v>
      </c>
    </row>
    <row r="57" spans="1:20">
      <c r="A57" t="s">
        <v>422</v>
      </c>
      <c r="B57" t="s">
        <v>423</v>
      </c>
      <c r="C57" t="s">
        <v>99</v>
      </c>
      <c r="D57" t="s">
        <v>122</v>
      </c>
      <c r="E57" t="s">
        <v>420</v>
      </c>
      <c r="F57" t="s">
        <v>421</v>
      </c>
      <c r="G57" t="s">
        <v>1286</v>
      </c>
      <c r="H57" t="s">
        <v>204</v>
      </c>
      <c r="I57" t="s">
        <v>424</v>
      </c>
      <c r="J57" s="65">
        <v>3.45</v>
      </c>
      <c r="K57" t="s">
        <v>101</v>
      </c>
      <c r="L57" s="66">
        <v>1.0500000000000001E-2</v>
      </c>
      <c r="M57" s="66">
        <v>5.2999999999999999E-2</v>
      </c>
      <c r="N57" s="65">
        <v>10000.73</v>
      </c>
      <c r="O57" s="65">
        <v>86</v>
      </c>
      <c r="P57" s="65">
        <v>0</v>
      </c>
      <c r="Q57" s="65">
        <v>8.6006277999999998</v>
      </c>
      <c r="R57" s="66">
        <v>0</v>
      </c>
      <c r="S57" s="66">
        <v>1.1000000000000001E-3</v>
      </c>
      <c r="T57" s="66">
        <v>1E-4</v>
      </c>
    </row>
    <row r="58" spans="1:20">
      <c r="A58" t="s">
        <v>425</v>
      </c>
      <c r="B58" t="s">
        <v>426</v>
      </c>
      <c r="C58" t="s">
        <v>99</v>
      </c>
      <c r="D58" t="s">
        <v>122</v>
      </c>
      <c r="E58" t="s">
        <v>427</v>
      </c>
      <c r="F58" t="s">
        <v>325</v>
      </c>
      <c r="G58" t="s">
        <v>1285</v>
      </c>
      <c r="H58" t="s">
        <v>149</v>
      </c>
      <c r="I58" t="s">
        <v>428</v>
      </c>
      <c r="J58" s="65">
        <v>5.0599999999999996</v>
      </c>
      <c r="K58" t="s">
        <v>101</v>
      </c>
      <c r="L58" s="66">
        <v>2.4E-2</v>
      </c>
      <c r="M58" s="66">
        <v>1.8700000000000001E-2</v>
      </c>
      <c r="N58" s="65">
        <v>21000.51</v>
      </c>
      <c r="O58" s="65">
        <v>103.3</v>
      </c>
      <c r="P58" s="65">
        <v>0</v>
      </c>
      <c r="Q58" s="65">
        <v>21.69352683</v>
      </c>
      <c r="R58" s="66">
        <v>0</v>
      </c>
      <c r="S58" s="66">
        <v>2.8E-3</v>
      </c>
      <c r="T58" s="66">
        <v>1E-4</v>
      </c>
    </row>
    <row r="59" spans="1:20">
      <c r="A59" t="s">
        <v>429</v>
      </c>
      <c r="B59" t="s">
        <v>430</v>
      </c>
      <c r="C59" t="s">
        <v>99</v>
      </c>
      <c r="D59" t="s">
        <v>122</v>
      </c>
      <c r="E59" t="s">
        <v>431</v>
      </c>
      <c r="F59" t="s">
        <v>122</v>
      </c>
      <c r="G59" t="s">
        <v>1286</v>
      </c>
      <c r="H59" t="s">
        <v>204</v>
      </c>
      <c r="I59" t="s">
        <v>428</v>
      </c>
      <c r="J59" s="65">
        <v>0.25</v>
      </c>
      <c r="K59" t="s">
        <v>101</v>
      </c>
      <c r="L59" s="66">
        <v>4.7E-2</v>
      </c>
      <c r="M59" s="66">
        <v>4.2200000000000001E-2</v>
      </c>
      <c r="N59" s="65">
        <v>108000</v>
      </c>
      <c r="O59" s="65">
        <v>110.89</v>
      </c>
      <c r="P59" s="65">
        <v>0</v>
      </c>
      <c r="Q59" s="65">
        <v>119.7612</v>
      </c>
      <c r="R59" s="66">
        <v>8.0000000000000004E-4</v>
      </c>
      <c r="S59" s="66">
        <v>1.52E-2</v>
      </c>
      <c r="T59" s="66">
        <v>6.9999999999999999E-4</v>
      </c>
    </row>
    <row r="60" spans="1:20">
      <c r="A60" t="s">
        <v>432</v>
      </c>
      <c r="B60" t="s">
        <v>433</v>
      </c>
      <c r="C60" t="s">
        <v>99</v>
      </c>
      <c r="D60" t="s">
        <v>122</v>
      </c>
      <c r="E60" t="s">
        <v>434</v>
      </c>
      <c r="F60" t="s">
        <v>325</v>
      </c>
      <c r="G60" t="s">
        <v>1286</v>
      </c>
      <c r="H60" t="s">
        <v>204</v>
      </c>
      <c r="I60" t="s">
        <v>435</v>
      </c>
      <c r="J60" s="65">
        <v>0.25</v>
      </c>
      <c r="K60" t="s">
        <v>101</v>
      </c>
      <c r="L60" s="66">
        <v>4.4999999999999998E-2</v>
      </c>
      <c r="M60" s="66">
        <v>8.5500000000000007E-2</v>
      </c>
      <c r="N60" s="65">
        <v>83000</v>
      </c>
      <c r="O60" s="65">
        <v>108.21</v>
      </c>
      <c r="P60" s="65">
        <v>0</v>
      </c>
      <c r="Q60" s="65">
        <v>89.814300000000003</v>
      </c>
      <c r="R60" s="66">
        <v>5.0000000000000001E-4</v>
      </c>
      <c r="S60" s="66">
        <v>1.14E-2</v>
      </c>
      <c r="T60" s="66">
        <v>5.0000000000000001E-4</v>
      </c>
    </row>
    <row r="61" spans="1:20">
      <c r="A61" t="s">
        <v>436</v>
      </c>
      <c r="B61" t="s">
        <v>437</v>
      </c>
      <c r="C61" t="s">
        <v>99</v>
      </c>
      <c r="D61" t="s">
        <v>122</v>
      </c>
      <c r="E61" t="s">
        <v>374</v>
      </c>
      <c r="F61" t="s">
        <v>281</v>
      </c>
      <c r="G61" t="s">
        <v>1287</v>
      </c>
      <c r="H61" t="s">
        <v>149</v>
      </c>
      <c r="I61" t="s">
        <v>438</v>
      </c>
      <c r="J61" s="65">
        <v>0.44</v>
      </c>
      <c r="K61" t="s">
        <v>101</v>
      </c>
      <c r="L61" s="66">
        <v>5.2999999999999999E-2</v>
      </c>
      <c r="M61" s="66">
        <v>5.6899999999999999E-2</v>
      </c>
      <c r="N61" s="65">
        <v>23000</v>
      </c>
      <c r="O61" s="65">
        <v>109.33</v>
      </c>
      <c r="P61" s="65">
        <v>0</v>
      </c>
      <c r="Q61" s="65">
        <v>25.145900000000001</v>
      </c>
      <c r="R61" s="66">
        <v>1E-4</v>
      </c>
      <c r="S61" s="66">
        <v>3.2000000000000002E-3</v>
      </c>
      <c r="T61" s="66">
        <v>2.0000000000000001E-4</v>
      </c>
    </row>
    <row r="62" spans="1:20">
      <c r="A62" t="s">
        <v>439</v>
      </c>
      <c r="B62" t="s">
        <v>440</v>
      </c>
      <c r="C62" t="s">
        <v>99</v>
      </c>
      <c r="D62" t="s">
        <v>122</v>
      </c>
      <c r="E62" t="s">
        <v>441</v>
      </c>
      <c r="F62" t="s">
        <v>399</v>
      </c>
      <c r="G62" t="s">
        <v>1287</v>
      </c>
      <c r="H62" t="s">
        <v>149</v>
      </c>
      <c r="I62" t="s">
        <v>442</v>
      </c>
      <c r="J62" s="65">
        <v>0.7</v>
      </c>
      <c r="K62" t="s">
        <v>101</v>
      </c>
      <c r="L62" s="66">
        <v>4.2999999999999997E-2</v>
      </c>
      <c r="M62" s="66">
        <v>2.7799999999999998E-2</v>
      </c>
      <c r="N62" s="65">
        <v>72000</v>
      </c>
      <c r="O62" s="65">
        <v>104</v>
      </c>
      <c r="P62" s="65">
        <v>0</v>
      </c>
      <c r="Q62" s="65">
        <v>74.88</v>
      </c>
      <c r="R62" s="66">
        <v>5.9999999999999995E-4</v>
      </c>
      <c r="S62" s="66">
        <v>9.4999999999999998E-3</v>
      </c>
      <c r="T62" s="66">
        <v>4.0000000000000002E-4</v>
      </c>
    </row>
    <row r="63" spans="1:20">
      <c r="A63" t="s">
        <v>443</v>
      </c>
      <c r="B63" t="s">
        <v>444</v>
      </c>
      <c r="C63" t="s">
        <v>99</v>
      </c>
      <c r="D63" t="s">
        <v>122</v>
      </c>
      <c r="E63" t="s">
        <v>445</v>
      </c>
      <c r="F63" t="s">
        <v>122</v>
      </c>
      <c r="G63" t="s">
        <v>1287</v>
      </c>
      <c r="H63" t="s">
        <v>149</v>
      </c>
      <c r="I63" t="s">
        <v>446</v>
      </c>
      <c r="J63" s="65">
        <v>0.33</v>
      </c>
      <c r="K63" t="s">
        <v>101</v>
      </c>
      <c r="L63" s="66">
        <v>4.8000000000000001E-2</v>
      </c>
      <c r="M63" s="66">
        <v>-4.4000000000000003E-3</v>
      </c>
      <c r="N63" s="65">
        <v>39000.06</v>
      </c>
      <c r="O63" s="65">
        <v>105</v>
      </c>
      <c r="P63" s="65">
        <v>0</v>
      </c>
      <c r="Q63" s="65">
        <v>40.950063</v>
      </c>
      <c r="R63" s="66">
        <v>4.0000000000000002E-4</v>
      </c>
      <c r="S63" s="66">
        <v>5.1999999999999998E-3</v>
      </c>
      <c r="T63" s="66">
        <v>2.0000000000000001E-4</v>
      </c>
    </row>
    <row r="64" spans="1:20">
      <c r="A64" t="s">
        <v>447</v>
      </c>
      <c r="B64" t="s">
        <v>448</v>
      </c>
      <c r="C64" t="s">
        <v>99</v>
      </c>
      <c r="D64" t="s">
        <v>122</v>
      </c>
      <c r="E64" t="s">
        <v>449</v>
      </c>
      <c r="F64" t="s">
        <v>325</v>
      </c>
      <c r="G64" t="s">
        <v>1288</v>
      </c>
      <c r="H64" t="s">
        <v>204</v>
      </c>
      <c r="I64" t="s">
        <v>450</v>
      </c>
      <c r="J64" s="65">
        <v>0.74</v>
      </c>
      <c r="K64" t="s">
        <v>101</v>
      </c>
      <c r="L64" s="66">
        <v>5.5E-2</v>
      </c>
      <c r="M64" s="66">
        <v>6.4299999999999996E-2</v>
      </c>
      <c r="N64" s="65">
        <v>18500.330000000002</v>
      </c>
      <c r="O64" s="65">
        <v>105.03</v>
      </c>
      <c r="P64" s="65">
        <v>0</v>
      </c>
      <c r="Q64" s="65">
        <v>19.430896599</v>
      </c>
      <c r="R64" s="66">
        <v>1.6999999999999999E-3</v>
      </c>
      <c r="S64" s="66">
        <v>2.5000000000000001E-3</v>
      </c>
      <c r="T64" s="66">
        <v>1E-4</v>
      </c>
    </row>
    <row r="65" spans="1:20">
      <c r="A65" t="s">
        <v>451</v>
      </c>
      <c r="B65" t="s">
        <v>452</v>
      </c>
      <c r="C65" t="s">
        <v>99</v>
      </c>
      <c r="D65" t="s">
        <v>122</v>
      </c>
      <c r="E65" t="s">
        <v>449</v>
      </c>
      <c r="F65" t="s">
        <v>325</v>
      </c>
      <c r="G65" t="s">
        <v>1288</v>
      </c>
      <c r="H65" t="s">
        <v>204</v>
      </c>
      <c r="I65" t="s">
        <v>388</v>
      </c>
      <c r="J65" s="65">
        <v>0.17</v>
      </c>
      <c r="K65" t="s">
        <v>101</v>
      </c>
      <c r="L65" s="66">
        <v>4.8500000000000001E-2</v>
      </c>
      <c r="M65" s="66">
        <v>4.8399999999999999E-2</v>
      </c>
      <c r="N65" s="65">
        <v>34000.32</v>
      </c>
      <c r="O65" s="65">
        <v>123.21</v>
      </c>
      <c r="P65" s="65">
        <v>0</v>
      </c>
      <c r="Q65" s="65">
        <v>41.891794271999999</v>
      </c>
      <c r="R65" s="66">
        <v>5.0000000000000001E-4</v>
      </c>
      <c r="S65" s="66">
        <v>5.3E-3</v>
      </c>
      <c r="T65" s="66">
        <v>2.9999999999999997E-4</v>
      </c>
    </row>
    <row r="66" spans="1:20">
      <c r="A66" t="s">
        <v>453</v>
      </c>
      <c r="B66" t="s">
        <v>454</v>
      </c>
      <c r="C66" t="s">
        <v>99</v>
      </c>
      <c r="D66" t="s">
        <v>122</v>
      </c>
      <c r="E66" t="s">
        <v>455</v>
      </c>
      <c r="F66" t="s">
        <v>325</v>
      </c>
      <c r="G66" t="s">
        <v>1288</v>
      </c>
      <c r="H66" t="s">
        <v>204</v>
      </c>
      <c r="I66" t="s">
        <v>371</v>
      </c>
      <c r="J66" s="65">
        <v>0.74</v>
      </c>
      <c r="K66" t="s">
        <v>101</v>
      </c>
      <c r="L66" s="66">
        <v>4.2500000000000003E-2</v>
      </c>
      <c r="M66" s="66">
        <v>3.8600000000000002E-2</v>
      </c>
      <c r="N66" s="65">
        <v>24500.5</v>
      </c>
      <c r="O66" s="65">
        <v>109.17</v>
      </c>
      <c r="P66" s="65">
        <v>0</v>
      </c>
      <c r="Q66" s="65">
        <v>26.747195850000001</v>
      </c>
      <c r="R66" s="66">
        <v>2.9999999999999997E-4</v>
      </c>
      <c r="S66" s="66">
        <v>3.3999999999999998E-3</v>
      </c>
      <c r="T66" s="66">
        <v>2.0000000000000001E-4</v>
      </c>
    </row>
    <row r="67" spans="1:20">
      <c r="A67" t="s">
        <v>456</v>
      </c>
      <c r="B67" t="s">
        <v>457</v>
      </c>
      <c r="C67" t="s">
        <v>99</v>
      </c>
      <c r="D67" t="s">
        <v>122</v>
      </c>
      <c r="E67" t="s">
        <v>458</v>
      </c>
      <c r="F67" t="s">
        <v>111</v>
      </c>
      <c r="G67" t="s">
        <v>1288</v>
      </c>
      <c r="H67" t="s">
        <v>204</v>
      </c>
      <c r="I67" t="s">
        <v>459</v>
      </c>
      <c r="J67" s="65">
        <v>0.94</v>
      </c>
      <c r="K67" t="s">
        <v>101</v>
      </c>
      <c r="L67" s="66">
        <v>4.9500000000000002E-2</v>
      </c>
      <c r="M67" s="66">
        <v>2.4400000000000002E-2</v>
      </c>
      <c r="N67" s="65">
        <v>10000</v>
      </c>
      <c r="O67" s="65">
        <v>124.25</v>
      </c>
      <c r="P67" s="65">
        <v>0</v>
      </c>
      <c r="Q67" s="65">
        <v>12.425000000000001</v>
      </c>
      <c r="R67" s="66">
        <v>0</v>
      </c>
      <c r="S67" s="66">
        <v>1.6000000000000001E-3</v>
      </c>
      <c r="T67" s="66">
        <v>1E-4</v>
      </c>
    </row>
    <row r="68" spans="1:20">
      <c r="A68" t="s">
        <v>460</v>
      </c>
      <c r="B68" t="s">
        <v>461</v>
      </c>
      <c r="C68" t="s">
        <v>99</v>
      </c>
      <c r="D68" t="s">
        <v>122</v>
      </c>
      <c r="E68" t="s">
        <v>402</v>
      </c>
      <c r="F68" t="s">
        <v>281</v>
      </c>
      <c r="G68" t="s">
        <v>1288</v>
      </c>
      <c r="H68" t="s">
        <v>204</v>
      </c>
      <c r="I68" t="s">
        <v>462</v>
      </c>
      <c r="J68" s="65">
        <v>0.74</v>
      </c>
      <c r="K68" t="s">
        <v>101</v>
      </c>
      <c r="L68" s="66">
        <v>2.4E-2</v>
      </c>
      <c r="M68" s="66">
        <v>3.6600000000000001E-2</v>
      </c>
      <c r="N68" s="65">
        <v>51000.68</v>
      </c>
      <c r="O68" s="65">
        <v>101.6</v>
      </c>
      <c r="P68" s="65">
        <v>0</v>
      </c>
      <c r="Q68" s="65">
        <v>51.816690880000003</v>
      </c>
      <c r="R68" s="66">
        <v>5.9999999999999995E-4</v>
      </c>
      <c r="S68" s="66">
        <v>6.6E-3</v>
      </c>
      <c r="T68" s="66">
        <v>2.9999999999999997E-4</v>
      </c>
    </row>
    <row r="69" spans="1:20">
      <c r="A69" t="s">
        <v>463</v>
      </c>
      <c r="B69" t="s">
        <v>464</v>
      </c>
      <c r="C69" t="s">
        <v>99</v>
      </c>
      <c r="D69" t="s">
        <v>122</v>
      </c>
      <c r="E69" t="s">
        <v>465</v>
      </c>
      <c r="F69" t="s">
        <v>122</v>
      </c>
      <c r="G69" t="s">
        <v>1289</v>
      </c>
      <c r="H69" t="s">
        <v>149</v>
      </c>
      <c r="I69" t="s">
        <v>466</v>
      </c>
      <c r="J69" s="65">
        <v>0.76</v>
      </c>
      <c r="K69" t="s">
        <v>101</v>
      </c>
      <c r="L69" s="66">
        <v>4.8000000000000001E-2</v>
      </c>
      <c r="M69" s="66">
        <v>4.2999999999999997E-2</v>
      </c>
      <c r="N69" s="65">
        <v>32000.11</v>
      </c>
      <c r="O69" s="65">
        <v>101.61</v>
      </c>
      <c r="P69" s="65">
        <v>0</v>
      </c>
      <c r="Q69" s="65">
        <v>32.515311771</v>
      </c>
      <c r="R69" s="66">
        <v>4.0000000000000002E-4</v>
      </c>
      <c r="S69" s="66">
        <v>4.1000000000000003E-3</v>
      </c>
      <c r="T69" s="66">
        <v>2.0000000000000001E-4</v>
      </c>
    </row>
    <row r="70" spans="1:20">
      <c r="A70" t="s">
        <v>467</v>
      </c>
      <c r="B70" t="s">
        <v>468</v>
      </c>
      <c r="C70" t="s">
        <v>99</v>
      </c>
      <c r="D70" t="s">
        <v>122</v>
      </c>
      <c r="E70" t="s">
        <v>469</v>
      </c>
      <c r="F70" t="s">
        <v>122</v>
      </c>
      <c r="G70" t="s">
        <v>1290</v>
      </c>
      <c r="H70" t="s">
        <v>204</v>
      </c>
      <c r="I70" t="s">
        <v>470</v>
      </c>
      <c r="J70" s="65">
        <v>0.39</v>
      </c>
      <c r="K70" t="s">
        <v>101</v>
      </c>
      <c r="L70" s="66">
        <v>5.3999999999999999E-2</v>
      </c>
      <c r="M70" s="66">
        <v>0.13950000000000001</v>
      </c>
      <c r="N70" s="65">
        <v>37000.269999999997</v>
      </c>
      <c r="O70" s="65">
        <v>99</v>
      </c>
      <c r="P70" s="65">
        <v>0</v>
      </c>
      <c r="Q70" s="65">
        <v>36.6302673</v>
      </c>
      <c r="R70" s="66">
        <v>1E-3</v>
      </c>
      <c r="S70" s="66">
        <v>4.7000000000000002E-3</v>
      </c>
      <c r="T70" s="66">
        <v>2.0000000000000001E-4</v>
      </c>
    </row>
    <row r="71" spans="1:20">
      <c r="A71" t="s">
        <v>471</v>
      </c>
      <c r="B71" t="s">
        <v>472</v>
      </c>
      <c r="C71" t="s">
        <v>99</v>
      </c>
      <c r="D71" t="s">
        <v>122</v>
      </c>
      <c r="E71" t="s">
        <v>473</v>
      </c>
      <c r="F71" t="s">
        <v>122</v>
      </c>
      <c r="G71" t="s">
        <v>1291</v>
      </c>
      <c r="H71" t="s">
        <v>204</v>
      </c>
      <c r="I71" t="s">
        <v>470</v>
      </c>
      <c r="J71" s="65">
        <v>0.57999999999999996</v>
      </c>
      <c r="K71" t="s">
        <v>101</v>
      </c>
      <c r="L71" s="66">
        <v>4.4999999999999998E-2</v>
      </c>
      <c r="M71" s="66">
        <v>8.6199999999999999E-2</v>
      </c>
      <c r="N71" s="65">
        <v>39000</v>
      </c>
      <c r="O71" s="65">
        <v>106</v>
      </c>
      <c r="P71" s="65">
        <v>0</v>
      </c>
      <c r="Q71" s="65">
        <v>41.34</v>
      </c>
      <c r="R71" s="66">
        <v>5.9999999999999995E-4</v>
      </c>
      <c r="S71" s="66">
        <v>5.3E-3</v>
      </c>
      <c r="T71" s="66">
        <v>2.0000000000000001E-4</v>
      </c>
    </row>
    <row r="72" spans="1:20">
      <c r="A72" t="s">
        <v>474</v>
      </c>
      <c r="B72" t="s">
        <v>475</v>
      </c>
      <c r="C72" t="s">
        <v>99</v>
      </c>
      <c r="D72" t="s">
        <v>122</v>
      </c>
      <c r="E72" t="s">
        <v>476</v>
      </c>
      <c r="F72" t="s">
        <v>477</v>
      </c>
      <c r="G72" t="s">
        <v>1292</v>
      </c>
      <c r="H72" t="s">
        <v>149</v>
      </c>
      <c r="I72" t="s">
        <v>478</v>
      </c>
      <c r="J72" s="65">
        <v>0.82</v>
      </c>
      <c r="K72" t="s">
        <v>101</v>
      </c>
      <c r="L72" s="66">
        <v>4.65E-2</v>
      </c>
      <c r="M72" s="66">
        <v>3.1006999999999998</v>
      </c>
      <c r="N72" s="65">
        <v>7500</v>
      </c>
      <c r="O72" s="65">
        <v>23.18</v>
      </c>
      <c r="P72" s="65">
        <v>0</v>
      </c>
      <c r="Q72" s="65">
        <v>1.7384999999999999</v>
      </c>
      <c r="R72" s="66">
        <v>0</v>
      </c>
      <c r="S72" s="66">
        <v>2.0000000000000001E-4</v>
      </c>
      <c r="T72" s="66">
        <v>0</v>
      </c>
    </row>
    <row r="73" spans="1:20">
      <c r="A73" t="s">
        <v>479</v>
      </c>
      <c r="B73" t="s">
        <v>480</v>
      </c>
      <c r="C73" t="s">
        <v>99</v>
      </c>
      <c r="D73" t="s">
        <v>122</v>
      </c>
      <c r="E73" t="s">
        <v>481</v>
      </c>
      <c r="F73" t="s">
        <v>131</v>
      </c>
      <c r="G73" t="s">
        <v>216</v>
      </c>
      <c r="H73" t="s">
        <v>482</v>
      </c>
      <c r="I73" t="s">
        <v>483</v>
      </c>
      <c r="J73" s="65">
        <v>0.66</v>
      </c>
      <c r="K73" t="s">
        <v>101</v>
      </c>
      <c r="L73" s="66">
        <v>0.06</v>
      </c>
      <c r="M73" s="66">
        <v>3.1192000000000002</v>
      </c>
      <c r="N73" s="65">
        <v>126000</v>
      </c>
      <c r="O73" s="65">
        <v>30</v>
      </c>
      <c r="P73" s="65">
        <v>0</v>
      </c>
      <c r="Q73" s="65">
        <v>37.799999999999997</v>
      </c>
      <c r="R73" s="66">
        <v>2.0000000000000001E-4</v>
      </c>
      <c r="S73" s="66">
        <v>4.7999999999999996E-3</v>
      </c>
      <c r="T73" s="66">
        <v>2.0000000000000001E-4</v>
      </c>
    </row>
    <row r="74" spans="1:20">
      <c r="A74" t="s">
        <v>484</v>
      </c>
      <c r="B74" t="s">
        <v>485</v>
      </c>
      <c r="C74" t="s">
        <v>99</v>
      </c>
      <c r="D74" t="s">
        <v>122</v>
      </c>
      <c r="E74" t="s">
        <v>486</v>
      </c>
      <c r="F74" t="s">
        <v>325</v>
      </c>
      <c r="G74" t="s">
        <v>216</v>
      </c>
      <c r="H74" t="s">
        <v>482</v>
      </c>
      <c r="I74" t="s">
        <v>428</v>
      </c>
      <c r="J74" s="65">
        <v>2.56</v>
      </c>
      <c r="K74" t="s">
        <v>101</v>
      </c>
      <c r="L74" s="66">
        <v>2.1000000000000001E-2</v>
      </c>
      <c r="M74" s="66">
        <v>3.0300000000000001E-2</v>
      </c>
      <c r="N74" s="65">
        <v>11605.22</v>
      </c>
      <c r="O74" s="65">
        <v>100.23</v>
      </c>
      <c r="P74" s="65">
        <v>0.52949999999999997</v>
      </c>
      <c r="Q74" s="65">
        <v>12.161412006000001</v>
      </c>
      <c r="R74" s="66">
        <v>0</v>
      </c>
      <c r="S74" s="66">
        <v>1.5E-3</v>
      </c>
      <c r="T74" s="66">
        <v>1E-4</v>
      </c>
    </row>
    <row r="75" spans="1:20">
      <c r="A75" t="s">
        <v>487</v>
      </c>
      <c r="B75" t="s">
        <v>488</v>
      </c>
      <c r="C75" t="s">
        <v>99</v>
      </c>
      <c r="D75" t="s">
        <v>122</v>
      </c>
      <c r="E75" t="s">
        <v>489</v>
      </c>
      <c r="F75" t="s">
        <v>111</v>
      </c>
      <c r="G75" t="s">
        <v>216</v>
      </c>
      <c r="H75" t="s">
        <v>482</v>
      </c>
      <c r="I75" t="s">
        <v>490</v>
      </c>
      <c r="J75" s="65">
        <v>4.87</v>
      </c>
      <c r="K75" t="s">
        <v>101</v>
      </c>
      <c r="L75" s="66">
        <v>3.6999999999999998E-2</v>
      </c>
      <c r="M75" s="66">
        <v>6.08E-2</v>
      </c>
      <c r="N75" s="65">
        <v>47000</v>
      </c>
      <c r="O75" s="65">
        <v>90.38</v>
      </c>
      <c r="P75" s="65">
        <v>0</v>
      </c>
      <c r="Q75" s="65">
        <v>42.4786</v>
      </c>
      <c r="R75" s="66">
        <v>0</v>
      </c>
      <c r="S75" s="66">
        <v>5.4000000000000003E-3</v>
      </c>
      <c r="T75" s="66">
        <v>2.9999999999999997E-4</v>
      </c>
    </row>
    <row r="76" spans="1:20">
      <c r="A76" s="67" t="s">
        <v>226</v>
      </c>
      <c r="B76" s="14"/>
      <c r="C76" s="14"/>
      <c r="D76" s="14"/>
      <c r="E76" s="14"/>
      <c r="G76" s="14">
        <v>0</v>
      </c>
      <c r="J76" s="69">
        <v>2.5299999999999998</v>
      </c>
      <c r="M76" s="68">
        <v>0.17330000000000001</v>
      </c>
      <c r="N76" s="69">
        <v>4726371.8</v>
      </c>
      <c r="P76" s="69">
        <v>84.703230000000005</v>
      </c>
      <c r="Q76" s="69">
        <v>3990.9512575374929</v>
      </c>
      <c r="S76" s="68">
        <v>0.50749999999999995</v>
      </c>
      <c r="T76" s="68">
        <v>2.3900000000000001E-2</v>
      </c>
    </row>
    <row r="77" spans="1:20">
      <c r="A77" t="s">
        <v>491</v>
      </c>
      <c r="B77" t="s">
        <v>492</v>
      </c>
      <c r="C77" t="s">
        <v>99</v>
      </c>
      <c r="D77" t="s">
        <v>122</v>
      </c>
      <c r="E77" t="s">
        <v>273</v>
      </c>
      <c r="F77" t="s">
        <v>274</v>
      </c>
      <c r="G77" t="s">
        <v>1279</v>
      </c>
      <c r="H77" t="s">
        <v>204</v>
      </c>
      <c r="I77" t="s">
        <v>371</v>
      </c>
      <c r="J77" s="65">
        <v>5.41</v>
      </c>
      <c r="K77" t="s">
        <v>101</v>
      </c>
      <c r="L77" s="66">
        <v>2E-3</v>
      </c>
      <c r="M77" s="66">
        <v>2.3E-3</v>
      </c>
      <c r="N77" s="65">
        <v>50000</v>
      </c>
      <c r="O77" s="65">
        <v>99.99</v>
      </c>
      <c r="P77" s="65">
        <v>0</v>
      </c>
      <c r="Q77" s="65">
        <v>49.994999999999997</v>
      </c>
      <c r="R77" s="66">
        <v>0</v>
      </c>
      <c r="S77" s="66">
        <v>6.4000000000000003E-3</v>
      </c>
      <c r="T77" s="66">
        <v>2.9999999999999997E-4</v>
      </c>
    </row>
    <row r="78" spans="1:20">
      <c r="A78" t="s">
        <v>493</v>
      </c>
      <c r="B78" t="s">
        <v>494</v>
      </c>
      <c r="C78" t="s">
        <v>99</v>
      </c>
      <c r="D78" t="s">
        <v>122</v>
      </c>
      <c r="E78" t="s">
        <v>280</v>
      </c>
      <c r="F78" t="s">
        <v>281</v>
      </c>
      <c r="G78" t="s">
        <v>1279</v>
      </c>
      <c r="H78" t="s">
        <v>204</v>
      </c>
      <c r="I78" t="s">
        <v>495</v>
      </c>
      <c r="J78" s="65">
        <v>0.79</v>
      </c>
      <c r="K78" t="s">
        <v>101</v>
      </c>
      <c r="L78" s="66">
        <v>1.95E-2</v>
      </c>
      <c r="M78" s="66">
        <v>8.5000000000000006E-3</v>
      </c>
      <c r="N78" s="65">
        <v>30000.21</v>
      </c>
      <c r="O78" s="65">
        <v>101.27</v>
      </c>
      <c r="P78" s="65">
        <v>0</v>
      </c>
      <c r="Q78" s="65">
        <v>30.381212667</v>
      </c>
      <c r="R78" s="66">
        <v>1E-4</v>
      </c>
      <c r="S78" s="66">
        <v>3.8999999999999998E-3</v>
      </c>
      <c r="T78" s="66">
        <v>2.0000000000000001E-4</v>
      </c>
    </row>
    <row r="79" spans="1:20">
      <c r="A79" t="s">
        <v>496</v>
      </c>
      <c r="B79" t="s">
        <v>497</v>
      </c>
      <c r="C79" t="s">
        <v>99</v>
      </c>
      <c r="D79" t="s">
        <v>122</v>
      </c>
      <c r="E79" t="s">
        <v>298</v>
      </c>
      <c r="F79" t="s">
        <v>281</v>
      </c>
      <c r="G79" t="s">
        <v>1279</v>
      </c>
      <c r="H79" t="s">
        <v>204</v>
      </c>
      <c r="I79" t="s">
        <v>498</v>
      </c>
      <c r="J79" s="65">
        <v>2.12</v>
      </c>
      <c r="K79" t="s">
        <v>101</v>
      </c>
      <c r="L79" s="66">
        <v>2.47E-2</v>
      </c>
      <c r="M79" s="66">
        <v>1.44E-2</v>
      </c>
      <c r="N79" s="65">
        <v>32000</v>
      </c>
      <c r="O79" s="65">
        <v>104.21</v>
      </c>
      <c r="P79" s="65">
        <v>0</v>
      </c>
      <c r="Q79" s="65">
        <v>33.347200000000001</v>
      </c>
      <c r="R79" s="66">
        <v>0</v>
      </c>
      <c r="S79" s="66">
        <v>4.1999999999999997E-3</v>
      </c>
      <c r="T79" s="66">
        <v>2.0000000000000001E-4</v>
      </c>
    </row>
    <row r="80" spans="1:20">
      <c r="A80" t="s">
        <v>499</v>
      </c>
      <c r="B80" t="s">
        <v>500</v>
      </c>
      <c r="C80" t="s">
        <v>99</v>
      </c>
      <c r="D80" t="s">
        <v>122</v>
      </c>
      <c r="E80" t="s">
        <v>501</v>
      </c>
      <c r="F80" t="s">
        <v>281</v>
      </c>
      <c r="G80" t="s">
        <v>1279</v>
      </c>
      <c r="H80" t="s">
        <v>204</v>
      </c>
      <c r="I80" t="s">
        <v>438</v>
      </c>
      <c r="J80" s="65">
        <v>1.98</v>
      </c>
      <c r="K80" t="s">
        <v>101</v>
      </c>
      <c r="L80" s="66">
        <v>2.07E-2</v>
      </c>
      <c r="M80" s="66">
        <v>1.3100000000000001E-2</v>
      </c>
      <c r="N80" s="65">
        <v>6000</v>
      </c>
      <c r="O80" s="65">
        <v>101.5</v>
      </c>
      <c r="P80" s="65">
        <v>0</v>
      </c>
      <c r="Q80" s="65">
        <v>6.09</v>
      </c>
      <c r="R80" s="66">
        <v>0</v>
      </c>
      <c r="S80" s="66">
        <v>8.0000000000000004E-4</v>
      </c>
      <c r="T80" s="66">
        <v>0</v>
      </c>
    </row>
    <row r="81" spans="1:20">
      <c r="A81" t="s">
        <v>502</v>
      </c>
      <c r="B81" t="s">
        <v>503</v>
      </c>
      <c r="C81" t="s">
        <v>99</v>
      </c>
      <c r="D81" t="s">
        <v>122</v>
      </c>
      <c r="E81" t="s">
        <v>504</v>
      </c>
      <c r="F81" t="s">
        <v>122</v>
      </c>
      <c r="G81" t="s">
        <v>1281</v>
      </c>
      <c r="H81" t="s">
        <v>149</v>
      </c>
      <c r="I81" t="s">
        <v>505</v>
      </c>
      <c r="J81" s="65">
        <v>5.12</v>
      </c>
      <c r="K81" t="s">
        <v>101</v>
      </c>
      <c r="L81" s="66">
        <v>2.75E-2</v>
      </c>
      <c r="M81" s="66">
        <v>2.18E-2</v>
      </c>
      <c r="N81" s="65">
        <v>19000.060000000001</v>
      </c>
      <c r="O81" s="65">
        <v>103.67</v>
      </c>
      <c r="P81" s="65">
        <v>0</v>
      </c>
      <c r="Q81" s="65">
        <v>19.697362202000001</v>
      </c>
      <c r="R81" s="66">
        <v>2.0000000000000001E-4</v>
      </c>
      <c r="S81" s="66">
        <v>2.5000000000000001E-3</v>
      </c>
      <c r="T81" s="66">
        <v>1E-4</v>
      </c>
    </row>
    <row r="82" spans="1:20">
      <c r="A82" t="s">
        <v>506</v>
      </c>
      <c r="B82" t="s">
        <v>507</v>
      </c>
      <c r="C82" t="s">
        <v>99</v>
      </c>
      <c r="D82" t="s">
        <v>122</v>
      </c>
      <c r="E82" t="s">
        <v>307</v>
      </c>
      <c r="F82" t="s">
        <v>281</v>
      </c>
      <c r="G82" t="s">
        <v>1280</v>
      </c>
      <c r="H82" t="s">
        <v>204</v>
      </c>
      <c r="I82" t="s">
        <v>428</v>
      </c>
      <c r="J82" s="65">
        <v>2.0099999999999998</v>
      </c>
      <c r="K82" t="s">
        <v>101</v>
      </c>
      <c r="L82" s="66">
        <v>6.5000000000000002E-2</v>
      </c>
      <c r="M82" s="66">
        <v>1.5900000000000001E-2</v>
      </c>
      <c r="N82" s="65">
        <v>6000</v>
      </c>
      <c r="O82" s="65">
        <v>115.76</v>
      </c>
      <c r="P82" s="65">
        <v>0</v>
      </c>
      <c r="Q82" s="65">
        <v>6.9455999999999998</v>
      </c>
      <c r="R82" s="66">
        <v>0</v>
      </c>
      <c r="S82" s="66">
        <v>8.9999999999999998E-4</v>
      </c>
      <c r="T82" s="66">
        <v>0</v>
      </c>
    </row>
    <row r="83" spans="1:20">
      <c r="A83" t="s">
        <v>508</v>
      </c>
      <c r="B83" t="s">
        <v>509</v>
      </c>
      <c r="C83" t="s">
        <v>99</v>
      </c>
      <c r="D83" t="s">
        <v>122</v>
      </c>
      <c r="E83" t="s">
        <v>307</v>
      </c>
      <c r="F83" t="s">
        <v>281</v>
      </c>
      <c r="G83" t="s">
        <v>1280</v>
      </c>
      <c r="H83" t="s">
        <v>204</v>
      </c>
      <c r="I83" t="s">
        <v>255</v>
      </c>
      <c r="J83" s="65">
        <v>0.99</v>
      </c>
      <c r="K83" t="s">
        <v>101</v>
      </c>
      <c r="L83" s="66">
        <v>6.0999999999999999E-2</v>
      </c>
      <c r="M83" s="66">
        <v>6.7999999999999996E-3</v>
      </c>
      <c r="N83" s="65">
        <v>27500.33</v>
      </c>
      <c r="O83" s="65">
        <v>105.39</v>
      </c>
      <c r="P83" s="65">
        <v>0</v>
      </c>
      <c r="Q83" s="65">
        <v>28.982597787</v>
      </c>
      <c r="R83" s="66">
        <v>1E-4</v>
      </c>
      <c r="S83" s="66">
        <v>3.7000000000000002E-3</v>
      </c>
      <c r="T83" s="66">
        <v>2.0000000000000001E-4</v>
      </c>
    </row>
    <row r="84" spans="1:20">
      <c r="A84" t="s">
        <v>510</v>
      </c>
      <c r="B84" t="s">
        <v>511</v>
      </c>
      <c r="C84" t="s">
        <v>99</v>
      </c>
      <c r="D84" t="s">
        <v>122</v>
      </c>
      <c r="E84" t="s">
        <v>344</v>
      </c>
      <c r="F84" t="s">
        <v>126</v>
      </c>
      <c r="G84" t="s">
        <v>1280</v>
      </c>
      <c r="H84" t="s">
        <v>204</v>
      </c>
      <c r="I84" t="s">
        <v>512</v>
      </c>
      <c r="J84" s="65">
        <v>0.5</v>
      </c>
      <c r="K84" t="s">
        <v>101</v>
      </c>
      <c r="L84" s="66">
        <v>1.24E-2</v>
      </c>
      <c r="M84" s="66">
        <v>4.0000000000000001E-3</v>
      </c>
      <c r="N84" s="65">
        <v>3333.33</v>
      </c>
      <c r="O84" s="65">
        <v>100.42</v>
      </c>
      <c r="P84" s="65">
        <v>0</v>
      </c>
      <c r="Q84" s="65">
        <v>3.3473299860000001</v>
      </c>
      <c r="R84" s="66">
        <v>0</v>
      </c>
      <c r="S84" s="66">
        <v>4.0000000000000002E-4</v>
      </c>
      <c r="T84" s="66">
        <v>0</v>
      </c>
    </row>
    <row r="85" spans="1:20">
      <c r="A85" t="s">
        <v>513</v>
      </c>
      <c r="B85" t="s">
        <v>514</v>
      </c>
      <c r="C85" t="s">
        <v>99</v>
      </c>
      <c r="D85" t="s">
        <v>122</v>
      </c>
      <c r="E85" t="s">
        <v>515</v>
      </c>
      <c r="F85" t="s">
        <v>516</v>
      </c>
      <c r="G85" t="s">
        <v>1280</v>
      </c>
      <c r="H85" t="s">
        <v>204</v>
      </c>
      <c r="I85" t="s">
        <v>255</v>
      </c>
      <c r="J85" s="65">
        <v>2.2799999999999998</v>
      </c>
      <c r="K85" t="s">
        <v>101</v>
      </c>
      <c r="L85" s="66">
        <v>4.4999999999999998E-2</v>
      </c>
      <c r="M85" s="66">
        <v>1.32E-2</v>
      </c>
      <c r="N85" s="65">
        <v>26202.93</v>
      </c>
      <c r="O85" s="65">
        <v>107.37</v>
      </c>
      <c r="P85" s="65">
        <v>0</v>
      </c>
      <c r="Q85" s="65">
        <v>28.134085940999999</v>
      </c>
      <c r="R85" s="66">
        <v>2.0000000000000001E-4</v>
      </c>
      <c r="S85" s="66">
        <v>3.5999999999999999E-3</v>
      </c>
      <c r="T85" s="66">
        <v>2.0000000000000001E-4</v>
      </c>
    </row>
    <row r="86" spans="1:20">
      <c r="A86" t="s">
        <v>517</v>
      </c>
      <c r="B86" t="s">
        <v>518</v>
      </c>
      <c r="C86" t="s">
        <v>99</v>
      </c>
      <c r="D86" t="s">
        <v>122</v>
      </c>
      <c r="E86" t="s">
        <v>519</v>
      </c>
      <c r="F86" t="s">
        <v>111</v>
      </c>
      <c r="G86" t="s">
        <v>1282</v>
      </c>
      <c r="H86" t="s">
        <v>204</v>
      </c>
      <c r="I86" t="s">
        <v>314</v>
      </c>
      <c r="J86" s="65">
        <v>2.4900000000000002</v>
      </c>
      <c r="K86" t="s">
        <v>101</v>
      </c>
      <c r="L86" s="66">
        <v>1.9099999999999999E-2</v>
      </c>
      <c r="M86" s="66">
        <v>2.6700000000000002E-2</v>
      </c>
      <c r="N86" s="65">
        <v>58000.2</v>
      </c>
      <c r="O86" s="65">
        <v>98.51</v>
      </c>
      <c r="P86" s="65">
        <v>0</v>
      </c>
      <c r="Q86" s="65">
        <v>57.135997019999998</v>
      </c>
      <c r="R86" s="66">
        <v>1E-4</v>
      </c>
      <c r="S86" s="66">
        <v>7.3000000000000001E-3</v>
      </c>
      <c r="T86" s="66">
        <v>2.9999999999999997E-4</v>
      </c>
    </row>
    <row r="87" spans="1:20">
      <c r="A87" t="s">
        <v>520</v>
      </c>
      <c r="B87" t="s">
        <v>521</v>
      </c>
      <c r="C87" t="s">
        <v>99</v>
      </c>
      <c r="D87" t="s">
        <v>122</v>
      </c>
      <c r="E87" t="s">
        <v>522</v>
      </c>
      <c r="F87" t="s">
        <v>122</v>
      </c>
      <c r="G87" t="s">
        <v>1282</v>
      </c>
      <c r="H87" t="s">
        <v>204</v>
      </c>
      <c r="I87" t="s">
        <v>523</v>
      </c>
      <c r="J87" s="65">
        <v>2.83</v>
      </c>
      <c r="K87" t="s">
        <v>101</v>
      </c>
      <c r="L87" s="66">
        <v>4.3499999999999997E-2</v>
      </c>
      <c r="M87" s="66">
        <v>0.18509999999999999</v>
      </c>
      <c r="N87" s="65">
        <v>153000.57999999999</v>
      </c>
      <c r="O87" s="65">
        <v>68.3</v>
      </c>
      <c r="P87" s="65">
        <v>0</v>
      </c>
      <c r="Q87" s="65">
        <v>104.49939614</v>
      </c>
      <c r="R87" s="66">
        <v>1E-4</v>
      </c>
      <c r="S87" s="66">
        <v>1.3299999999999999E-2</v>
      </c>
      <c r="T87" s="66">
        <v>5.9999999999999995E-4</v>
      </c>
    </row>
    <row r="88" spans="1:20">
      <c r="A88" t="s">
        <v>524</v>
      </c>
      <c r="B88" t="s">
        <v>525</v>
      </c>
      <c r="C88" t="s">
        <v>99</v>
      </c>
      <c r="D88" t="s">
        <v>122</v>
      </c>
      <c r="E88" t="s">
        <v>522</v>
      </c>
      <c r="F88" t="s">
        <v>122</v>
      </c>
      <c r="G88" t="s">
        <v>1282</v>
      </c>
      <c r="H88" t="s">
        <v>204</v>
      </c>
      <c r="I88" t="s">
        <v>428</v>
      </c>
      <c r="J88" s="65">
        <v>3.71</v>
      </c>
      <c r="K88" t="s">
        <v>101</v>
      </c>
      <c r="L88" s="66">
        <v>3.15E-2</v>
      </c>
      <c r="M88" s="66">
        <v>6.93E-2</v>
      </c>
      <c r="N88" s="65">
        <v>12933.43</v>
      </c>
      <c r="O88" s="65">
        <v>87.77</v>
      </c>
      <c r="P88" s="65">
        <v>0</v>
      </c>
      <c r="Q88" s="65">
        <v>11.351671510999999</v>
      </c>
      <c r="R88" s="66">
        <v>1E-4</v>
      </c>
      <c r="S88" s="66">
        <v>1.4E-3</v>
      </c>
      <c r="T88" s="66">
        <v>1E-4</v>
      </c>
    </row>
    <row r="89" spans="1:20">
      <c r="A89" t="s">
        <v>526</v>
      </c>
      <c r="B89" t="s">
        <v>527</v>
      </c>
      <c r="C89" t="s">
        <v>99</v>
      </c>
      <c r="D89" t="s">
        <v>122</v>
      </c>
      <c r="E89" t="s">
        <v>528</v>
      </c>
      <c r="F89" t="s">
        <v>477</v>
      </c>
      <c r="G89" t="s">
        <v>1282</v>
      </c>
      <c r="H89" t="s">
        <v>204</v>
      </c>
      <c r="I89" t="s">
        <v>495</v>
      </c>
      <c r="J89" s="65">
        <v>2.33</v>
      </c>
      <c r="K89" t="s">
        <v>101</v>
      </c>
      <c r="L89" s="66">
        <v>2.3599999999999999E-2</v>
      </c>
      <c r="M89" s="66">
        <v>1.9E-2</v>
      </c>
      <c r="N89" s="65">
        <v>26571.43</v>
      </c>
      <c r="O89" s="65">
        <v>101.5</v>
      </c>
      <c r="P89" s="65">
        <v>0</v>
      </c>
      <c r="Q89" s="65">
        <v>26.970001450000002</v>
      </c>
      <c r="R89" s="66">
        <v>1E-4</v>
      </c>
      <c r="S89" s="66">
        <v>3.3999999999999998E-3</v>
      </c>
      <c r="T89" s="66">
        <v>2.0000000000000001E-4</v>
      </c>
    </row>
    <row r="90" spans="1:20">
      <c r="A90" t="s">
        <v>529</v>
      </c>
      <c r="B90" t="s">
        <v>530</v>
      </c>
      <c r="C90" t="s">
        <v>99</v>
      </c>
      <c r="D90" t="s">
        <v>122</v>
      </c>
      <c r="E90" t="s">
        <v>504</v>
      </c>
      <c r="F90" t="s">
        <v>122</v>
      </c>
      <c r="G90" t="s">
        <v>1293</v>
      </c>
      <c r="H90" t="s">
        <v>149</v>
      </c>
      <c r="I90" t="s">
        <v>392</v>
      </c>
      <c r="J90" s="65">
        <v>0.83</v>
      </c>
      <c r="K90" t="s">
        <v>101</v>
      </c>
      <c r="L90" s="66">
        <v>2.1700000000000001E-2</v>
      </c>
      <c r="M90" s="66">
        <v>2.5000000000000001E-2</v>
      </c>
      <c r="N90" s="65">
        <v>96000</v>
      </c>
      <c r="O90" s="65">
        <v>100.09</v>
      </c>
      <c r="P90" s="65">
        <v>0</v>
      </c>
      <c r="Q90" s="65">
        <v>96.086399999999998</v>
      </c>
      <c r="R90" s="66">
        <v>1E-4</v>
      </c>
      <c r="S90" s="66">
        <v>1.2200000000000001E-2</v>
      </c>
      <c r="T90" s="66">
        <v>5.9999999999999995E-4</v>
      </c>
    </row>
    <row r="91" spans="1:20">
      <c r="A91" t="s">
        <v>531</v>
      </c>
      <c r="B91" t="s">
        <v>532</v>
      </c>
      <c r="C91" t="s">
        <v>99</v>
      </c>
      <c r="D91" t="s">
        <v>122</v>
      </c>
      <c r="E91" t="s">
        <v>533</v>
      </c>
      <c r="F91" t="s">
        <v>534</v>
      </c>
      <c r="G91" t="s">
        <v>1282</v>
      </c>
      <c r="H91" t="s">
        <v>204</v>
      </c>
      <c r="I91" t="s">
        <v>378</v>
      </c>
      <c r="J91" s="65">
        <v>0.75</v>
      </c>
      <c r="K91" t="s">
        <v>101</v>
      </c>
      <c r="L91" s="66">
        <v>4.1000000000000002E-2</v>
      </c>
      <c r="M91" s="66">
        <v>1.01E-2</v>
      </c>
      <c r="N91" s="65">
        <v>52000</v>
      </c>
      <c r="O91" s="65">
        <v>103.32</v>
      </c>
      <c r="P91" s="65">
        <v>0</v>
      </c>
      <c r="Q91" s="65">
        <v>53.726399999999998</v>
      </c>
      <c r="R91" s="66">
        <v>2.0000000000000001E-4</v>
      </c>
      <c r="S91" s="66">
        <v>6.7999999999999996E-3</v>
      </c>
      <c r="T91" s="66">
        <v>2.9999999999999997E-4</v>
      </c>
    </row>
    <row r="92" spans="1:20">
      <c r="A92" t="s">
        <v>535</v>
      </c>
      <c r="B92" t="s">
        <v>536</v>
      </c>
      <c r="C92" t="s">
        <v>99</v>
      </c>
      <c r="D92" t="s">
        <v>122</v>
      </c>
      <c r="E92" t="s">
        <v>374</v>
      </c>
      <c r="F92" t="s">
        <v>281</v>
      </c>
      <c r="G92" t="s">
        <v>1283</v>
      </c>
      <c r="H92" t="s">
        <v>149</v>
      </c>
      <c r="I92" t="s">
        <v>537</v>
      </c>
      <c r="J92" s="65">
        <v>0.17</v>
      </c>
      <c r="K92" t="s">
        <v>101</v>
      </c>
      <c r="L92" s="66">
        <v>9.7999999999999997E-3</v>
      </c>
      <c r="M92" s="66">
        <v>4.58E-2</v>
      </c>
      <c r="N92" s="65">
        <v>21000</v>
      </c>
      <c r="O92" s="65">
        <v>99.49</v>
      </c>
      <c r="P92" s="65">
        <v>0</v>
      </c>
      <c r="Q92" s="65">
        <v>20.892900000000001</v>
      </c>
      <c r="R92" s="66">
        <v>0</v>
      </c>
      <c r="S92" s="66">
        <v>2.7000000000000001E-3</v>
      </c>
      <c r="T92" s="66">
        <v>1E-4</v>
      </c>
    </row>
    <row r="93" spans="1:20">
      <c r="A93" t="s">
        <v>538</v>
      </c>
      <c r="B93" t="s">
        <v>539</v>
      </c>
      <c r="C93" t="s">
        <v>99</v>
      </c>
      <c r="D93" t="s">
        <v>122</v>
      </c>
      <c r="E93" t="s">
        <v>540</v>
      </c>
      <c r="F93" t="s">
        <v>325</v>
      </c>
      <c r="G93" t="s">
        <v>1284</v>
      </c>
      <c r="H93" t="s">
        <v>204</v>
      </c>
      <c r="I93" t="s">
        <v>541</v>
      </c>
      <c r="J93" s="65">
        <v>0.25</v>
      </c>
      <c r="K93" t="s">
        <v>101</v>
      </c>
      <c r="L93" s="66">
        <v>7.1999999999999995E-2</v>
      </c>
      <c r="M93" s="66">
        <v>4.0899999999999999E-2</v>
      </c>
      <c r="N93" s="65">
        <v>7000.45</v>
      </c>
      <c r="O93" s="65">
        <v>102.57</v>
      </c>
      <c r="P93" s="65">
        <v>0</v>
      </c>
      <c r="Q93" s="65">
        <v>7.1803615650000001</v>
      </c>
      <c r="R93" s="66">
        <v>4.0000000000000002E-4</v>
      </c>
      <c r="S93" s="66">
        <v>8.9999999999999998E-4</v>
      </c>
      <c r="T93" s="66">
        <v>0</v>
      </c>
    </row>
    <row r="94" spans="1:20">
      <c r="A94" t="s">
        <v>542</v>
      </c>
      <c r="B94" t="s">
        <v>543</v>
      </c>
      <c r="C94" t="s">
        <v>99</v>
      </c>
      <c r="D94" t="s">
        <v>122</v>
      </c>
      <c r="E94" t="s">
        <v>544</v>
      </c>
      <c r="F94" t="s">
        <v>421</v>
      </c>
      <c r="G94" t="s">
        <v>1283</v>
      </c>
      <c r="H94" t="s">
        <v>149</v>
      </c>
      <c r="I94" t="s">
        <v>545</v>
      </c>
      <c r="J94" s="65">
        <v>3.19</v>
      </c>
      <c r="K94" t="s">
        <v>101</v>
      </c>
      <c r="L94" s="66">
        <v>2.75E-2</v>
      </c>
      <c r="M94" s="66">
        <v>4.4600000000000001E-2</v>
      </c>
      <c r="N94" s="65">
        <v>10000.91</v>
      </c>
      <c r="O94" s="65">
        <v>95.08</v>
      </c>
      <c r="P94" s="65">
        <v>0</v>
      </c>
      <c r="Q94" s="65">
        <v>9.5088652279999994</v>
      </c>
      <c r="R94" s="66">
        <v>0</v>
      </c>
      <c r="S94" s="66">
        <v>1.1999999999999999E-3</v>
      </c>
      <c r="T94" s="66">
        <v>1E-4</v>
      </c>
    </row>
    <row r="95" spans="1:20">
      <c r="A95" t="s">
        <v>546</v>
      </c>
      <c r="B95" t="s">
        <v>547</v>
      </c>
      <c r="C95" t="s">
        <v>99</v>
      </c>
      <c r="D95" t="s">
        <v>122</v>
      </c>
      <c r="E95" t="s">
        <v>416</v>
      </c>
      <c r="F95" t="s">
        <v>126</v>
      </c>
      <c r="G95" t="s">
        <v>1286</v>
      </c>
      <c r="H95" t="s">
        <v>204</v>
      </c>
      <c r="I95" t="s">
        <v>548</v>
      </c>
      <c r="J95" s="65">
        <v>0.63</v>
      </c>
      <c r="K95" t="s">
        <v>101</v>
      </c>
      <c r="L95" s="66">
        <v>4.2999999999999997E-2</v>
      </c>
      <c r="M95" s="66">
        <v>0.64780000000000004</v>
      </c>
      <c r="N95" s="65">
        <v>37000.019999999997</v>
      </c>
      <c r="O95" s="65">
        <v>74.7</v>
      </c>
      <c r="P95" s="65">
        <v>0</v>
      </c>
      <c r="Q95" s="65">
        <v>27.639014939999999</v>
      </c>
      <c r="R95" s="66">
        <v>2.9999999999999997E-4</v>
      </c>
      <c r="S95" s="66">
        <v>3.5000000000000001E-3</v>
      </c>
      <c r="T95" s="66">
        <v>2.0000000000000001E-4</v>
      </c>
    </row>
    <row r="96" spans="1:20">
      <c r="A96" t="s">
        <v>549</v>
      </c>
      <c r="B96" t="s">
        <v>550</v>
      </c>
      <c r="C96" t="s">
        <v>99</v>
      </c>
      <c r="D96" t="s">
        <v>122</v>
      </c>
      <c r="E96" t="s">
        <v>551</v>
      </c>
      <c r="F96" t="s">
        <v>127</v>
      </c>
      <c r="G96" t="s">
        <v>1286</v>
      </c>
      <c r="H96" t="s">
        <v>204</v>
      </c>
      <c r="I96" t="s">
        <v>378</v>
      </c>
      <c r="J96" s="65">
        <v>3.27</v>
      </c>
      <c r="K96" t="s">
        <v>101</v>
      </c>
      <c r="L96" s="66">
        <v>4.7500000000000001E-2</v>
      </c>
      <c r="M96" s="66">
        <v>8.72E-2</v>
      </c>
      <c r="N96" s="65">
        <v>173000</v>
      </c>
      <c r="O96" s="65">
        <v>88.63</v>
      </c>
      <c r="P96" s="65">
        <v>0</v>
      </c>
      <c r="Q96" s="65">
        <v>153.32990000000001</v>
      </c>
      <c r="R96" s="66">
        <v>2.9999999999999997E-4</v>
      </c>
      <c r="S96" s="66">
        <v>1.95E-2</v>
      </c>
      <c r="T96" s="66">
        <v>8.9999999999999998E-4</v>
      </c>
    </row>
    <row r="97" spans="1:20">
      <c r="A97" t="s">
        <v>552</v>
      </c>
      <c r="B97" t="s">
        <v>553</v>
      </c>
      <c r="C97" t="s">
        <v>99</v>
      </c>
      <c r="D97" t="s">
        <v>122</v>
      </c>
      <c r="E97" t="s">
        <v>551</v>
      </c>
      <c r="F97" t="s">
        <v>127</v>
      </c>
      <c r="G97" t="s">
        <v>1286</v>
      </c>
      <c r="H97" t="s">
        <v>204</v>
      </c>
      <c r="I97" t="s">
        <v>378</v>
      </c>
      <c r="K97" t="s">
        <v>101</v>
      </c>
      <c r="L97" s="66">
        <v>4.7500000000000001E-2</v>
      </c>
      <c r="M97" s="66">
        <v>0</v>
      </c>
      <c r="N97" s="65">
        <v>-315</v>
      </c>
      <c r="O97" s="65">
        <v>35.164835164835239</v>
      </c>
      <c r="P97" s="65">
        <v>0</v>
      </c>
      <c r="Q97" s="65">
        <v>-0.11076923076923099</v>
      </c>
      <c r="R97" s="66">
        <v>0</v>
      </c>
      <c r="S97" s="66">
        <v>0</v>
      </c>
      <c r="T97" s="66">
        <v>0</v>
      </c>
    </row>
    <row r="98" spans="1:20">
      <c r="A98" t="s">
        <v>554</v>
      </c>
      <c r="B98" t="s">
        <v>555</v>
      </c>
      <c r="C98" t="s">
        <v>99</v>
      </c>
      <c r="D98" t="s">
        <v>122</v>
      </c>
      <c r="E98" t="s">
        <v>556</v>
      </c>
      <c r="F98" t="s">
        <v>325</v>
      </c>
      <c r="G98" t="s">
        <v>1285</v>
      </c>
      <c r="H98" t="s">
        <v>149</v>
      </c>
      <c r="I98" t="s">
        <v>466</v>
      </c>
      <c r="J98" s="65">
        <v>3.12</v>
      </c>
      <c r="K98" t="s">
        <v>101</v>
      </c>
      <c r="L98" s="66">
        <v>3.5000000000000003E-2</v>
      </c>
      <c r="M98" s="66">
        <v>3.7499999999999999E-2</v>
      </c>
      <c r="N98" s="65">
        <v>129000.11</v>
      </c>
      <c r="O98" s="65">
        <v>100.5</v>
      </c>
      <c r="P98" s="65">
        <v>0</v>
      </c>
      <c r="Q98" s="65">
        <v>129.64511055</v>
      </c>
      <c r="R98" s="66">
        <v>1.2999999999999999E-3</v>
      </c>
      <c r="S98" s="66">
        <v>1.6500000000000001E-2</v>
      </c>
      <c r="T98" s="66">
        <v>8.0000000000000004E-4</v>
      </c>
    </row>
    <row r="99" spans="1:20">
      <c r="A99" t="s">
        <v>557</v>
      </c>
      <c r="B99" t="s">
        <v>558</v>
      </c>
      <c r="C99" t="s">
        <v>99</v>
      </c>
      <c r="D99" t="s">
        <v>122</v>
      </c>
      <c r="E99" t="s">
        <v>559</v>
      </c>
      <c r="F99" t="s">
        <v>100</v>
      </c>
      <c r="G99" t="s">
        <v>1285</v>
      </c>
      <c r="H99" t="s">
        <v>149</v>
      </c>
      <c r="I99" t="s">
        <v>255</v>
      </c>
      <c r="J99" s="65">
        <v>1.2</v>
      </c>
      <c r="K99" t="s">
        <v>101</v>
      </c>
      <c r="L99" s="66">
        <v>7.5999999999999998E-2</v>
      </c>
      <c r="M99" s="66">
        <v>5.28E-2</v>
      </c>
      <c r="N99" s="65">
        <v>20000.46</v>
      </c>
      <c r="O99" s="65">
        <v>104.71</v>
      </c>
      <c r="P99" s="65">
        <v>0</v>
      </c>
      <c r="Q99" s="65">
        <v>20.942481665999999</v>
      </c>
      <c r="R99" s="66">
        <v>4.0000000000000002E-4</v>
      </c>
      <c r="S99" s="66">
        <v>2.7000000000000001E-3</v>
      </c>
      <c r="T99" s="66">
        <v>1E-4</v>
      </c>
    </row>
    <row r="100" spans="1:20">
      <c r="A100" t="s">
        <v>560</v>
      </c>
      <c r="B100" t="s">
        <v>561</v>
      </c>
      <c r="C100" t="s">
        <v>99</v>
      </c>
      <c r="D100" t="s">
        <v>122</v>
      </c>
      <c r="E100" t="s">
        <v>562</v>
      </c>
      <c r="F100" t="s">
        <v>325</v>
      </c>
      <c r="G100" t="s">
        <v>1285</v>
      </c>
      <c r="H100" t="s">
        <v>149</v>
      </c>
      <c r="I100" t="s">
        <v>255</v>
      </c>
      <c r="J100" s="65">
        <v>0.6</v>
      </c>
      <c r="K100" t="s">
        <v>101</v>
      </c>
      <c r="L100" s="66">
        <v>3.5000000000000003E-2</v>
      </c>
      <c r="M100" s="66">
        <v>3.2599999999999997E-2</v>
      </c>
      <c r="N100" s="65">
        <v>64000.2</v>
      </c>
      <c r="O100" s="65">
        <v>101.03</v>
      </c>
      <c r="P100" s="65">
        <v>0</v>
      </c>
      <c r="Q100" s="65">
        <v>64.659402060000005</v>
      </c>
      <c r="R100" s="66">
        <v>5.0000000000000001E-4</v>
      </c>
      <c r="S100" s="66">
        <v>8.2000000000000007E-3</v>
      </c>
      <c r="T100" s="66">
        <v>4.0000000000000002E-4</v>
      </c>
    </row>
    <row r="101" spans="1:20">
      <c r="A101" t="s">
        <v>563</v>
      </c>
      <c r="B101" t="s">
        <v>564</v>
      </c>
      <c r="C101" t="s">
        <v>99</v>
      </c>
      <c r="D101" t="s">
        <v>122</v>
      </c>
      <c r="E101" t="s">
        <v>565</v>
      </c>
      <c r="F101" t="s">
        <v>325</v>
      </c>
      <c r="G101" t="s">
        <v>1286</v>
      </c>
      <c r="H101" t="s">
        <v>204</v>
      </c>
      <c r="I101" t="s">
        <v>541</v>
      </c>
      <c r="J101" s="65">
        <v>1.6</v>
      </c>
      <c r="K101" t="s">
        <v>101</v>
      </c>
      <c r="L101" s="66">
        <v>3.7999999999999999E-2</v>
      </c>
      <c r="M101" s="66">
        <v>3.2000000000000001E-2</v>
      </c>
      <c r="N101" s="65">
        <v>32000.43</v>
      </c>
      <c r="O101" s="65">
        <v>100.99</v>
      </c>
      <c r="P101" s="65">
        <v>0</v>
      </c>
      <c r="Q101" s="65">
        <v>32.317234257000003</v>
      </c>
      <c r="R101" s="66">
        <v>2.0000000000000001E-4</v>
      </c>
      <c r="S101" s="66">
        <v>4.1000000000000003E-3</v>
      </c>
      <c r="T101" s="66">
        <v>2.0000000000000001E-4</v>
      </c>
    </row>
    <row r="102" spans="1:20">
      <c r="A102" t="s">
        <v>566</v>
      </c>
      <c r="B102" t="s">
        <v>567</v>
      </c>
      <c r="C102" t="s">
        <v>99</v>
      </c>
      <c r="D102" t="s">
        <v>122</v>
      </c>
      <c r="E102" t="s">
        <v>427</v>
      </c>
      <c r="F102" t="s">
        <v>325</v>
      </c>
      <c r="G102" t="s">
        <v>1285</v>
      </c>
      <c r="H102" t="s">
        <v>149</v>
      </c>
      <c r="I102" t="s">
        <v>495</v>
      </c>
      <c r="J102" s="65">
        <v>1.5</v>
      </c>
      <c r="K102" t="s">
        <v>101</v>
      </c>
      <c r="L102" s="66">
        <v>4.4999999999999998E-2</v>
      </c>
      <c r="M102" s="66">
        <v>2.4199999999999999E-2</v>
      </c>
      <c r="N102" s="65">
        <v>18000</v>
      </c>
      <c r="O102" s="65">
        <v>104.96</v>
      </c>
      <c r="P102" s="65">
        <v>0</v>
      </c>
      <c r="Q102" s="65">
        <v>18.892800000000001</v>
      </c>
      <c r="R102" s="66">
        <v>0</v>
      </c>
      <c r="S102" s="66">
        <v>2.3999999999999998E-3</v>
      </c>
      <c r="T102" s="66">
        <v>1E-4</v>
      </c>
    </row>
    <row r="103" spans="1:20">
      <c r="A103" t="s">
        <v>568</v>
      </c>
      <c r="B103" t="s">
        <v>569</v>
      </c>
      <c r="C103" t="s">
        <v>99</v>
      </c>
      <c r="D103" t="s">
        <v>122</v>
      </c>
      <c r="E103" t="s">
        <v>570</v>
      </c>
      <c r="F103" t="s">
        <v>122</v>
      </c>
      <c r="G103" t="s">
        <v>1286</v>
      </c>
      <c r="H103" t="s">
        <v>204</v>
      </c>
      <c r="I103" t="s">
        <v>571</v>
      </c>
      <c r="J103" s="65">
        <v>4.12</v>
      </c>
      <c r="K103" t="s">
        <v>101</v>
      </c>
      <c r="L103" s="66">
        <v>3.9E-2</v>
      </c>
      <c r="M103" s="66">
        <v>4.1599999999999998E-2</v>
      </c>
      <c r="N103" s="65">
        <v>220000</v>
      </c>
      <c r="O103" s="65">
        <v>100.39</v>
      </c>
      <c r="P103" s="65">
        <v>0</v>
      </c>
      <c r="Q103" s="65">
        <v>220.858</v>
      </c>
      <c r="R103" s="66">
        <v>5.0000000000000001E-4</v>
      </c>
      <c r="S103" s="66">
        <v>2.81E-2</v>
      </c>
      <c r="T103" s="66">
        <v>1.2999999999999999E-3</v>
      </c>
    </row>
    <row r="104" spans="1:20">
      <c r="A104" t="s">
        <v>572</v>
      </c>
      <c r="B104" t="s">
        <v>573</v>
      </c>
      <c r="C104" t="s">
        <v>99</v>
      </c>
      <c r="D104" t="s">
        <v>122</v>
      </c>
      <c r="E104" t="s">
        <v>574</v>
      </c>
      <c r="F104" t="s">
        <v>131</v>
      </c>
      <c r="G104" t="s">
        <v>1286</v>
      </c>
      <c r="H104" t="s">
        <v>204</v>
      </c>
      <c r="I104" t="s">
        <v>575</v>
      </c>
      <c r="J104" s="65">
        <v>1.24</v>
      </c>
      <c r="K104" t="s">
        <v>101</v>
      </c>
      <c r="L104" s="66">
        <v>1.32E-2</v>
      </c>
      <c r="M104" s="66">
        <v>2.63E-2</v>
      </c>
      <c r="N104" s="65">
        <v>54000.33</v>
      </c>
      <c r="O104" s="65">
        <v>98.42</v>
      </c>
      <c r="P104" s="65">
        <v>0</v>
      </c>
      <c r="Q104" s="65">
        <v>53.147124785999999</v>
      </c>
      <c r="R104" s="66">
        <v>2.0000000000000001E-4</v>
      </c>
      <c r="S104" s="66">
        <v>6.7999999999999996E-3</v>
      </c>
      <c r="T104" s="66">
        <v>2.9999999999999997E-4</v>
      </c>
    </row>
    <row r="105" spans="1:20">
      <c r="A105" t="s">
        <v>576</v>
      </c>
      <c r="B105" t="s">
        <v>577</v>
      </c>
      <c r="C105" t="s">
        <v>99</v>
      </c>
      <c r="D105" t="s">
        <v>122</v>
      </c>
      <c r="E105" t="s">
        <v>578</v>
      </c>
      <c r="F105" t="s">
        <v>122</v>
      </c>
      <c r="G105" t="s">
        <v>1285</v>
      </c>
      <c r="H105" t="s">
        <v>149</v>
      </c>
      <c r="I105" t="s">
        <v>255</v>
      </c>
      <c r="J105" s="65">
        <v>3.64</v>
      </c>
      <c r="K105" t="s">
        <v>101</v>
      </c>
      <c r="L105" s="66">
        <v>2.8500000000000001E-2</v>
      </c>
      <c r="M105" s="66">
        <v>6.6799999999999998E-2</v>
      </c>
      <c r="N105" s="65">
        <v>62000.79</v>
      </c>
      <c r="O105" s="65">
        <v>87.93</v>
      </c>
      <c r="P105" s="65">
        <v>0</v>
      </c>
      <c r="Q105" s="65">
        <v>54.517294647</v>
      </c>
      <c r="R105" s="66">
        <v>2.9999999999999997E-4</v>
      </c>
      <c r="S105" s="66">
        <v>6.8999999999999999E-3</v>
      </c>
      <c r="T105" s="66">
        <v>2.9999999999999997E-4</v>
      </c>
    </row>
    <row r="106" spans="1:20">
      <c r="A106" t="s">
        <v>579</v>
      </c>
      <c r="B106" t="s">
        <v>580</v>
      </c>
      <c r="C106" t="s">
        <v>99</v>
      </c>
      <c r="D106" t="s">
        <v>122</v>
      </c>
      <c r="E106" t="s">
        <v>578</v>
      </c>
      <c r="F106" t="s">
        <v>122</v>
      </c>
      <c r="G106" t="s">
        <v>1285</v>
      </c>
      <c r="H106" t="s">
        <v>149</v>
      </c>
      <c r="I106" t="s">
        <v>248</v>
      </c>
      <c r="J106" s="65">
        <v>4.22</v>
      </c>
      <c r="K106" t="s">
        <v>101</v>
      </c>
      <c r="L106" s="66">
        <v>2.6499999999999999E-2</v>
      </c>
      <c r="M106" s="66">
        <v>0.1018</v>
      </c>
      <c r="N106" s="65">
        <v>50000</v>
      </c>
      <c r="O106" s="65">
        <v>73.42</v>
      </c>
      <c r="P106" s="65">
        <v>0</v>
      </c>
      <c r="Q106" s="65">
        <v>36.71</v>
      </c>
      <c r="R106" s="66">
        <v>1E-4</v>
      </c>
      <c r="S106" s="66">
        <v>4.7000000000000002E-3</v>
      </c>
      <c r="T106" s="66">
        <v>2.0000000000000001E-4</v>
      </c>
    </row>
    <row r="107" spans="1:20">
      <c r="A107" t="s">
        <v>581</v>
      </c>
      <c r="B107" t="s">
        <v>582</v>
      </c>
      <c r="C107" t="s">
        <v>99</v>
      </c>
      <c r="D107" t="s">
        <v>122</v>
      </c>
      <c r="E107" t="s">
        <v>583</v>
      </c>
      <c r="F107" t="s">
        <v>584</v>
      </c>
      <c r="G107" t="s">
        <v>1285</v>
      </c>
      <c r="H107" t="s">
        <v>149</v>
      </c>
      <c r="I107" t="s">
        <v>585</v>
      </c>
      <c r="J107" s="65">
        <v>4.6900000000000004</v>
      </c>
      <c r="K107" t="s">
        <v>101</v>
      </c>
      <c r="L107" s="66">
        <v>2.1600000000000001E-2</v>
      </c>
      <c r="M107" s="66">
        <v>0.1336</v>
      </c>
      <c r="N107" s="65">
        <v>60000</v>
      </c>
      <c r="O107" s="65">
        <v>58.64</v>
      </c>
      <c r="P107" s="65">
        <v>0</v>
      </c>
      <c r="Q107" s="65">
        <v>35.183999999999997</v>
      </c>
      <c r="R107" s="66">
        <v>2.9999999999999997E-4</v>
      </c>
      <c r="S107" s="66">
        <v>4.4999999999999997E-3</v>
      </c>
      <c r="T107" s="66">
        <v>2.0000000000000001E-4</v>
      </c>
    </row>
    <row r="108" spans="1:20">
      <c r="A108" t="s">
        <v>586</v>
      </c>
      <c r="B108" t="s">
        <v>587</v>
      </c>
      <c r="C108" t="s">
        <v>99</v>
      </c>
      <c r="D108" t="s">
        <v>122</v>
      </c>
      <c r="E108" t="s">
        <v>374</v>
      </c>
      <c r="F108" t="s">
        <v>281</v>
      </c>
      <c r="G108" t="s">
        <v>1287</v>
      </c>
      <c r="H108" t="s">
        <v>149</v>
      </c>
      <c r="I108" t="s">
        <v>311</v>
      </c>
      <c r="J108" s="65">
        <v>0.44</v>
      </c>
      <c r="K108" t="s">
        <v>101</v>
      </c>
      <c r="L108" s="66">
        <v>2.6200000000000001E-2</v>
      </c>
      <c r="M108" s="66">
        <v>3.27E-2</v>
      </c>
      <c r="N108" s="65">
        <v>23000</v>
      </c>
      <c r="O108" s="65">
        <v>99.9</v>
      </c>
      <c r="P108" s="65">
        <v>0</v>
      </c>
      <c r="Q108" s="65">
        <v>22.977</v>
      </c>
      <c r="R108" s="66">
        <v>2.0000000000000001E-4</v>
      </c>
      <c r="S108" s="66">
        <v>2.8999999999999998E-3</v>
      </c>
      <c r="T108" s="66">
        <v>1E-4</v>
      </c>
    </row>
    <row r="109" spans="1:20">
      <c r="A109" t="s">
        <v>588</v>
      </c>
      <c r="B109" t="s">
        <v>589</v>
      </c>
      <c r="C109" t="s">
        <v>122</v>
      </c>
      <c r="D109" s="14"/>
      <c r="E109" t="s">
        <v>590</v>
      </c>
      <c r="F109" t="s">
        <v>122</v>
      </c>
      <c r="G109" t="s">
        <v>1287</v>
      </c>
      <c r="H109" t="s">
        <v>149</v>
      </c>
      <c r="I109" t="s">
        <v>490</v>
      </c>
      <c r="J109" s="65">
        <v>3.42</v>
      </c>
      <c r="K109" t="s">
        <v>101</v>
      </c>
      <c r="L109" s="66">
        <v>3.95E-2</v>
      </c>
      <c r="M109" s="66">
        <v>0.11940000000000001</v>
      </c>
      <c r="N109" s="65">
        <v>171000.06</v>
      </c>
      <c r="O109" s="65">
        <v>77.8</v>
      </c>
      <c r="P109" s="65">
        <v>0</v>
      </c>
      <c r="Q109" s="65">
        <v>133.03804668000001</v>
      </c>
      <c r="R109" s="66">
        <v>2.9999999999999997E-4</v>
      </c>
      <c r="S109" s="66">
        <v>1.6899999999999998E-2</v>
      </c>
      <c r="T109" s="66">
        <v>8.0000000000000004E-4</v>
      </c>
    </row>
    <row r="110" spans="1:20">
      <c r="A110" t="s">
        <v>591</v>
      </c>
      <c r="B110" t="s">
        <v>592</v>
      </c>
      <c r="C110" t="s">
        <v>99</v>
      </c>
      <c r="D110" t="s">
        <v>122</v>
      </c>
      <c r="E110" t="s">
        <v>590</v>
      </c>
      <c r="F110" t="s">
        <v>122</v>
      </c>
      <c r="G110" t="s">
        <v>1287</v>
      </c>
      <c r="H110" t="s">
        <v>149</v>
      </c>
      <c r="I110" t="s">
        <v>378</v>
      </c>
      <c r="J110" s="65">
        <v>3.92</v>
      </c>
      <c r="K110" t="s">
        <v>101</v>
      </c>
      <c r="L110" s="66">
        <v>0.03</v>
      </c>
      <c r="M110" s="66">
        <v>4.2299999999999997E-2</v>
      </c>
      <c r="N110" s="65">
        <v>164000</v>
      </c>
      <c r="O110" s="65">
        <v>96</v>
      </c>
      <c r="P110" s="65">
        <v>0</v>
      </c>
      <c r="Q110" s="65">
        <v>157.44</v>
      </c>
      <c r="R110" s="66">
        <v>2.0000000000000001E-4</v>
      </c>
      <c r="S110" s="66">
        <v>0.02</v>
      </c>
      <c r="T110" s="66">
        <v>8.9999999999999998E-4</v>
      </c>
    </row>
    <row r="111" spans="1:20">
      <c r="A111" t="s">
        <v>593</v>
      </c>
      <c r="B111" t="s">
        <v>594</v>
      </c>
      <c r="C111" t="s">
        <v>99</v>
      </c>
      <c r="D111" t="s">
        <v>122</v>
      </c>
      <c r="E111" t="s">
        <v>595</v>
      </c>
      <c r="F111" t="s">
        <v>325</v>
      </c>
      <c r="G111" t="s">
        <v>1288</v>
      </c>
      <c r="H111" t="s">
        <v>204</v>
      </c>
      <c r="I111" t="s">
        <v>596</v>
      </c>
      <c r="J111" s="65">
        <v>2.15</v>
      </c>
      <c r="K111" t="s">
        <v>101</v>
      </c>
      <c r="L111" s="66">
        <v>3.4500000000000003E-2</v>
      </c>
      <c r="M111" s="66">
        <v>6.13E-2</v>
      </c>
      <c r="N111" s="65">
        <v>103000</v>
      </c>
      <c r="O111" s="65">
        <v>94.66</v>
      </c>
      <c r="P111" s="65">
        <v>0</v>
      </c>
      <c r="Q111" s="65">
        <v>97.499799999999993</v>
      </c>
      <c r="R111" s="66">
        <v>2.0000000000000001E-4</v>
      </c>
      <c r="S111" s="66">
        <v>1.24E-2</v>
      </c>
      <c r="T111" s="66">
        <v>5.9999999999999995E-4</v>
      </c>
    </row>
    <row r="112" spans="1:20">
      <c r="A112" t="s">
        <v>597</v>
      </c>
      <c r="B112" t="s">
        <v>598</v>
      </c>
      <c r="C112" t="s">
        <v>99</v>
      </c>
      <c r="D112" t="s">
        <v>122</v>
      </c>
      <c r="E112" t="s">
        <v>599</v>
      </c>
      <c r="F112" t="s">
        <v>325</v>
      </c>
      <c r="G112" t="s">
        <v>1287</v>
      </c>
      <c r="H112" t="s">
        <v>149</v>
      </c>
      <c r="I112" t="s">
        <v>302</v>
      </c>
      <c r="J112" s="65">
        <v>5.3</v>
      </c>
      <c r="K112" t="s">
        <v>101</v>
      </c>
      <c r="L112" s="66">
        <v>2.4E-2</v>
      </c>
      <c r="M112" s="66">
        <v>4.8099999999999997E-2</v>
      </c>
      <c r="N112" s="65">
        <v>59000</v>
      </c>
      <c r="O112" s="65">
        <v>88.66</v>
      </c>
      <c r="P112" s="65">
        <v>0</v>
      </c>
      <c r="Q112" s="65">
        <v>52.309399999999997</v>
      </c>
      <c r="R112" s="66">
        <v>4.0000000000000002E-4</v>
      </c>
      <c r="S112" s="66">
        <v>6.7000000000000002E-3</v>
      </c>
      <c r="T112" s="66">
        <v>2.9999999999999997E-4</v>
      </c>
    </row>
    <row r="113" spans="1:20">
      <c r="A113" t="s">
        <v>600</v>
      </c>
      <c r="B113" t="s">
        <v>601</v>
      </c>
      <c r="C113" t="s">
        <v>99</v>
      </c>
      <c r="D113" t="s">
        <v>122</v>
      </c>
      <c r="E113" t="s">
        <v>602</v>
      </c>
      <c r="F113" t="s">
        <v>126</v>
      </c>
      <c r="G113" t="s">
        <v>1287</v>
      </c>
      <c r="H113" t="s">
        <v>149</v>
      </c>
      <c r="I113" t="s">
        <v>603</v>
      </c>
      <c r="J113" s="65">
        <v>1.92</v>
      </c>
      <c r="K113" t="s">
        <v>101</v>
      </c>
      <c r="L113" s="66">
        <v>2.75E-2</v>
      </c>
      <c r="M113" s="66">
        <v>3.6299999999999999E-2</v>
      </c>
      <c r="N113" s="65">
        <v>17000.04</v>
      </c>
      <c r="O113" s="65">
        <v>99.07</v>
      </c>
      <c r="P113" s="65">
        <v>0</v>
      </c>
      <c r="Q113" s="65">
        <v>16.841939627999999</v>
      </c>
      <c r="R113" s="66">
        <v>2.9999999999999997E-4</v>
      </c>
      <c r="S113" s="66">
        <v>2.0999999999999999E-3</v>
      </c>
      <c r="T113" s="66">
        <v>1E-4</v>
      </c>
    </row>
    <row r="114" spans="1:20">
      <c r="A114" t="s">
        <v>604</v>
      </c>
      <c r="B114" t="s">
        <v>605</v>
      </c>
      <c r="C114" t="s">
        <v>99</v>
      </c>
      <c r="D114" t="s">
        <v>122</v>
      </c>
      <c r="E114" t="s">
        <v>606</v>
      </c>
      <c r="F114" t="s">
        <v>122</v>
      </c>
      <c r="G114" t="s">
        <v>1288</v>
      </c>
      <c r="H114" t="s">
        <v>204</v>
      </c>
      <c r="I114" t="s">
        <v>248</v>
      </c>
      <c r="J114" s="65">
        <v>2.71</v>
      </c>
      <c r="K114" t="s">
        <v>101</v>
      </c>
      <c r="L114" s="66">
        <v>5.5500000000000001E-2</v>
      </c>
      <c r="M114" s="66">
        <v>0.15079999999999999</v>
      </c>
      <c r="N114" s="65">
        <v>67000</v>
      </c>
      <c r="O114" s="65">
        <v>79.33</v>
      </c>
      <c r="P114" s="65">
        <v>0</v>
      </c>
      <c r="Q114" s="65">
        <v>53.1511</v>
      </c>
      <c r="R114" s="66">
        <v>1E-4</v>
      </c>
      <c r="S114" s="66">
        <v>6.7999999999999996E-3</v>
      </c>
      <c r="T114" s="66">
        <v>2.9999999999999997E-4</v>
      </c>
    </row>
    <row r="115" spans="1:20">
      <c r="A115" t="s">
        <v>607</v>
      </c>
      <c r="B115" t="s">
        <v>608</v>
      </c>
      <c r="C115" t="s">
        <v>99</v>
      </c>
      <c r="D115" t="s">
        <v>122</v>
      </c>
      <c r="E115" t="s">
        <v>402</v>
      </c>
      <c r="F115" t="s">
        <v>281</v>
      </c>
      <c r="G115" t="s">
        <v>1288</v>
      </c>
      <c r="H115" t="s">
        <v>204</v>
      </c>
      <c r="I115" t="s">
        <v>609</v>
      </c>
      <c r="J115" s="65">
        <v>0.42</v>
      </c>
      <c r="K115" t="s">
        <v>101</v>
      </c>
      <c r="L115" s="66">
        <v>1.5699999999999999E-2</v>
      </c>
      <c r="M115" s="66">
        <v>1.89E-2</v>
      </c>
      <c r="N115" s="65">
        <v>10000.19</v>
      </c>
      <c r="O115" s="65">
        <v>100</v>
      </c>
      <c r="P115" s="65">
        <v>0</v>
      </c>
      <c r="Q115" s="65">
        <v>10.00019</v>
      </c>
      <c r="R115" s="66">
        <v>2.9999999999999997E-4</v>
      </c>
      <c r="S115" s="66">
        <v>1.2999999999999999E-3</v>
      </c>
      <c r="T115" s="66">
        <v>1E-4</v>
      </c>
    </row>
    <row r="116" spans="1:20">
      <c r="A116" t="s">
        <v>610</v>
      </c>
      <c r="B116" t="s">
        <v>611</v>
      </c>
      <c r="C116" t="s">
        <v>99</v>
      </c>
      <c r="D116" t="s">
        <v>122</v>
      </c>
      <c r="E116" t="s">
        <v>612</v>
      </c>
      <c r="F116" t="s">
        <v>325</v>
      </c>
      <c r="G116" t="s">
        <v>1288</v>
      </c>
      <c r="H116" t="s">
        <v>204</v>
      </c>
      <c r="I116" t="s">
        <v>417</v>
      </c>
      <c r="J116" s="65">
        <v>1.81</v>
      </c>
      <c r="K116" t="s">
        <v>101</v>
      </c>
      <c r="L116" s="66">
        <v>3.7100000000000001E-2</v>
      </c>
      <c r="M116" s="66">
        <v>4.7800000000000002E-2</v>
      </c>
      <c r="N116" s="65">
        <v>10888.89</v>
      </c>
      <c r="O116" s="65">
        <v>99.42</v>
      </c>
      <c r="P116" s="65">
        <v>0</v>
      </c>
      <c r="Q116" s="65">
        <v>10.825734438</v>
      </c>
      <c r="R116" s="66">
        <v>1E-4</v>
      </c>
      <c r="S116" s="66">
        <v>1.4E-3</v>
      </c>
      <c r="T116" s="66">
        <v>1E-4</v>
      </c>
    </row>
    <row r="117" spans="1:20">
      <c r="A117" t="s">
        <v>613</v>
      </c>
      <c r="B117" t="s">
        <v>614</v>
      </c>
      <c r="C117" t="s">
        <v>99</v>
      </c>
      <c r="D117" t="s">
        <v>122</v>
      </c>
      <c r="E117" t="s">
        <v>615</v>
      </c>
      <c r="F117" t="s">
        <v>131</v>
      </c>
      <c r="G117" t="s">
        <v>1288</v>
      </c>
      <c r="H117" t="s">
        <v>204</v>
      </c>
      <c r="I117" t="s">
        <v>616</v>
      </c>
      <c r="J117" s="65">
        <v>3.65</v>
      </c>
      <c r="K117" t="s">
        <v>101</v>
      </c>
      <c r="L117" s="66">
        <v>3.5499999999999997E-2</v>
      </c>
      <c r="M117" s="66">
        <v>3.9300000000000002E-2</v>
      </c>
      <c r="N117" s="65">
        <v>68000</v>
      </c>
      <c r="O117" s="65">
        <v>99.61</v>
      </c>
      <c r="P117" s="65">
        <v>0</v>
      </c>
      <c r="Q117" s="65">
        <v>67.734800000000007</v>
      </c>
      <c r="R117" s="66">
        <v>1E-4</v>
      </c>
      <c r="S117" s="66">
        <v>8.6E-3</v>
      </c>
      <c r="T117" s="66">
        <v>4.0000000000000002E-4</v>
      </c>
    </row>
    <row r="118" spans="1:20">
      <c r="A118" t="s">
        <v>617</v>
      </c>
      <c r="B118" t="s">
        <v>618</v>
      </c>
      <c r="C118" t="s">
        <v>99</v>
      </c>
      <c r="D118" t="s">
        <v>122</v>
      </c>
      <c r="E118" t="s">
        <v>615</v>
      </c>
      <c r="F118" t="s">
        <v>131</v>
      </c>
      <c r="G118" t="s">
        <v>1288</v>
      </c>
      <c r="H118" t="s">
        <v>204</v>
      </c>
      <c r="I118" t="s">
        <v>619</v>
      </c>
      <c r="J118" s="65">
        <v>5.0599999999999996</v>
      </c>
      <c r="K118" t="s">
        <v>101</v>
      </c>
      <c r="L118" s="66">
        <v>2.5000000000000001E-2</v>
      </c>
      <c r="M118" s="66">
        <v>4.1300000000000003E-2</v>
      </c>
      <c r="N118" s="65">
        <v>43000</v>
      </c>
      <c r="O118" s="65">
        <v>92.81</v>
      </c>
      <c r="P118" s="65">
        <v>0</v>
      </c>
      <c r="Q118" s="65">
        <v>39.908299999999997</v>
      </c>
      <c r="R118" s="66">
        <v>1E-4</v>
      </c>
      <c r="S118" s="66">
        <v>5.1000000000000004E-3</v>
      </c>
      <c r="T118" s="66">
        <v>2.0000000000000001E-4</v>
      </c>
    </row>
    <row r="119" spans="1:20">
      <c r="A119" t="s">
        <v>620</v>
      </c>
      <c r="B119" t="s">
        <v>621</v>
      </c>
      <c r="C119" t="s">
        <v>99</v>
      </c>
      <c r="D119" t="s">
        <v>122</v>
      </c>
      <c r="E119" t="s">
        <v>622</v>
      </c>
      <c r="F119" t="s">
        <v>126</v>
      </c>
      <c r="G119" t="s">
        <v>1290</v>
      </c>
      <c r="H119" t="s">
        <v>204</v>
      </c>
      <c r="I119" t="s">
        <v>623</v>
      </c>
      <c r="J119" s="65">
        <v>3.71</v>
      </c>
      <c r="K119" t="s">
        <v>101</v>
      </c>
      <c r="L119" s="66">
        <v>3.2500000000000001E-2</v>
      </c>
      <c r="M119" s="66">
        <v>6.0100000000000001E-2</v>
      </c>
      <c r="N119" s="65">
        <v>83000</v>
      </c>
      <c r="O119" s="65">
        <v>91.36</v>
      </c>
      <c r="P119" s="65">
        <v>0</v>
      </c>
      <c r="Q119" s="65">
        <v>75.828800000000001</v>
      </c>
      <c r="R119" s="66">
        <v>6.9999999999999999E-4</v>
      </c>
      <c r="S119" s="66">
        <v>9.5999999999999992E-3</v>
      </c>
      <c r="T119" s="66">
        <v>5.0000000000000001E-4</v>
      </c>
    </row>
    <row r="120" spans="1:20">
      <c r="A120" t="s">
        <v>624</v>
      </c>
      <c r="B120" t="s">
        <v>625</v>
      </c>
      <c r="C120" t="s">
        <v>99</v>
      </c>
      <c r="D120" t="s">
        <v>122</v>
      </c>
      <c r="E120" t="s">
        <v>595</v>
      </c>
      <c r="F120" t="s">
        <v>325</v>
      </c>
      <c r="G120" t="s">
        <v>1290</v>
      </c>
      <c r="H120" t="s">
        <v>204</v>
      </c>
      <c r="I120" t="s">
        <v>626</v>
      </c>
      <c r="J120" s="65">
        <v>2.2000000000000002</v>
      </c>
      <c r="K120" t="s">
        <v>101</v>
      </c>
      <c r="L120" s="66">
        <v>5.8500000000000003E-2</v>
      </c>
      <c r="M120" s="66">
        <v>4.1000000000000002E-2</v>
      </c>
      <c r="N120" s="65">
        <v>28000</v>
      </c>
      <c r="O120" s="65">
        <v>104.9</v>
      </c>
      <c r="P120" s="65">
        <v>0</v>
      </c>
      <c r="Q120" s="65">
        <v>29.372</v>
      </c>
      <c r="R120" s="66">
        <v>1E-4</v>
      </c>
      <c r="S120" s="66">
        <v>3.7000000000000002E-3</v>
      </c>
      <c r="T120" s="66">
        <v>2.0000000000000001E-4</v>
      </c>
    </row>
    <row r="121" spans="1:20">
      <c r="A121" t="s">
        <v>627</v>
      </c>
      <c r="B121" t="s">
        <v>628</v>
      </c>
      <c r="C121" t="s">
        <v>99</v>
      </c>
      <c r="D121" t="s">
        <v>122</v>
      </c>
      <c r="E121" t="s">
        <v>629</v>
      </c>
      <c r="F121" t="s">
        <v>630</v>
      </c>
      <c r="G121" t="s">
        <v>1289</v>
      </c>
      <c r="H121" t="s">
        <v>149</v>
      </c>
      <c r="I121" t="s">
        <v>311</v>
      </c>
      <c r="J121" s="65">
        <v>0.9</v>
      </c>
      <c r="K121" t="s">
        <v>101</v>
      </c>
      <c r="L121" s="66">
        <v>7.2499999999999995E-2</v>
      </c>
      <c r="M121" s="66">
        <v>2.4299999999999999E-2</v>
      </c>
      <c r="N121" s="65">
        <v>38000.31</v>
      </c>
      <c r="O121" s="65">
        <v>104.94</v>
      </c>
      <c r="P121" s="65">
        <v>0</v>
      </c>
      <c r="Q121" s="65">
        <v>39.877525314000003</v>
      </c>
      <c r="R121" s="66">
        <v>2.9999999999999997E-4</v>
      </c>
      <c r="S121" s="66">
        <v>5.1000000000000004E-3</v>
      </c>
      <c r="T121" s="66">
        <v>2.0000000000000001E-4</v>
      </c>
    </row>
    <row r="122" spans="1:20">
      <c r="A122" t="s">
        <v>631</v>
      </c>
      <c r="B122" t="s">
        <v>632</v>
      </c>
      <c r="C122" t="s">
        <v>99</v>
      </c>
      <c r="D122" t="s">
        <v>122</v>
      </c>
      <c r="E122" t="s">
        <v>633</v>
      </c>
      <c r="F122" t="s">
        <v>122</v>
      </c>
      <c r="G122" t="s">
        <v>1290</v>
      </c>
      <c r="H122" t="s">
        <v>204</v>
      </c>
      <c r="I122" t="s">
        <v>634</v>
      </c>
      <c r="J122" s="65">
        <v>3.44</v>
      </c>
      <c r="K122" t="s">
        <v>101</v>
      </c>
      <c r="L122" s="66">
        <v>5.3999999999999999E-2</v>
      </c>
      <c r="M122" s="66">
        <v>8.7300000000000003E-2</v>
      </c>
      <c r="N122" s="65">
        <v>91301.79</v>
      </c>
      <c r="O122" s="65">
        <v>91.18</v>
      </c>
      <c r="P122" s="65">
        <v>73.507050000000007</v>
      </c>
      <c r="Q122" s="65">
        <v>156.75602212199999</v>
      </c>
      <c r="R122" s="66">
        <v>4.0000000000000002E-4</v>
      </c>
      <c r="S122" s="66">
        <v>1.9900000000000001E-2</v>
      </c>
      <c r="T122" s="66">
        <v>8.9999999999999998E-4</v>
      </c>
    </row>
    <row r="123" spans="1:20">
      <c r="A123" t="s">
        <v>635</v>
      </c>
      <c r="B123" t="s">
        <v>636</v>
      </c>
      <c r="C123" t="s">
        <v>99</v>
      </c>
      <c r="D123" t="s">
        <v>122</v>
      </c>
      <c r="E123" t="s">
        <v>637</v>
      </c>
      <c r="F123" t="s">
        <v>638</v>
      </c>
      <c r="G123" t="s">
        <v>1289</v>
      </c>
      <c r="H123" t="s">
        <v>149</v>
      </c>
      <c r="I123" t="s">
        <v>470</v>
      </c>
      <c r="J123" s="65">
        <v>2.62</v>
      </c>
      <c r="K123" t="s">
        <v>101</v>
      </c>
      <c r="L123" s="66">
        <v>2.4500000000000001E-2</v>
      </c>
      <c r="M123" s="66">
        <v>5.8599999999999999E-2</v>
      </c>
      <c r="N123" s="65">
        <v>59000</v>
      </c>
      <c r="O123" s="65">
        <v>92.3</v>
      </c>
      <c r="P123" s="65">
        <v>0</v>
      </c>
      <c r="Q123" s="65">
        <v>54.457000000000001</v>
      </c>
      <c r="R123" s="66">
        <v>5.0000000000000001E-4</v>
      </c>
      <c r="S123" s="66">
        <v>6.8999999999999999E-3</v>
      </c>
      <c r="T123" s="66">
        <v>2.9999999999999997E-4</v>
      </c>
    </row>
    <row r="124" spans="1:20">
      <c r="A124" t="s">
        <v>639</v>
      </c>
      <c r="B124" t="s">
        <v>640</v>
      </c>
      <c r="C124" t="s">
        <v>99</v>
      </c>
      <c r="D124" t="s">
        <v>122</v>
      </c>
      <c r="E124" t="s">
        <v>637</v>
      </c>
      <c r="F124" t="s">
        <v>638</v>
      </c>
      <c r="G124" t="s">
        <v>1290</v>
      </c>
      <c r="H124" t="s">
        <v>204</v>
      </c>
      <c r="I124" t="s">
        <v>641</v>
      </c>
      <c r="J124" s="65">
        <v>0.25</v>
      </c>
      <c r="K124" t="s">
        <v>101</v>
      </c>
      <c r="L124" s="66">
        <v>5.7000000000000002E-2</v>
      </c>
      <c r="M124" s="66">
        <v>7.5499999999999998E-2</v>
      </c>
      <c r="N124" s="65">
        <v>40363.18</v>
      </c>
      <c r="O124" s="65">
        <v>101</v>
      </c>
      <c r="P124" s="65">
        <v>0</v>
      </c>
      <c r="Q124" s="65">
        <v>40.766811799999999</v>
      </c>
      <c r="R124" s="66">
        <v>2E-3</v>
      </c>
      <c r="S124" s="66">
        <v>5.1999999999999998E-3</v>
      </c>
      <c r="T124" s="66">
        <v>2.0000000000000001E-4</v>
      </c>
    </row>
    <row r="125" spans="1:20">
      <c r="A125" t="s">
        <v>642</v>
      </c>
      <c r="B125" t="s">
        <v>643</v>
      </c>
      <c r="C125" t="s">
        <v>99</v>
      </c>
      <c r="D125" t="s">
        <v>122</v>
      </c>
      <c r="E125" t="s">
        <v>644</v>
      </c>
      <c r="F125" t="s">
        <v>630</v>
      </c>
      <c r="G125" t="s">
        <v>1290</v>
      </c>
      <c r="H125" t="s">
        <v>204</v>
      </c>
      <c r="I125" t="s">
        <v>645</v>
      </c>
      <c r="J125" s="65">
        <v>5.31</v>
      </c>
      <c r="K125" t="s">
        <v>101</v>
      </c>
      <c r="L125" s="66">
        <v>2.7E-2</v>
      </c>
      <c r="M125" s="66">
        <v>5.6300000000000003E-2</v>
      </c>
      <c r="N125" s="65">
        <v>65000</v>
      </c>
      <c r="O125" s="65">
        <v>86</v>
      </c>
      <c r="P125" s="65">
        <v>0</v>
      </c>
      <c r="Q125" s="65">
        <v>55.9</v>
      </c>
      <c r="R125" s="66">
        <v>1E-4</v>
      </c>
      <c r="S125" s="66">
        <v>7.1000000000000004E-3</v>
      </c>
      <c r="T125" s="66">
        <v>2.9999999999999997E-4</v>
      </c>
    </row>
    <row r="126" spans="1:20">
      <c r="A126" t="s">
        <v>646</v>
      </c>
      <c r="B126" t="s">
        <v>647</v>
      </c>
      <c r="C126" t="s">
        <v>99</v>
      </c>
      <c r="D126" t="s">
        <v>122</v>
      </c>
      <c r="E126" t="s">
        <v>648</v>
      </c>
      <c r="F126" t="s">
        <v>325</v>
      </c>
      <c r="G126" t="s">
        <v>1290</v>
      </c>
      <c r="H126" t="s">
        <v>204</v>
      </c>
      <c r="I126" t="s">
        <v>450</v>
      </c>
      <c r="J126" s="65">
        <v>2.99</v>
      </c>
      <c r="K126" t="s">
        <v>101</v>
      </c>
      <c r="L126" s="66">
        <v>3.5499999999999997E-2</v>
      </c>
      <c r="M126" s="66">
        <v>4.2700000000000002E-2</v>
      </c>
      <c r="N126" s="65">
        <v>26000.89</v>
      </c>
      <c r="O126" s="65">
        <v>99.47</v>
      </c>
      <c r="P126" s="65">
        <v>0</v>
      </c>
      <c r="Q126" s="65">
        <v>25.863085283</v>
      </c>
      <c r="R126" s="66">
        <v>2.0000000000000001E-4</v>
      </c>
      <c r="S126" s="66">
        <v>3.3E-3</v>
      </c>
      <c r="T126" s="66">
        <v>2.0000000000000001E-4</v>
      </c>
    </row>
    <row r="127" spans="1:20">
      <c r="A127" t="s">
        <v>649</v>
      </c>
      <c r="B127" t="s">
        <v>650</v>
      </c>
      <c r="C127" t="s">
        <v>99</v>
      </c>
      <c r="D127" t="s">
        <v>122</v>
      </c>
      <c r="E127" t="s">
        <v>651</v>
      </c>
      <c r="F127" t="s">
        <v>122</v>
      </c>
      <c r="G127" t="s">
        <v>1290</v>
      </c>
      <c r="H127" t="s">
        <v>204</v>
      </c>
      <c r="I127" t="s">
        <v>362</v>
      </c>
      <c r="J127" s="65">
        <v>1.37</v>
      </c>
      <c r="K127" t="s">
        <v>101</v>
      </c>
      <c r="L127" s="66">
        <v>7.7499999999999999E-2</v>
      </c>
      <c r="M127" s="66">
        <v>0.35820000000000002</v>
      </c>
      <c r="N127" s="65">
        <v>96000</v>
      </c>
      <c r="O127" s="65">
        <v>72.37</v>
      </c>
      <c r="P127" s="65">
        <v>0</v>
      </c>
      <c r="Q127" s="65">
        <v>69.475200000000001</v>
      </c>
      <c r="R127" s="66">
        <v>6.9999999999999999E-4</v>
      </c>
      <c r="S127" s="66">
        <v>8.8000000000000005E-3</v>
      </c>
      <c r="T127" s="66">
        <v>4.0000000000000002E-4</v>
      </c>
    </row>
    <row r="128" spans="1:20">
      <c r="A128" t="s">
        <v>652</v>
      </c>
      <c r="B128" t="s">
        <v>653</v>
      </c>
      <c r="C128" t="s">
        <v>99</v>
      </c>
      <c r="D128" t="s">
        <v>122</v>
      </c>
      <c r="E128" s="14"/>
      <c r="F128" t="s">
        <v>399</v>
      </c>
      <c r="G128" t="s">
        <v>1294</v>
      </c>
      <c r="H128" t="s">
        <v>149</v>
      </c>
      <c r="I128" t="s">
        <v>654</v>
      </c>
      <c r="J128" s="65">
        <v>4.4800000000000004</v>
      </c>
      <c r="K128" t="s">
        <v>101</v>
      </c>
      <c r="L128" s="66">
        <v>3.1800000000000002E-2</v>
      </c>
      <c r="M128" s="66">
        <v>5.2400000000000002E-2</v>
      </c>
      <c r="N128" s="65">
        <v>67000</v>
      </c>
      <c r="O128" s="65">
        <v>92.09</v>
      </c>
      <c r="P128" s="65">
        <v>0</v>
      </c>
      <c r="Q128" s="65">
        <v>61.700299999999999</v>
      </c>
      <c r="R128" s="66">
        <v>5.9999999999999995E-4</v>
      </c>
      <c r="S128" s="66">
        <v>7.7999999999999996E-3</v>
      </c>
      <c r="T128" s="66">
        <v>4.0000000000000002E-4</v>
      </c>
    </row>
    <row r="129" spans="1:20">
      <c r="A129" t="s">
        <v>655</v>
      </c>
      <c r="B129" t="s">
        <v>656</v>
      </c>
      <c r="C129" t="s">
        <v>99</v>
      </c>
      <c r="D129" t="s">
        <v>122</v>
      </c>
      <c r="E129" t="s">
        <v>657</v>
      </c>
      <c r="F129" t="s">
        <v>124</v>
      </c>
      <c r="G129" t="s">
        <v>1294</v>
      </c>
      <c r="H129" t="s">
        <v>149</v>
      </c>
      <c r="I129" t="s">
        <v>302</v>
      </c>
      <c r="J129" s="65">
        <v>2.23</v>
      </c>
      <c r="K129" t="s">
        <v>101</v>
      </c>
      <c r="L129" s="66">
        <v>3.6900000000000002E-2</v>
      </c>
      <c r="M129" s="66">
        <v>6.5299999999999997E-2</v>
      </c>
      <c r="N129" s="65">
        <v>51000</v>
      </c>
      <c r="O129" s="65">
        <v>95</v>
      </c>
      <c r="P129" s="65">
        <v>0</v>
      </c>
      <c r="Q129" s="65">
        <v>48.45</v>
      </c>
      <c r="R129" s="66">
        <v>5.0000000000000001E-4</v>
      </c>
      <c r="S129" s="66">
        <v>6.1999999999999998E-3</v>
      </c>
      <c r="T129" s="66">
        <v>2.9999999999999997E-4</v>
      </c>
    </row>
    <row r="130" spans="1:20">
      <c r="A130" t="s">
        <v>658</v>
      </c>
      <c r="B130" t="s">
        <v>659</v>
      </c>
      <c r="C130" t="s">
        <v>99</v>
      </c>
      <c r="D130" t="s">
        <v>122</v>
      </c>
      <c r="E130" t="s">
        <v>660</v>
      </c>
      <c r="F130" t="s">
        <v>111</v>
      </c>
      <c r="G130" t="s">
        <v>1294</v>
      </c>
      <c r="H130" t="s">
        <v>149</v>
      </c>
      <c r="I130" t="s">
        <v>333</v>
      </c>
      <c r="J130" s="65">
        <v>2.56</v>
      </c>
      <c r="K130" t="s">
        <v>101</v>
      </c>
      <c r="L130" s="66">
        <v>4.5999999999999999E-2</v>
      </c>
      <c r="M130" s="66">
        <v>6.1199999999999997E-2</v>
      </c>
      <c r="N130" s="65">
        <v>71000</v>
      </c>
      <c r="O130" s="65">
        <v>97.52</v>
      </c>
      <c r="P130" s="65">
        <v>0</v>
      </c>
      <c r="Q130" s="65">
        <v>69.239199999999997</v>
      </c>
      <c r="R130" s="66">
        <v>1E-4</v>
      </c>
      <c r="S130" s="66">
        <v>8.8000000000000005E-3</v>
      </c>
      <c r="T130" s="66">
        <v>4.0000000000000002E-4</v>
      </c>
    </row>
    <row r="131" spans="1:20">
      <c r="A131" t="s">
        <v>661</v>
      </c>
      <c r="B131" t="s">
        <v>662</v>
      </c>
      <c r="C131" t="s">
        <v>99</v>
      </c>
      <c r="D131" t="s">
        <v>122</v>
      </c>
      <c r="E131" t="s">
        <v>663</v>
      </c>
      <c r="F131" t="s">
        <v>122</v>
      </c>
      <c r="G131" t="s">
        <v>1294</v>
      </c>
      <c r="H131" t="s">
        <v>149</v>
      </c>
      <c r="I131" t="s">
        <v>545</v>
      </c>
      <c r="J131" s="65">
        <v>1.04</v>
      </c>
      <c r="K131" t="s">
        <v>101</v>
      </c>
      <c r="L131" s="66">
        <v>3.7499999999999999E-2</v>
      </c>
      <c r="M131" s="66">
        <v>0.23230000000000001</v>
      </c>
      <c r="N131" s="65">
        <v>160000.35</v>
      </c>
      <c r="O131" s="65">
        <v>84.91</v>
      </c>
      <c r="P131" s="65">
        <v>0</v>
      </c>
      <c r="Q131" s="65">
        <v>135.85629718499999</v>
      </c>
      <c r="R131" s="66">
        <v>5.9999999999999995E-4</v>
      </c>
      <c r="S131" s="66">
        <v>1.7299999999999999E-2</v>
      </c>
      <c r="T131" s="66">
        <v>8.0000000000000004E-4</v>
      </c>
    </row>
    <row r="132" spans="1:20">
      <c r="A132" t="s">
        <v>664</v>
      </c>
      <c r="B132" t="s">
        <v>665</v>
      </c>
      <c r="C132" t="s">
        <v>99</v>
      </c>
      <c r="D132" t="s">
        <v>122</v>
      </c>
      <c r="E132" t="s">
        <v>666</v>
      </c>
      <c r="F132" t="s">
        <v>325</v>
      </c>
      <c r="G132" t="s">
        <v>1291</v>
      </c>
      <c r="H132" t="s">
        <v>204</v>
      </c>
      <c r="I132" t="s">
        <v>255</v>
      </c>
      <c r="J132" s="65">
        <v>0.56000000000000005</v>
      </c>
      <c r="K132" t="s">
        <v>101</v>
      </c>
      <c r="L132" s="66">
        <v>0.06</v>
      </c>
      <c r="M132" s="66">
        <v>6.13E-2</v>
      </c>
      <c r="N132" s="65">
        <v>61000.4</v>
      </c>
      <c r="O132" s="65">
        <v>102.48</v>
      </c>
      <c r="P132" s="65">
        <v>0</v>
      </c>
      <c r="Q132" s="65">
        <v>62.513209920000001</v>
      </c>
      <c r="R132" s="66">
        <v>1.4E-3</v>
      </c>
      <c r="S132" s="66">
        <v>7.9000000000000008E-3</v>
      </c>
      <c r="T132" s="66">
        <v>4.0000000000000002E-4</v>
      </c>
    </row>
    <row r="133" spans="1:20">
      <c r="A133" t="s">
        <v>667</v>
      </c>
      <c r="B133" t="s">
        <v>668</v>
      </c>
      <c r="C133" t="s">
        <v>99</v>
      </c>
      <c r="D133" t="s">
        <v>122</v>
      </c>
      <c r="E133" t="s">
        <v>669</v>
      </c>
      <c r="F133" t="s">
        <v>630</v>
      </c>
      <c r="G133" t="s">
        <v>1291</v>
      </c>
      <c r="H133" t="s">
        <v>204</v>
      </c>
      <c r="I133" t="s">
        <v>308</v>
      </c>
      <c r="J133" s="65">
        <v>0.66</v>
      </c>
      <c r="K133" t="s">
        <v>101</v>
      </c>
      <c r="L133" s="66">
        <v>4.7E-2</v>
      </c>
      <c r="M133" s="66">
        <v>7.0099999999999996E-2</v>
      </c>
      <c r="N133" s="65">
        <v>9333.33</v>
      </c>
      <c r="O133" s="65">
        <v>100.12</v>
      </c>
      <c r="P133" s="65">
        <v>0</v>
      </c>
      <c r="Q133" s="65">
        <v>9.3445299960000003</v>
      </c>
      <c r="R133" s="66">
        <v>4.0000000000000002E-4</v>
      </c>
      <c r="S133" s="66">
        <v>1.1999999999999999E-3</v>
      </c>
      <c r="T133" s="66">
        <v>1E-4</v>
      </c>
    </row>
    <row r="134" spans="1:20">
      <c r="A134" t="s">
        <v>670</v>
      </c>
      <c r="B134" t="s">
        <v>671</v>
      </c>
      <c r="C134" t="s">
        <v>99</v>
      </c>
      <c r="D134" t="s">
        <v>122</v>
      </c>
      <c r="E134" t="s">
        <v>672</v>
      </c>
      <c r="F134" t="s">
        <v>122</v>
      </c>
      <c r="G134" t="s">
        <v>1291</v>
      </c>
      <c r="H134" t="s">
        <v>204</v>
      </c>
      <c r="I134" t="s">
        <v>673</v>
      </c>
      <c r="J134" s="65">
        <v>0.94</v>
      </c>
      <c r="K134" t="s">
        <v>101</v>
      </c>
      <c r="L134" s="66">
        <v>5.7500000000000002E-2</v>
      </c>
      <c r="M134" s="66">
        <v>0.1593</v>
      </c>
      <c r="N134" s="65">
        <v>171000</v>
      </c>
      <c r="O134" s="65">
        <v>96.51</v>
      </c>
      <c r="P134" s="65">
        <v>0</v>
      </c>
      <c r="Q134" s="65">
        <v>165.03210000000001</v>
      </c>
      <c r="R134" s="66">
        <v>5.9999999999999995E-4</v>
      </c>
      <c r="S134" s="66">
        <v>2.1000000000000001E-2</v>
      </c>
      <c r="T134" s="66">
        <v>1E-3</v>
      </c>
    </row>
    <row r="135" spans="1:20">
      <c r="A135" t="s">
        <v>674</v>
      </c>
      <c r="B135" t="s">
        <v>675</v>
      </c>
      <c r="C135" t="s">
        <v>99</v>
      </c>
      <c r="D135" t="s">
        <v>122</v>
      </c>
      <c r="E135" t="s">
        <v>676</v>
      </c>
      <c r="F135" t="s">
        <v>325</v>
      </c>
      <c r="G135" t="s">
        <v>1294</v>
      </c>
      <c r="H135" t="s">
        <v>149</v>
      </c>
      <c r="I135" t="s">
        <v>466</v>
      </c>
      <c r="J135" s="65">
        <v>0.83</v>
      </c>
      <c r="K135" t="s">
        <v>101</v>
      </c>
      <c r="L135" s="66">
        <v>5.5E-2</v>
      </c>
      <c r="M135" s="66">
        <v>6.4699999999999994E-2</v>
      </c>
      <c r="N135" s="65">
        <v>29000.16</v>
      </c>
      <c r="O135" s="65">
        <v>100.15</v>
      </c>
      <c r="P135" s="65">
        <v>0</v>
      </c>
      <c r="Q135" s="65">
        <v>29.043660240000001</v>
      </c>
      <c r="R135" s="66">
        <v>4.0000000000000002E-4</v>
      </c>
      <c r="S135" s="66">
        <v>3.7000000000000002E-3</v>
      </c>
      <c r="T135" s="66">
        <v>2.0000000000000001E-4</v>
      </c>
    </row>
    <row r="136" spans="1:20">
      <c r="A136" t="s">
        <v>677</v>
      </c>
      <c r="B136" t="s">
        <v>678</v>
      </c>
      <c r="C136" t="s">
        <v>99</v>
      </c>
      <c r="D136" t="s">
        <v>122</v>
      </c>
      <c r="E136" t="s">
        <v>679</v>
      </c>
      <c r="F136" t="s">
        <v>325</v>
      </c>
      <c r="G136" t="s">
        <v>1291</v>
      </c>
      <c r="H136" t="s">
        <v>204</v>
      </c>
      <c r="I136" t="s">
        <v>311</v>
      </c>
      <c r="J136" s="65">
        <v>0.49</v>
      </c>
      <c r="K136" t="s">
        <v>101</v>
      </c>
      <c r="L136" s="66">
        <v>3.95E-2</v>
      </c>
      <c r="M136" s="66">
        <v>0.1002</v>
      </c>
      <c r="N136" s="65">
        <v>29000.66</v>
      </c>
      <c r="O136" s="65">
        <v>98.2</v>
      </c>
      <c r="P136" s="65">
        <v>0</v>
      </c>
      <c r="Q136" s="65">
        <v>28.478648119999999</v>
      </c>
      <c r="R136" s="66">
        <v>5.9999999999999995E-4</v>
      </c>
      <c r="S136" s="66">
        <v>3.5999999999999999E-3</v>
      </c>
      <c r="T136" s="66">
        <v>2.0000000000000001E-4</v>
      </c>
    </row>
    <row r="137" spans="1:20">
      <c r="A137" t="s">
        <v>680</v>
      </c>
      <c r="B137" t="s">
        <v>681</v>
      </c>
      <c r="C137" t="s">
        <v>99</v>
      </c>
      <c r="D137" t="s">
        <v>122</v>
      </c>
      <c r="E137" t="s">
        <v>682</v>
      </c>
      <c r="F137" t="s">
        <v>122</v>
      </c>
      <c r="G137" t="s">
        <v>1294</v>
      </c>
      <c r="H137" t="s">
        <v>149</v>
      </c>
      <c r="I137" t="s">
        <v>683</v>
      </c>
      <c r="J137" s="65">
        <v>1.51</v>
      </c>
      <c r="K137" t="s">
        <v>101</v>
      </c>
      <c r="L137" s="66">
        <v>5.5500000000000001E-2</v>
      </c>
      <c r="M137" s="66">
        <v>6.8099999999999994E-2</v>
      </c>
      <c r="N137" s="65">
        <v>11000.78</v>
      </c>
      <c r="O137" s="65">
        <v>98.31</v>
      </c>
      <c r="P137" s="65">
        <v>0.33301999999999998</v>
      </c>
      <c r="Q137" s="65">
        <v>11.147886818</v>
      </c>
      <c r="R137" s="66">
        <v>2.0000000000000001E-4</v>
      </c>
      <c r="S137" s="66">
        <v>1.4E-3</v>
      </c>
      <c r="T137" s="66">
        <v>1E-4</v>
      </c>
    </row>
    <row r="138" spans="1:20">
      <c r="A138" t="s">
        <v>684</v>
      </c>
      <c r="B138" t="s">
        <v>685</v>
      </c>
      <c r="C138" t="s">
        <v>99</v>
      </c>
      <c r="D138" t="s">
        <v>122</v>
      </c>
      <c r="E138" t="s">
        <v>686</v>
      </c>
      <c r="F138" t="s">
        <v>325</v>
      </c>
      <c r="G138" t="s">
        <v>1295</v>
      </c>
      <c r="H138" t="s">
        <v>204</v>
      </c>
      <c r="I138" t="s">
        <v>687</v>
      </c>
      <c r="J138" s="65">
        <v>0.08</v>
      </c>
      <c r="K138" t="s">
        <v>101</v>
      </c>
      <c r="L138" s="66">
        <v>3.5000000000000003E-2</v>
      </c>
      <c r="M138" s="66">
        <v>9.4200000000000006E-2</v>
      </c>
      <c r="N138" s="65">
        <v>12500</v>
      </c>
      <c r="O138" s="65">
        <v>101</v>
      </c>
      <c r="P138" s="65">
        <v>0</v>
      </c>
      <c r="Q138" s="65">
        <v>12.625</v>
      </c>
      <c r="R138" s="66">
        <v>4.0000000000000002E-4</v>
      </c>
      <c r="S138" s="66">
        <v>1.6000000000000001E-3</v>
      </c>
      <c r="T138" s="66">
        <v>1E-4</v>
      </c>
    </row>
    <row r="139" spans="1:20">
      <c r="A139" t="s">
        <v>688</v>
      </c>
      <c r="B139" t="s">
        <v>689</v>
      </c>
      <c r="C139" t="s">
        <v>99</v>
      </c>
      <c r="D139" t="s">
        <v>122</v>
      </c>
      <c r="E139" t="s">
        <v>686</v>
      </c>
      <c r="F139" t="s">
        <v>325</v>
      </c>
      <c r="G139" t="s">
        <v>1295</v>
      </c>
      <c r="H139" t="s">
        <v>204</v>
      </c>
      <c r="I139" t="s">
        <v>690</v>
      </c>
      <c r="J139" s="65">
        <v>1.28</v>
      </c>
      <c r="K139" t="s">
        <v>101</v>
      </c>
      <c r="L139" s="66">
        <v>3.9E-2</v>
      </c>
      <c r="M139" s="66">
        <v>6.5000000000000002E-2</v>
      </c>
      <c r="N139" s="65">
        <v>72000</v>
      </c>
      <c r="O139" s="65">
        <v>97.85</v>
      </c>
      <c r="P139" s="65">
        <v>0</v>
      </c>
      <c r="Q139" s="65">
        <v>70.451999999999998</v>
      </c>
      <c r="R139" s="66">
        <v>5.9999999999999995E-4</v>
      </c>
      <c r="S139" s="66">
        <v>8.9999999999999993E-3</v>
      </c>
      <c r="T139" s="66">
        <v>4.0000000000000002E-4</v>
      </c>
    </row>
    <row r="140" spans="1:20">
      <c r="A140" t="s">
        <v>691</v>
      </c>
      <c r="B140" t="s">
        <v>692</v>
      </c>
      <c r="C140" t="s">
        <v>99</v>
      </c>
      <c r="D140" t="s">
        <v>122</v>
      </c>
      <c r="E140" t="s">
        <v>686</v>
      </c>
      <c r="F140" t="s">
        <v>325</v>
      </c>
      <c r="G140" t="s">
        <v>1295</v>
      </c>
      <c r="H140" t="s">
        <v>204</v>
      </c>
      <c r="I140" t="s">
        <v>693</v>
      </c>
      <c r="J140" s="65">
        <v>2.27</v>
      </c>
      <c r="K140" t="s">
        <v>101</v>
      </c>
      <c r="L140" s="66">
        <v>5.3999999999999999E-2</v>
      </c>
      <c r="M140" s="66">
        <v>0.13930000000000001</v>
      </c>
      <c r="N140" s="65">
        <v>32000</v>
      </c>
      <c r="O140" s="65">
        <v>84.46</v>
      </c>
      <c r="P140" s="65">
        <v>0</v>
      </c>
      <c r="Q140" s="65">
        <v>27.027200000000001</v>
      </c>
      <c r="R140" s="66">
        <v>4.0000000000000002E-4</v>
      </c>
      <c r="S140" s="66">
        <v>3.3999999999999998E-3</v>
      </c>
      <c r="T140" s="66">
        <v>2.0000000000000001E-4</v>
      </c>
    </row>
    <row r="141" spans="1:20">
      <c r="A141" t="s">
        <v>694</v>
      </c>
      <c r="B141" t="s">
        <v>695</v>
      </c>
      <c r="C141" t="s">
        <v>99</v>
      </c>
      <c r="D141" t="s">
        <v>122</v>
      </c>
      <c r="E141" t="s">
        <v>696</v>
      </c>
      <c r="F141" t="s">
        <v>697</v>
      </c>
      <c r="G141" t="s">
        <v>1295</v>
      </c>
      <c r="H141" t="s">
        <v>204</v>
      </c>
      <c r="I141" t="s">
        <v>698</v>
      </c>
      <c r="J141" s="65">
        <v>1.27</v>
      </c>
      <c r="K141" t="s">
        <v>101</v>
      </c>
      <c r="L141" s="66">
        <v>4.8500000000000001E-2</v>
      </c>
      <c r="M141" s="66">
        <v>6.7400000000000002E-2</v>
      </c>
      <c r="N141" s="65">
        <v>20000.099999999999</v>
      </c>
      <c r="O141" s="65">
        <v>97.8</v>
      </c>
      <c r="P141" s="65">
        <v>10.863160000000001</v>
      </c>
      <c r="Q141" s="65">
        <v>30.423257799999998</v>
      </c>
      <c r="R141" s="66">
        <v>8.0000000000000004E-4</v>
      </c>
      <c r="S141" s="66">
        <v>3.8999999999999998E-3</v>
      </c>
      <c r="T141" s="66">
        <v>2.0000000000000001E-4</v>
      </c>
    </row>
    <row r="142" spans="1:20">
      <c r="A142" t="s">
        <v>694</v>
      </c>
      <c r="B142" t="s">
        <v>695</v>
      </c>
      <c r="C142" t="s">
        <v>99</v>
      </c>
      <c r="D142" t="s">
        <v>122</v>
      </c>
      <c r="E142" t="s">
        <v>696</v>
      </c>
      <c r="F142" t="s">
        <v>697</v>
      </c>
      <c r="G142" t="s">
        <v>1295</v>
      </c>
      <c r="H142" t="s">
        <v>204</v>
      </c>
      <c r="I142" t="s">
        <v>698</v>
      </c>
      <c r="J142" s="65">
        <v>0.87</v>
      </c>
      <c r="K142" t="s">
        <v>101</v>
      </c>
      <c r="L142" s="66">
        <v>4.8500000000000001E-2</v>
      </c>
      <c r="M142" s="66">
        <v>3.1854</v>
      </c>
      <c r="N142" s="65">
        <v>-202</v>
      </c>
      <c r="O142" s="65">
        <v>22.950819672130741</v>
      </c>
      <c r="P142" s="65">
        <v>0</v>
      </c>
      <c r="Q142" s="65">
        <v>-4.63606557377041E-2</v>
      </c>
      <c r="R142" s="66">
        <v>0</v>
      </c>
      <c r="S142" s="66">
        <v>0</v>
      </c>
      <c r="T142" s="66">
        <v>0</v>
      </c>
    </row>
    <row r="143" spans="1:20">
      <c r="A143" t="s">
        <v>699</v>
      </c>
      <c r="B143" t="s">
        <v>700</v>
      </c>
      <c r="C143" t="s">
        <v>99</v>
      </c>
      <c r="D143" t="s">
        <v>122</v>
      </c>
      <c r="E143" t="s">
        <v>701</v>
      </c>
      <c r="F143" t="s">
        <v>111</v>
      </c>
      <c r="G143" t="s">
        <v>1295</v>
      </c>
      <c r="H143" t="s">
        <v>204</v>
      </c>
      <c r="I143" t="s">
        <v>702</v>
      </c>
      <c r="J143" s="65">
        <v>3.6</v>
      </c>
      <c r="K143" t="s">
        <v>101</v>
      </c>
      <c r="L143" s="66">
        <v>4.8000000000000001E-2</v>
      </c>
      <c r="M143" s="66">
        <v>0.11169999999999999</v>
      </c>
      <c r="N143" s="65">
        <v>125000</v>
      </c>
      <c r="O143" s="65">
        <v>81.5</v>
      </c>
      <c r="P143" s="65">
        <v>0</v>
      </c>
      <c r="Q143" s="65">
        <v>101.875</v>
      </c>
      <c r="R143" s="66">
        <v>1E-4</v>
      </c>
      <c r="S143" s="66">
        <v>1.2999999999999999E-2</v>
      </c>
      <c r="T143" s="66">
        <v>5.9999999999999995E-4</v>
      </c>
    </row>
    <row r="144" spans="1:20">
      <c r="A144" t="s">
        <v>703</v>
      </c>
      <c r="B144" t="s">
        <v>704</v>
      </c>
      <c r="C144" t="s">
        <v>99</v>
      </c>
      <c r="D144" t="s">
        <v>122</v>
      </c>
      <c r="E144" t="s">
        <v>705</v>
      </c>
      <c r="F144" t="s">
        <v>325</v>
      </c>
      <c r="G144" t="s">
        <v>1296</v>
      </c>
      <c r="H144" t="s">
        <v>149</v>
      </c>
      <c r="I144" t="s">
        <v>706</v>
      </c>
      <c r="J144" s="65">
        <v>1.91</v>
      </c>
      <c r="K144" t="s">
        <v>101</v>
      </c>
      <c r="L144" s="66">
        <v>0.03</v>
      </c>
      <c r="M144" s="66">
        <v>0.18210000000000001</v>
      </c>
      <c r="N144" s="65">
        <v>40000</v>
      </c>
      <c r="O144" s="65">
        <v>76.760000000000005</v>
      </c>
      <c r="P144" s="65">
        <v>0</v>
      </c>
      <c r="Q144" s="65">
        <v>30.704000000000001</v>
      </c>
      <c r="R144" s="66">
        <v>6.9999999999999999E-4</v>
      </c>
      <c r="S144" s="66">
        <v>3.8999999999999998E-3</v>
      </c>
      <c r="T144" s="66">
        <v>2.0000000000000001E-4</v>
      </c>
    </row>
    <row r="145" spans="1:20">
      <c r="A145" t="s">
        <v>707</v>
      </c>
      <c r="B145" t="s">
        <v>708</v>
      </c>
      <c r="C145" t="s">
        <v>99</v>
      </c>
      <c r="D145" t="s">
        <v>122</v>
      </c>
      <c r="E145" t="s">
        <v>709</v>
      </c>
      <c r="F145" t="s">
        <v>122</v>
      </c>
      <c r="G145" t="s">
        <v>1297</v>
      </c>
      <c r="H145" t="s">
        <v>204</v>
      </c>
      <c r="I145" t="s">
        <v>710</v>
      </c>
      <c r="J145" s="65">
        <v>2.2400000000000002</v>
      </c>
      <c r="K145" t="s">
        <v>101</v>
      </c>
      <c r="L145" s="66">
        <v>5.7000000000000002E-2</v>
      </c>
      <c r="M145" s="66">
        <v>1.1865000000000001</v>
      </c>
      <c r="N145" s="65">
        <v>102000</v>
      </c>
      <c r="O145" s="65">
        <v>14.75</v>
      </c>
      <c r="P145" s="65">
        <v>0</v>
      </c>
      <c r="Q145" s="65">
        <v>15.045</v>
      </c>
      <c r="R145" s="66">
        <v>1E-4</v>
      </c>
      <c r="S145" s="66">
        <v>1.9E-3</v>
      </c>
      <c r="T145" s="66">
        <v>1E-4</v>
      </c>
    </row>
    <row r="146" spans="1:20">
      <c r="A146" t="s">
        <v>711</v>
      </c>
      <c r="B146" t="s">
        <v>712</v>
      </c>
      <c r="C146" t="s">
        <v>99</v>
      </c>
      <c r="D146" t="s">
        <v>122</v>
      </c>
      <c r="E146" t="s">
        <v>476</v>
      </c>
      <c r="F146" t="s">
        <v>477</v>
      </c>
      <c r="G146" t="s">
        <v>1292</v>
      </c>
      <c r="H146" t="s">
        <v>149</v>
      </c>
      <c r="I146" t="s">
        <v>505</v>
      </c>
      <c r="J146" s="65">
        <v>1.67</v>
      </c>
      <c r="K146" t="s">
        <v>101</v>
      </c>
      <c r="L146" s="66">
        <v>2.8000000000000001E-2</v>
      </c>
      <c r="M146" s="66">
        <v>1.4958</v>
      </c>
      <c r="N146" s="65">
        <v>140000</v>
      </c>
      <c r="O146" s="65">
        <v>22.1</v>
      </c>
      <c r="P146" s="65">
        <v>0</v>
      </c>
      <c r="Q146" s="65">
        <v>30.94</v>
      </c>
      <c r="R146" s="66">
        <v>2.0000000000000001E-4</v>
      </c>
      <c r="S146" s="66">
        <v>3.8999999999999998E-3</v>
      </c>
      <c r="T146" s="66">
        <v>2.0000000000000001E-4</v>
      </c>
    </row>
    <row r="147" spans="1:20">
      <c r="A147" t="s">
        <v>713</v>
      </c>
      <c r="B147" t="s">
        <v>714</v>
      </c>
      <c r="C147" t="s">
        <v>99</v>
      </c>
      <c r="D147" t="s">
        <v>122</v>
      </c>
      <c r="E147" t="s">
        <v>476</v>
      </c>
      <c r="F147" t="s">
        <v>477</v>
      </c>
      <c r="G147" t="s">
        <v>1292</v>
      </c>
      <c r="H147" t="s">
        <v>149</v>
      </c>
      <c r="I147" t="s">
        <v>255</v>
      </c>
      <c r="J147" s="65">
        <v>2.14</v>
      </c>
      <c r="K147" t="s">
        <v>101</v>
      </c>
      <c r="L147" s="66">
        <v>4.2999999999999997E-2</v>
      </c>
      <c r="M147" s="66">
        <v>0.83960000000000001</v>
      </c>
      <c r="N147" s="65">
        <v>228950.89</v>
      </c>
      <c r="O147" s="65">
        <v>23.35</v>
      </c>
      <c r="P147" s="65">
        <v>0</v>
      </c>
      <c r="Q147" s="65">
        <v>53.460032814999998</v>
      </c>
      <c r="R147" s="66">
        <v>1E-4</v>
      </c>
      <c r="S147" s="66">
        <v>6.7999999999999996E-3</v>
      </c>
      <c r="T147" s="66">
        <v>2.9999999999999997E-4</v>
      </c>
    </row>
    <row r="148" spans="1:20">
      <c r="A148" t="s">
        <v>715</v>
      </c>
      <c r="B148" t="s">
        <v>716</v>
      </c>
      <c r="C148" t="s">
        <v>99</v>
      </c>
      <c r="D148" t="s">
        <v>122</v>
      </c>
      <c r="E148" t="s">
        <v>717</v>
      </c>
      <c r="F148" t="s">
        <v>122</v>
      </c>
      <c r="G148" t="s">
        <v>216</v>
      </c>
      <c r="H148" t="s">
        <v>482</v>
      </c>
      <c r="I148" t="s">
        <v>718</v>
      </c>
      <c r="J148" s="65">
        <v>2.57</v>
      </c>
      <c r="K148" t="s">
        <v>101</v>
      </c>
      <c r="L148" s="66">
        <v>4.4999999999999998E-2</v>
      </c>
      <c r="M148" s="66">
        <v>0.1234</v>
      </c>
      <c r="N148" s="65">
        <v>67000</v>
      </c>
      <c r="O148" s="65">
        <v>83.98</v>
      </c>
      <c r="P148" s="65">
        <v>0</v>
      </c>
      <c r="Q148" s="65">
        <v>56.266599999999997</v>
      </c>
      <c r="R148" s="66">
        <v>2.9999999999999997E-4</v>
      </c>
      <c r="S148" s="66">
        <v>7.1999999999999998E-3</v>
      </c>
      <c r="T148" s="66">
        <v>2.9999999999999997E-4</v>
      </c>
    </row>
    <row r="149" spans="1:20">
      <c r="A149" t="s">
        <v>719</v>
      </c>
      <c r="B149" t="s">
        <v>720</v>
      </c>
      <c r="C149" t="s">
        <v>99</v>
      </c>
      <c r="D149" t="s">
        <v>122</v>
      </c>
      <c r="E149" t="s">
        <v>721</v>
      </c>
      <c r="F149" t="s">
        <v>111</v>
      </c>
      <c r="G149" t="s">
        <v>216</v>
      </c>
      <c r="H149" t="s">
        <v>482</v>
      </c>
      <c r="I149" t="s">
        <v>255</v>
      </c>
      <c r="J149" s="65">
        <v>2.27</v>
      </c>
      <c r="K149" t="s">
        <v>101</v>
      </c>
      <c r="L149" s="66">
        <v>5.4899999999999997E-2</v>
      </c>
      <c r="M149" s="66">
        <v>7.9699999999999993E-2</v>
      </c>
      <c r="N149" s="65">
        <v>176000.58</v>
      </c>
      <c r="O149" s="65">
        <v>97.39</v>
      </c>
      <c r="P149" s="65">
        <v>0</v>
      </c>
      <c r="Q149" s="65">
        <v>171.406964862</v>
      </c>
      <c r="R149" s="66">
        <v>8.9999999999999998E-4</v>
      </c>
      <c r="S149" s="66">
        <v>2.18E-2</v>
      </c>
      <c r="T149" s="66">
        <v>1E-3</v>
      </c>
    </row>
    <row r="150" spans="1:20">
      <c r="A150" t="s">
        <v>722</v>
      </c>
      <c r="B150" t="s">
        <v>723</v>
      </c>
      <c r="C150" t="s">
        <v>99</v>
      </c>
      <c r="D150" t="s">
        <v>122</v>
      </c>
      <c r="E150" t="s">
        <v>724</v>
      </c>
      <c r="F150" t="s">
        <v>325</v>
      </c>
      <c r="G150" t="s">
        <v>216</v>
      </c>
      <c r="H150" t="s">
        <v>482</v>
      </c>
      <c r="I150" t="s">
        <v>725</v>
      </c>
      <c r="J150" s="65">
        <v>0.56000000000000005</v>
      </c>
      <c r="K150" t="s">
        <v>101</v>
      </c>
      <c r="L150" s="66">
        <v>9.8500000000000004E-2</v>
      </c>
      <c r="M150" s="66">
        <v>21.348099999999999</v>
      </c>
      <c r="N150" s="65">
        <v>118000</v>
      </c>
      <c r="O150" s="65">
        <v>10</v>
      </c>
      <c r="P150" s="65">
        <v>0</v>
      </c>
      <c r="Q150" s="65">
        <v>11.8</v>
      </c>
      <c r="R150" s="66">
        <v>8.9999999999999998E-4</v>
      </c>
      <c r="S150" s="66">
        <v>1.5E-3</v>
      </c>
      <c r="T150" s="66">
        <v>1E-4</v>
      </c>
    </row>
    <row r="151" spans="1:20">
      <c r="A151" t="s">
        <v>726</v>
      </c>
      <c r="B151" t="s">
        <v>727</v>
      </c>
      <c r="C151" t="s">
        <v>99</v>
      </c>
      <c r="D151" t="s">
        <v>122</v>
      </c>
      <c r="E151" t="s">
        <v>728</v>
      </c>
      <c r="F151" t="s">
        <v>697</v>
      </c>
      <c r="G151" t="s">
        <v>216</v>
      </c>
      <c r="H151" t="s">
        <v>482</v>
      </c>
      <c r="I151" t="s">
        <v>729</v>
      </c>
      <c r="J151" s="65">
        <v>1.66</v>
      </c>
      <c r="K151" t="s">
        <v>101</v>
      </c>
      <c r="L151" s="66">
        <v>2.9000000000000001E-2</v>
      </c>
      <c r="M151" s="66">
        <v>8.9599999999999999E-2</v>
      </c>
      <c r="N151" s="65">
        <v>116000</v>
      </c>
      <c r="O151" s="65">
        <v>91.5</v>
      </c>
      <c r="P151" s="65">
        <v>0</v>
      </c>
      <c r="Q151" s="65">
        <v>106.14</v>
      </c>
      <c r="R151" s="66">
        <v>1.1999999999999999E-3</v>
      </c>
      <c r="S151" s="66">
        <v>1.35E-2</v>
      </c>
      <c r="T151" s="66">
        <v>5.9999999999999995E-4</v>
      </c>
    </row>
    <row r="152" spans="1:20">
      <c r="A152" s="67" t="s">
        <v>268</v>
      </c>
      <c r="B152" s="14"/>
      <c r="C152" s="14"/>
      <c r="D152" s="14"/>
      <c r="E152" s="14"/>
      <c r="G152" s="14">
        <v>0</v>
      </c>
      <c r="J152" s="69">
        <v>2.73</v>
      </c>
      <c r="M152" s="68">
        <v>5.5500000000000001E-2</v>
      </c>
      <c r="N152" s="69">
        <v>661513.77</v>
      </c>
      <c r="P152" s="69">
        <v>0</v>
      </c>
      <c r="Q152" s="69">
        <v>600.92896210100002</v>
      </c>
      <c r="S152" s="68">
        <v>7.6399999999999996E-2</v>
      </c>
      <c r="T152" s="68">
        <v>3.5999999999999999E-3</v>
      </c>
    </row>
    <row r="153" spans="1:20">
      <c r="A153" t="s">
        <v>730</v>
      </c>
      <c r="B153" t="s">
        <v>731</v>
      </c>
      <c r="C153" t="s">
        <v>99</v>
      </c>
      <c r="D153" t="s">
        <v>122</v>
      </c>
      <c r="E153" t="s">
        <v>273</v>
      </c>
      <c r="F153" t="s">
        <v>274</v>
      </c>
      <c r="G153" t="s">
        <v>1279</v>
      </c>
      <c r="H153" t="s">
        <v>204</v>
      </c>
      <c r="I153" t="s">
        <v>466</v>
      </c>
      <c r="J153" s="65">
        <v>3.22</v>
      </c>
      <c r="K153" t="s">
        <v>101</v>
      </c>
      <c r="L153" s="66">
        <v>2.9000000000000001E-2</v>
      </c>
      <c r="M153" s="66">
        <v>3.4000000000000002E-2</v>
      </c>
      <c r="N153" s="65">
        <v>63000</v>
      </c>
      <c r="O153" s="65">
        <v>98.56</v>
      </c>
      <c r="P153" s="65">
        <v>0</v>
      </c>
      <c r="Q153" s="65">
        <v>62.092799999999997</v>
      </c>
      <c r="R153" s="66">
        <v>1E-4</v>
      </c>
      <c r="S153" s="66">
        <v>7.9000000000000008E-3</v>
      </c>
      <c r="T153" s="66">
        <v>4.0000000000000002E-4</v>
      </c>
    </row>
    <row r="154" spans="1:20">
      <c r="A154" t="s">
        <v>732</v>
      </c>
      <c r="B154" t="s">
        <v>733</v>
      </c>
      <c r="C154" t="s">
        <v>99</v>
      </c>
      <c r="D154" t="s">
        <v>122</v>
      </c>
      <c r="E154" t="s">
        <v>273</v>
      </c>
      <c r="F154" t="s">
        <v>274</v>
      </c>
      <c r="G154" t="s">
        <v>1279</v>
      </c>
      <c r="H154" t="s">
        <v>204</v>
      </c>
      <c r="I154" t="s">
        <v>392</v>
      </c>
      <c r="J154" s="65">
        <v>5.59</v>
      </c>
      <c r="K154" t="s">
        <v>101</v>
      </c>
      <c r="L154" s="66">
        <v>2.47E-2</v>
      </c>
      <c r="M154" s="66">
        <v>3.1199999999999999E-2</v>
      </c>
      <c r="N154" s="65">
        <v>75000</v>
      </c>
      <c r="O154" s="65">
        <v>100.1</v>
      </c>
      <c r="P154" s="65">
        <v>0</v>
      </c>
      <c r="Q154" s="65">
        <v>75.075000000000003</v>
      </c>
      <c r="R154" s="66">
        <v>2.9999999999999997E-4</v>
      </c>
      <c r="S154" s="66">
        <v>9.4999999999999998E-3</v>
      </c>
      <c r="T154" s="66">
        <v>4.0000000000000002E-4</v>
      </c>
    </row>
    <row r="155" spans="1:20">
      <c r="A155" t="s">
        <v>734</v>
      </c>
      <c r="B155" t="s">
        <v>735</v>
      </c>
      <c r="C155" t="s">
        <v>99</v>
      </c>
      <c r="D155" t="s">
        <v>122</v>
      </c>
      <c r="E155" t="s">
        <v>736</v>
      </c>
      <c r="F155" t="s">
        <v>477</v>
      </c>
      <c r="G155" t="s">
        <v>1282</v>
      </c>
      <c r="H155" t="s">
        <v>204</v>
      </c>
      <c r="I155" t="s">
        <v>737</v>
      </c>
      <c r="J155" s="65">
        <v>2.5299999999999998</v>
      </c>
      <c r="K155" t="s">
        <v>101</v>
      </c>
      <c r="L155" s="66">
        <v>3.49E-2</v>
      </c>
      <c r="M155" s="66">
        <v>5.3199999999999997E-2</v>
      </c>
      <c r="N155" s="65">
        <v>104000.05</v>
      </c>
      <c r="O155" s="65">
        <v>96.05</v>
      </c>
      <c r="P155" s="65">
        <v>0</v>
      </c>
      <c r="Q155" s="65">
        <v>99.892048024999994</v>
      </c>
      <c r="R155" s="66">
        <v>1E-4</v>
      </c>
      <c r="S155" s="66">
        <v>1.2699999999999999E-2</v>
      </c>
      <c r="T155" s="66">
        <v>5.9999999999999995E-4</v>
      </c>
    </row>
    <row r="156" spans="1:20">
      <c r="A156" t="s">
        <v>738</v>
      </c>
      <c r="B156" t="s">
        <v>739</v>
      </c>
      <c r="C156" t="s">
        <v>99</v>
      </c>
      <c r="D156" t="s">
        <v>122</v>
      </c>
      <c r="E156" t="s">
        <v>740</v>
      </c>
      <c r="F156" t="s">
        <v>477</v>
      </c>
      <c r="G156" t="s">
        <v>1283</v>
      </c>
      <c r="H156" t="s">
        <v>149</v>
      </c>
      <c r="I156" t="s">
        <v>289</v>
      </c>
      <c r="J156" s="65">
        <v>4.2300000000000004</v>
      </c>
      <c r="K156" t="s">
        <v>101</v>
      </c>
      <c r="L156" s="66">
        <v>5.4800000000000001E-2</v>
      </c>
      <c r="M156" s="66">
        <v>8.1500000000000003E-2</v>
      </c>
      <c r="N156" s="65">
        <v>11181</v>
      </c>
      <c r="O156" s="65">
        <v>90.45</v>
      </c>
      <c r="P156" s="65">
        <v>0</v>
      </c>
      <c r="Q156" s="65">
        <v>10.1132145</v>
      </c>
      <c r="R156" s="66">
        <v>0</v>
      </c>
      <c r="S156" s="66">
        <v>1.2999999999999999E-3</v>
      </c>
      <c r="T156" s="66">
        <v>1E-4</v>
      </c>
    </row>
    <row r="157" spans="1:20">
      <c r="A157" t="s">
        <v>741</v>
      </c>
      <c r="B157" t="s">
        <v>742</v>
      </c>
      <c r="C157" t="s">
        <v>99</v>
      </c>
      <c r="D157" t="s">
        <v>122</v>
      </c>
      <c r="E157" t="s">
        <v>743</v>
      </c>
      <c r="F157" t="s">
        <v>122</v>
      </c>
      <c r="G157" t="s">
        <v>1283</v>
      </c>
      <c r="H157" t="s">
        <v>149</v>
      </c>
      <c r="I157" t="s">
        <v>275</v>
      </c>
      <c r="J157" s="65">
        <v>5.17</v>
      </c>
      <c r="K157" t="s">
        <v>101</v>
      </c>
      <c r="L157" s="66">
        <v>4.2999999999999997E-2</v>
      </c>
      <c r="M157" s="66">
        <v>8.4699999999999998E-2</v>
      </c>
      <c r="N157" s="65">
        <v>10000</v>
      </c>
      <c r="O157" s="65">
        <v>82.14</v>
      </c>
      <c r="P157" s="65">
        <v>0</v>
      </c>
      <c r="Q157" s="65">
        <v>8.2140000000000004</v>
      </c>
      <c r="R157" s="66">
        <v>0</v>
      </c>
      <c r="S157" s="66">
        <v>1E-3</v>
      </c>
      <c r="T157" s="66">
        <v>0</v>
      </c>
    </row>
    <row r="158" spans="1:20">
      <c r="A158" t="s">
        <v>744</v>
      </c>
      <c r="B158" t="s">
        <v>745</v>
      </c>
      <c r="C158" t="s">
        <v>99</v>
      </c>
      <c r="D158" t="s">
        <v>122</v>
      </c>
      <c r="E158" t="s">
        <v>746</v>
      </c>
      <c r="F158" t="s">
        <v>477</v>
      </c>
      <c r="G158" t="s">
        <v>1285</v>
      </c>
      <c r="H158" t="s">
        <v>149</v>
      </c>
      <c r="I158" t="s">
        <v>490</v>
      </c>
      <c r="J158" s="65">
        <v>1.68</v>
      </c>
      <c r="K158" t="s">
        <v>101</v>
      </c>
      <c r="L158" s="66">
        <v>4.4999999999999998E-2</v>
      </c>
      <c r="M158" s="66">
        <v>0.15440000000000001</v>
      </c>
      <c r="N158" s="65">
        <v>101000</v>
      </c>
      <c r="O158" s="65">
        <v>79.87</v>
      </c>
      <c r="P158" s="65">
        <v>0</v>
      </c>
      <c r="Q158" s="65">
        <v>80.668700000000001</v>
      </c>
      <c r="R158" s="66">
        <v>1E-4</v>
      </c>
      <c r="S158" s="66">
        <v>1.03E-2</v>
      </c>
      <c r="T158" s="66">
        <v>5.0000000000000001E-4</v>
      </c>
    </row>
    <row r="159" spans="1:20">
      <c r="A159" t="s">
        <v>747</v>
      </c>
      <c r="B159" t="s">
        <v>748</v>
      </c>
      <c r="C159" t="s">
        <v>99</v>
      </c>
      <c r="D159" t="s">
        <v>122</v>
      </c>
      <c r="E159" t="s">
        <v>458</v>
      </c>
      <c r="F159" t="s">
        <v>111</v>
      </c>
      <c r="G159" t="s">
        <v>1288</v>
      </c>
      <c r="H159" t="s">
        <v>204</v>
      </c>
      <c r="I159" t="s">
        <v>466</v>
      </c>
      <c r="J159" s="65">
        <v>2.34</v>
      </c>
      <c r="K159" t="s">
        <v>101</v>
      </c>
      <c r="L159" s="66">
        <v>5.2499999999999998E-2</v>
      </c>
      <c r="M159" s="66">
        <v>5.45E-2</v>
      </c>
      <c r="N159" s="65">
        <v>59000</v>
      </c>
      <c r="O159" s="65">
        <v>93.8</v>
      </c>
      <c r="P159" s="65">
        <v>0</v>
      </c>
      <c r="Q159" s="65">
        <v>55.341999999999999</v>
      </c>
      <c r="R159" s="66">
        <v>1E-4</v>
      </c>
      <c r="S159" s="66">
        <v>7.0000000000000001E-3</v>
      </c>
      <c r="T159" s="66">
        <v>2.9999999999999997E-4</v>
      </c>
    </row>
    <row r="160" spans="1:20">
      <c r="A160" t="s">
        <v>749</v>
      </c>
      <c r="B160" t="s">
        <v>750</v>
      </c>
      <c r="C160" t="s">
        <v>99</v>
      </c>
      <c r="D160" t="s">
        <v>122</v>
      </c>
      <c r="E160" t="s">
        <v>644</v>
      </c>
      <c r="F160" t="s">
        <v>630</v>
      </c>
      <c r="G160" t="s">
        <v>1290</v>
      </c>
      <c r="H160" t="s">
        <v>204</v>
      </c>
      <c r="I160" t="s">
        <v>302</v>
      </c>
      <c r="J160" s="65">
        <v>2.0499999999999998</v>
      </c>
      <c r="K160" t="s">
        <v>101</v>
      </c>
      <c r="L160" s="66">
        <v>6.7000000000000004E-2</v>
      </c>
      <c r="M160" s="66">
        <v>7.8899999999999998E-2</v>
      </c>
      <c r="N160" s="65">
        <v>110000</v>
      </c>
      <c r="O160" s="65">
        <v>91.6</v>
      </c>
      <c r="P160" s="65">
        <v>0</v>
      </c>
      <c r="Q160" s="65">
        <v>100.76</v>
      </c>
      <c r="R160" s="66">
        <v>1E-4</v>
      </c>
      <c r="S160" s="66">
        <v>1.2800000000000001E-2</v>
      </c>
      <c r="T160" s="66">
        <v>5.9999999999999995E-4</v>
      </c>
    </row>
    <row r="161" spans="1:20">
      <c r="A161" t="s">
        <v>751</v>
      </c>
      <c r="B161" t="s">
        <v>752</v>
      </c>
      <c r="C161" t="s">
        <v>99</v>
      </c>
      <c r="D161" t="s">
        <v>122</v>
      </c>
      <c r="E161" t="s">
        <v>753</v>
      </c>
      <c r="F161" t="s">
        <v>127</v>
      </c>
      <c r="G161" t="s">
        <v>1290</v>
      </c>
      <c r="H161" t="s">
        <v>204</v>
      </c>
      <c r="I161" t="s">
        <v>258</v>
      </c>
      <c r="J161" s="65">
        <v>2.5</v>
      </c>
      <c r="K161" t="s">
        <v>101</v>
      </c>
      <c r="L161" s="66">
        <v>3.8300000000000001E-2</v>
      </c>
      <c r="M161" s="66">
        <v>0.13919999999999999</v>
      </c>
      <c r="N161" s="65">
        <v>105000</v>
      </c>
      <c r="O161" s="65">
        <v>80.63</v>
      </c>
      <c r="P161" s="65">
        <v>0</v>
      </c>
      <c r="Q161" s="65">
        <v>84.661500000000004</v>
      </c>
      <c r="R161" s="66">
        <v>2.0000000000000001E-4</v>
      </c>
      <c r="S161" s="66">
        <v>1.0800000000000001E-2</v>
      </c>
      <c r="T161" s="66">
        <v>5.0000000000000001E-4</v>
      </c>
    </row>
    <row r="162" spans="1:20">
      <c r="A162" t="s">
        <v>754</v>
      </c>
      <c r="B162" t="s">
        <v>755</v>
      </c>
      <c r="C162" t="s">
        <v>99</v>
      </c>
      <c r="D162" t="s">
        <v>122</v>
      </c>
      <c r="E162" t="s">
        <v>756</v>
      </c>
      <c r="F162" t="s">
        <v>127</v>
      </c>
      <c r="G162" t="s">
        <v>1298</v>
      </c>
      <c r="H162" t="s">
        <v>204</v>
      </c>
      <c r="I162" t="s">
        <v>757</v>
      </c>
      <c r="J162" s="65">
        <v>0.04</v>
      </c>
      <c r="K162" t="s">
        <v>101</v>
      </c>
      <c r="L162" s="66">
        <v>6.5500000000000003E-2</v>
      </c>
      <c r="M162" s="66">
        <v>-0.54559999999999997</v>
      </c>
      <c r="N162" s="65">
        <v>23332.720000000001</v>
      </c>
      <c r="O162" s="65">
        <v>103.33</v>
      </c>
      <c r="P162" s="65">
        <v>0</v>
      </c>
      <c r="Q162" s="65">
        <v>24.109699576000001</v>
      </c>
      <c r="R162" s="66">
        <v>2.9999999999999997E-4</v>
      </c>
      <c r="S162" s="66">
        <v>3.0999999999999999E-3</v>
      </c>
      <c r="T162" s="66">
        <v>1E-4</v>
      </c>
    </row>
    <row r="163" spans="1:20">
      <c r="A163" s="67" t="s">
        <v>758</v>
      </c>
      <c r="B163" s="14"/>
      <c r="C163" s="14"/>
      <c r="D163" s="14"/>
      <c r="E163" s="14"/>
      <c r="J163" s="69">
        <v>0</v>
      </c>
      <c r="M163" s="68">
        <v>0</v>
      </c>
      <c r="N163" s="69">
        <v>0</v>
      </c>
      <c r="P163" s="69">
        <v>0</v>
      </c>
      <c r="Q163" s="69">
        <v>0</v>
      </c>
      <c r="S163" s="68">
        <v>0</v>
      </c>
      <c r="T163" s="68">
        <v>0</v>
      </c>
    </row>
    <row r="164" spans="1:20">
      <c r="A164" t="s">
        <v>216</v>
      </c>
      <c r="B164" t="s">
        <v>216</v>
      </c>
      <c r="C164" s="14"/>
      <c r="D164" s="14"/>
      <c r="E164" s="14"/>
      <c r="F164" t="s">
        <v>216</v>
      </c>
      <c r="G164" t="s">
        <v>216</v>
      </c>
      <c r="J164" s="65">
        <v>0</v>
      </c>
      <c r="K164" t="s">
        <v>216</v>
      </c>
      <c r="L164" s="66">
        <v>0</v>
      </c>
      <c r="M164" s="66">
        <v>0</v>
      </c>
      <c r="N164" s="65">
        <v>0</v>
      </c>
      <c r="O164" s="65">
        <v>0</v>
      </c>
      <c r="Q164" s="65">
        <v>0</v>
      </c>
      <c r="R164" s="66">
        <v>0</v>
      </c>
      <c r="S164" s="66">
        <v>0</v>
      </c>
      <c r="T164" s="66">
        <v>0</v>
      </c>
    </row>
    <row r="165" spans="1:20">
      <c r="A165" s="67" t="s">
        <v>221</v>
      </c>
      <c r="B165" s="14"/>
      <c r="C165" s="14"/>
      <c r="D165" s="14"/>
      <c r="E165" s="14"/>
      <c r="J165" s="69">
        <v>4.41</v>
      </c>
      <c r="M165" s="68">
        <v>9.0800000000000006E-2</v>
      </c>
      <c r="N165" s="69">
        <v>30000</v>
      </c>
      <c r="P165" s="69">
        <v>0</v>
      </c>
      <c r="Q165" s="69">
        <v>86.928543964499994</v>
      </c>
      <c r="S165" s="68">
        <v>1.11E-2</v>
      </c>
      <c r="T165" s="68">
        <v>5.0000000000000001E-4</v>
      </c>
    </row>
    <row r="166" spans="1:20">
      <c r="A166" s="67" t="s">
        <v>269</v>
      </c>
      <c r="B166" s="14"/>
      <c r="C166" s="14"/>
      <c r="D166" s="14"/>
      <c r="E166" s="14"/>
      <c r="J166" s="69">
        <v>0</v>
      </c>
      <c r="M166" s="68">
        <v>0</v>
      </c>
      <c r="N166" s="69">
        <v>0</v>
      </c>
      <c r="P166" s="69">
        <v>0</v>
      </c>
      <c r="Q166" s="69">
        <v>0</v>
      </c>
      <c r="S166" s="68">
        <v>0</v>
      </c>
      <c r="T166" s="68">
        <v>0</v>
      </c>
    </row>
    <row r="167" spans="1:20">
      <c r="A167" t="s">
        <v>216</v>
      </c>
      <c r="B167" t="s">
        <v>216</v>
      </c>
      <c r="C167" s="14"/>
      <c r="D167" s="14"/>
      <c r="E167" s="14"/>
      <c r="F167" t="s">
        <v>216</v>
      </c>
      <c r="G167" t="s">
        <v>216</v>
      </c>
      <c r="J167" s="65">
        <v>0</v>
      </c>
      <c r="K167" t="s">
        <v>216</v>
      </c>
      <c r="L167" s="66">
        <v>0</v>
      </c>
      <c r="M167" s="66">
        <v>0</v>
      </c>
      <c r="N167" s="65">
        <v>0</v>
      </c>
      <c r="O167" s="65">
        <v>0</v>
      </c>
      <c r="Q167" s="65">
        <v>0</v>
      </c>
      <c r="R167" s="66">
        <v>0</v>
      </c>
      <c r="S167" s="66">
        <v>0</v>
      </c>
      <c r="T167" s="66">
        <v>0</v>
      </c>
    </row>
    <row r="168" spans="1:20">
      <c r="A168" s="67" t="s">
        <v>270</v>
      </c>
      <c r="B168" s="14"/>
      <c r="C168" s="14"/>
      <c r="D168" s="14"/>
      <c r="E168" s="14"/>
      <c r="J168" s="69">
        <v>4.41</v>
      </c>
      <c r="M168" s="68">
        <v>9.0800000000000006E-2</v>
      </c>
      <c r="N168" s="69">
        <v>30000</v>
      </c>
      <c r="P168" s="69">
        <v>0</v>
      </c>
      <c r="Q168" s="69">
        <v>86.928543964499994</v>
      </c>
      <c r="S168" s="68">
        <v>1.11E-2</v>
      </c>
      <c r="T168" s="68">
        <v>5.0000000000000001E-4</v>
      </c>
    </row>
    <row r="169" spans="1:20">
      <c r="A169" t="s">
        <v>759</v>
      </c>
      <c r="B169" t="s">
        <v>760</v>
      </c>
      <c r="C169" t="s">
        <v>122</v>
      </c>
      <c r="D169" t="s">
        <v>761</v>
      </c>
      <c r="E169" t="s">
        <v>762</v>
      </c>
      <c r="F169" t="s">
        <v>763</v>
      </c>
      <c r="G169" t="s">
        <v>764</v>
      </c>
      <c r="H169" t="s">
        <v>765</v>
      </c>
      <c r="I169" t="s">
        <v>495</v>
      </c>
      <c r="J169" s="65">
        <v>4.24</v>
      </c>
      <c r="K169" t="s">
        <v>105</v>
      </c>
      <c r="L169" s="66">
        <v>4.1300000000000003E-2</v>
      </c>
      <c r="M169" s="66">
        <v>9.2899999999999996E-2</v>
      </c>
      <c r="N169" s="65">
        <v>20000</v>
      </c>
      <c r="O169" s="65">
        <v>81.535041500000005</v>
      </c>
      <c r="P169" s="65">
        <v>0</v>
      </c>
      <c r="Q169" s="65">
        <v>58.134484589499998</v>
      </c>
      <c r="R169" s="66">
        <v>0</v>
      </c>
      <c r="S169" s="66">
        <v>7.4000000000000003E-3</v>
      </c>
      <c r="T169" s="66">
        <v>2.9999999999999997E-4</v>
      </c>
    </row>
    <row r="170" spans="1:20">
      <c r="A170" t="s">
        <v>766</v>
      </c>
      <c r="B170" t="s">
        <v>767</v>
      </c>
      <c r="C170" t="s">
        <v>122</v>
      </c>
      <c r="D170" t="s">
        <v>761</v>
      </c>
      <c r="E170" t="s">
        <v>768</v>
      </c>
      <c r="F170" t="s">
        <v>763</v>
      </c>
      <c r="G170" t="s">
        <v>769</v>
      </c>
      <c r="H170" t="s">
        <v>770</v>
      </c>
      <c r="I170" t="s">
        <v>771</v>
      </c>
      <c r="J170" s="65">
        <v>4.76</v>
      </c>
      <c r="K170" t="s">
        <v>105</v>
      </c>
      <c r="L170" s="66">
        <v>3.7499999999999999E-2</v>
      </c>
      <c r="M170" s="66">
        <v>8.6699999999999999E-2</v>
      </c>
      <c r="N170" s="65">
        <v>10000</v>
      </c>
      <c r="O170" s="65">
        <v>80.768749999999997</v>
      </c>
      <c r="P170" s="65">
        <v>0</v>
      </c>
      <c r="Q170" s="65">
        <v>28.794059375</v>
      </c>
      <c r="R170" s="66">
        <v>0</v>
      </c>
      <c r="S170" s="66">
        <v>3.7000000000000002E-3</v>
      </c>
      <c r="T170" s="66">
        <v>2.0000000000000001E-4</v>
      </c>
    </row>
    <row r="171" spans="1:20">
      <c r="A171" s="81" t="s">
        <v>223</v>
      </c>
      <c r="B171" s="14"/>
      <c r="C171" s="14"/>
      <c r="D171" s="14"/>
      <c r="E171" s="14"/>
    </row>
    <row r="172" spans="1:20">
      <c r="A172" s="81" t="s">
        <v>263</v>
      </c>
      <c r="B172" s="14"/>
      <c r="C172" s="14"/>
      <c r="D172" s="14"/>
      <c r="E172" s="14"/>
    </row>
    <row r="173" spans="1:20">
      <c r="A173" s="81" t="s">
        <v>264</v>
      </c>
      <c r="B173" s="14"/>
      <c r="C173" s="14"/>
      <c r="D173" s="14"/>
      <c r="E173" s="14"/>
    </row>
    <row r="174" spans="1:20">
      <c r="A174" s="81" t="s">
        <v>265</v>
      </c>
      <c r="B174" s="14"/>
      <c r="C174" s="14"/>
      <c r="D174" s="14"/>
      <c r="E174" s="14"/>
    </row>
    <row r="175" spans="1:20">
      <c r="A175" s="81" t="s">
        <v>266</v>
      </c>
      <c r="B175" s="14"/>
      <c r="C175" s="14"/>
      <c r="D175" s="14"/>
      <c r="E175" s="14"/>
    </row>
    <row r="176" spans="1:20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disablePrompts="1" count="5">
    <dataValidation type="list" allowBlank="1" showInputMessage="1" showErrorMessage="1" sqref="K11:K804">
      <formula1>$BK$6:$BK$10</formula1>
    </dataValidation>
    <dataValidation type="list" allowBlank="1" showInputMessage="1" showErrorMessage="1" sqref="D11:D798">
      <formula1>$BF$6:$BF$10</formula1>
    </dataValidation>
    <dataValidation type="list" allowBlank="1" showInputMessage="1" showErrorMessage="1" sqref="H11:H804">
      <formula1>$BJ$6:$BJ$9</formula1>
    </dataValidation>
    <dataValidation allowBlank="1" showInputMessage="1" showErrorMessage="1" sqref="G2 P8"/>
    <dataValidation type="list" allowBlank="1" showInputMessage="1" showErrorMessage="1" sqref="F11:F804">
      <formula1>$BH$6:$BH$10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83.28515625" style="13" bestFit="1" customWidth="1"/>
    <col min="2" max="2" width="14.28515625" style="13" bestFit="1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BI5" s="16"/>
    </row>
    <row r="6" spans="1:61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E6" s="16"/>
      <c r="BI6" s="16"/>
    </row>
    <row r="7" spans="1:61" s="16" customFormat="1" ht="20.25">
      <c r="A7" s="40" t="s">
        <v>47</v>
      </c>
      <c r="B7" s="41" t="s">
        <v>48</v>
      </c>
      <c r="C7" s="98" t="s">
        <v>69</v>
      </c>
      <c r="D7" s="98" t="s">
        <v>82</v>
      </c>
      <c r="E7" s="98" t="s">
        <v>49</v>
      </c>
      <c r="F7" s="98" t="s">
        <v>83</v>
      </c>
      <c r="G7" s="98" t="s">
        <v>52</v>
      </c>
      <c r="H7" s="89" t="s">
        <v>186</v>
      </c>
      <c r="I7" s="89" t="s">
        <v>187</v>
      </c>
      <c r="J7" s="89" t="s">
        <v>191</v>
      </c>
      <c r="K7" s="89" t="s">
        <v>55</v>
      </c>
      <c r="L7" s="89" t="s">
        <v>72</v>
      </c>
      <c r="M7" s="89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8223526.9699999997</v>
      </c>
      <c r="I10" s="7"/>
      <c r="J10" s="63">
        <v>102.41983999999999</v>
      </c>
      <c r="K10" s="63">
        <f>K11+K136</f>
        <v>75980.417026758034</v>
      </c>
      <c r="L10" s="7"/>
      <c r="M10" s="64">
        <v>1</v>
      </c>
      <c r="N10" s="64">
        <v>0.45490000000000003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8139863.0700000003</v>
      </c>
      <c r="J11" s="69">
        <v>101.50357</v>
      </c>
      <c r="K11" s="69">
        <f>K12+K37+K88</f>
        <v>73537.477619917656</v>
      </c>
      <c r="M11" s="68">
        <v>0.96789999999999998</v>
      </c>
      <c r="N11" s="68">
        <v>0.44019999999999998</v>
      </c>
    </row>
    <row r="12" spans="1:61">
      <c r="A12" s="67" t="s">
        <v>772</v>
      </c>
      <c r="D12" s="14"/>
      <c r="E12" s="14"/>
      <c r="F12" s="14"/>
      <c r="H12" s="69">
        <v>2198403.98</v>
      </c>
      <c r="J12" s="69">
        <v>13.404249999999999</v>
      </c>
      <c r="K12" s="69">
        <f>SUM(K13:K36)</f>
        <v>30785.933510580002</v>
      </c>
      <c r="M12" s="68">
        <v>0.4052</v>
      </c>
      <c r="N12" s="68">
        <v>0.18429999999999999</v>
      </c>
    </row>
    <row r="13" spans="1:61">
      <c r="A13" t="s">
        <v>773</v>
      </c>
      <c r="B13" t="s">
        <v>774</v>
      </c>
      <c r="C13" t="s">
        <v>99</v>
      </c>
      <c r="D13" t="s">
        <v>122</v>
      </c>
      <c r="E13" t="s">
        <v>391</v>
      </c>
      <c r="F13" t="s">
        <v>122</v>
      </c>
      <c r="G13" t="s">
        <v>101</v>
      </c>
      <c r="H13" s="65">
        <v>38079.800000000003</v>
      </c>
      <c r="I13" s="65">
        <v>2720</v>
      </c>
      <c r="J13" s="65">
        <v>0</v>
      </c>
      <c r="K13" s="65">
        <v>1035.7705599999999</v>
      </c>
      <c r="L13" s="66">
        <v>2.0000000000000001E-4</v>
      </c>
      <c r="M13" s="66">
        <v>1.3599999999999999E-2</v>
      </c>
      <c r="N13" s="66">
        <v>6.1999999999999998E-3</v>
      </c>
    </row>
    <row r="14" spans="1:61">
      <c r="A14" t="s">
        <v>775</v>
      </c>
      <c r="B14" t="s">
        <v>776</v>
      </c>
      <c r="C14" t="s">
        <v>99</v>
      </c>
      <c r="D14" t="s">
        <v>122</v>
      </c>
      <c r="E14" t="s">
        <v>644</v>
      </c>
      <c r="F14" t="s">
        <v>630</v>
      </c>
      <c r="G14" t="s">
        <v>101</v>
      </c>
      <c r="H14" s="65">
        <v>704426.28</v>
      </c>
      <c r="I14" s="65">
        <v>97.1</v>
      </c>
      <c r="J14" s="65">
        <v>0</v>
      </c>
      <c r="K14" s="65">
        <v>683.99791788000005</v>
      </c>
      <c r="L14" s="66">
        <v>2.0000000000000001E-4</v>
      </c>
      <c r="M14" s="66">
        <v>8.9999999999999993E-3</v>
      </c>
      <c r="N14" s="66">
        <v>4.1000000000000003E-3</v>
      </c>
    </row>
    <row r="15" spans="1:61">
      <c r="A15" t="s">
        <v>777</v>
      </c>
      <c r="B15" t="s">
        <v>778</v>
      </c>
      <c r="C15" t="s">
        <v>99</v>
      </c>
      <c r="D15" t="s">
        <v>122</v>
      </c>
      <c r="E15" t="s">
        <v>779</v>
      </c>
      <c r="F15" t="s">
        <v>399</v>
      </c>
      <c r="G15" t="s">
        <v>101</v>
      </c>
      <c r="H15" s="65">
        <v>35681.19</v>
      </c>
      <c r="I15" s="65">
        <v>1700</v>
      </c>
      <c r="J15" s="65">
        <v>0</v>
      </c>
      <c r="K15" s="65">
        <v>606.58023000000003</v>
      </c>
      <c r="L15" s="66">
        <v>1E-4</v>
      </c>
      <c r="M15" s="66">
        <v>8.0000000000000002E-3</v>
      </c>
      <c r="N15" s="66">
        <v>3.5999999999999999E-3</v>
      </c>
    </row>
    <row r="16" spans="1:61">
      <c r="A16" t="s">
        <v>780</v>
      </c>
      <c r="B16" t="s">
        <v>781</v>
      </c>
      <c r="C16" t="s">
        <v>99</v>
      </c>
      <c r="D16" t="s">
        <v>122</v>
      </c>
      <c r="E16" t="s">
        <v>782</v>
      </c>
      <c r="F16" t="s">
        <v>399</v>
      </c>
      <c r="G16" t="s">
        <v>101</v>
      </c>
      <c r="H16" s="65">
        <v>44316</v>
      </c>
      <c r="I16" s="65">
        <v>1940</v>
      </c>
      <c r="J16" s="65">
        <v>0</v>
      </c>
      <c r="K16" s="65">
        <v>859.73040000000003</v>
      </c>
      <c r="L16" s="66">
        <v>2.0000000000000001E-4</v>
      </c>
      <c r="M16" s="66">
        <v>1.1299999999999999E-2</v>
      </c>
      <c r="N16" s="66">
        <v>5.1000000000000004E-3</v>
      </c>
    </row>
    <row r="17" spans="1:14">
      <c r="A17" t="s">
        <v>783</v>
      </c>
      <c r="B17" t="s">
        <v>784</v>
      </c>
      <c r="C17" t="s">
        <v>99</v>
      </c>
      <c r="D17" t="s">
        <v>122</v>
      </c>
      <c r="E17" t="s">
        <v>785</v>
      </c>
      <c r="F17" t="s">
        <v>281</v>
      </c>
      <c r="G17" t="s">
        <v>101</v>
      </c>
      <c r="H17" s="65">
        <v>166426</v>
      </c>
      <c r="I17" s="65">
        <v>1050</v>
      </c>
      <c r="J17" s="65">
        <v>6.9700499999999996</v>
      </c>
      <c r="K17" s="65">
        <v>1754.4430500000001</v>
      </c>
      <c r="L17" s="66">
        <v>1E-4</v>
      </c>
      <c r="M17" s="66">
        <v>2.3099999999999999E-2</v>
      </c>
      <c r="N17" s="66">
        <v>1.0500000000000001E-2</v>
      </c>
    </row>
    <row r="18" spans="1:14">
      <c r="A18" t="s">
        <v>786</v>
      </c>
      <c r="B18" t="s">
        <v>787</v>
      </c>
      <c r="C18" t="s">
        <v>99</v>
      </c>
      <c r="D18" t="s">
        <v>122</v>
      </c>
      <c r="E18" t="s">
        <v>295</v>
      </c>
      <c r="F18" t="s">
        <v>281</v>
      </c>
      <c r="G18" t="s">
        <v>101</v>
      </c>
      <c r="H18" s="65">
        <v>179587.52</v>
      </c>
      <c r="I18" s="65">
        <v>1960</v>
      </c>
      <c r="J18" s="65">
        <v>0</v>
      </c>
      <c r="K18" s="65">
        <v>3519.9153919999999</v>
      </c>
      <c r="L18" s="66">
        <v>1E-4</v>
      </c>
      <c r="M18" s="66">
        <v>4.6300000000000001E-2</v>
      </c>
      <c r="N18" s="66">
        <v>2.1100000000000001E-2</v>
      </c>
    </row>
    <row r="19" spans="1:14">
      <c r="A19" t="s">
        <v>788</v>
      </c>
      <c r="B19" t="s">
        <v>789</v>
      </c>
      <c r="C19" t="s">
        <v>99</v>
      </c>
      <c r="D19" t="s">
        <v>122</v>
      </c>
      <c r="E19" t="s">
        <v>790</v>
      </c>
      <c r="F19" t="s">
        <v>281</v>
      </c>
      <c r="G19" t="s">
        <v>101</v>
      </c>
      <c r="H19" s="65">
        <v>22573.13</v>
      </c>
      <c r="I19" s="65">
        <v>6623</v>
      </c>
      <c r="J19" s="65">
        <v>0</v>
      </c>
      <c r="K19" s="65">
        <v>1495.0183999000001</v>
      </c>
      <c r="L19" s="66">
        <v>1E-4</v>
      </c>
      <c r="M19" s="66">
        <v>1.9699999999999999E-2</v>
      </c>
      <c r="N19" s="66">
        <v>8.8999999999999999E-3</v>
      </c>
    </row>
    <row r="20" spans="1:14">
      <c r="A20" t="s">
        <v>791</v>
      </c>
      <c r="B20" t="s">
        <v>792</v>
      </c>
      <c r="C20" t="s">
        <v>99</v>
      </c>
      <c r="D20" t="s">
        <v>122</v>
      </c>
      <c r="E20" t="s">
        <v>793</v>
      </c>
      <c r="F20" t="s">
        <v>281</v>
      </c>
      <c r="G20" t="s">
        <v>101</v>
      </c>
      <c r="H20" s="65">
        <v>186515.37</v>
      </c>
      <c r="I20" s="65">
        <v>2131</v>
      </c>
      <c r="J20" s="65">
        <v>0</v>
      </c>
      <c r="K20" s="65">
        <v>3974.6425346999999</v>
      </c>
      <c r="L20" s="66">
        <v>1E-4</v>
      </c>
      <c r="M20" s="66">
        <v>5.2299999999999999E-2</v>
      </c>
      <c r="N20" s="66">
        <v>2.3800000000000002E-2</v>
      </c>
    </row>
    <row r="21" spans="1:14">
      <c r="A21" t="s">
        <v>794</v>
      </c>
      <c r="B21" t="s">
        <v>795</v>
      </c>
      <c r="C21" t="s">
        <v>99</v>
      </c>
      <c r="D21" t="s">
        <v>122</v>
      </c>
      <c r="E21" t="s">
        <v>458</v>
      </c>
      <c r="F21" t="s">
        <v>111</v>
      </c>
      <c r="G21" t="s">
        <v>101</v>
      </c>
      <c r="H21" s="65">
        <v>1584.67</v>
      </c>
      <c r="I21" s="65">
        <v>35900</v>
      </c>
      <c r="J21" s="65">
        <v>0</v>
      </c>
      <c r="K21" s="65">
        <v>568.89652999999998</v>
      </c>
      <c r="L21" s="66">
        <v>2.0000000000000001E-4</v>
      </c>
      <c r="M21" s="66">
        <v>7.4999999999999997E-3</v>
      </c>
      <c r="N21" s="66">
        <v>3.3999999999999998E-3</v>
      </c>
    </row>
    <row r="22" spans="1:14">
      <c r="A22" t="s">
        <v>796</v>
      </c>
      <c r="B22" t="s">
        <v>797</v>
      </c>
      <c r="C22" t="s">
        <v>99</v>
      </c>
      <c r="D22" t="s">
        <v>122</v>
      </c>
      <c r="E22" t="s">
        <v>746</v>
      </c>
      <c r="F22" t="s">
        <v>477</v>
      </c>
      <c r="G22" t="s">
        <v>101</v>
      </c>
      <c r="H22" s="65">
        <v>124305.58</v>
      </c>
      <c r="I22" s="65">
        <v>297</v>
      </c>
      <c r="J22" s="65">
        <v>0</v>
      </c>
      <c r="K22" s="65">
        <v>369.18757260000001</v>
      </c>
      <c r="L22" s="66">
        <v>1E-4</v>
      </c>
      <c r="M22" s="66">
        <v>4.8999999999999998E-3</v>
      </c>
      <c r="N22" s="66">
        <v>2.2000000000000001E-3</v>
      </c>
    </row>
    <row r="23" spans="1:14">
      <c r="A23" t="s">
        <v>798</v>
      </c>
      <c r="B23" t="s">
        <v>799</v>
      </c>
      <c r="C23" t="s">
        <v>99</v>
      </c>
      <c r="D23" t="s">
        <v>122</v>
      </c>
      <c r="E23" t="s">
        <v>800</v>
      </c>
      <c r="F23" t="s">
        <v>697</v>
      </c>
      <c r="G23" t="s">
        <v>101</v>
      </c>
      <c r="H23" s="65">
        <v>59940</v>
      </c>
      <c r="I23" s="65">
        <v>1128</v>
      </c>
      <c r="J23" s="65">
        <v>0</v>
      </c>
      <c r="K23" s="65">
        <v>676.1232</v>
      </c>
      <c r="L23" s="66">
        <v>0</v>
      </c>
      <c r="M23" s="66">
        <v>8.8999999999999999E-3</v>
      </c>
      <c r="N23" s="66">
        <v>4.0000000000000001E-3</v>
      </c>
    </row>
    <row r="24" spans="1:14">
      <c r="A24" t="s">
        <v>801</v>
      </c>
      <c r="B24" t="s">
        <v>802</v>
      </c>
      <c r="C24" t="s">
        <v>99</v>
      </c>
      <c r="D24" t="s">
        <v>122</v>
      </c>
      <c r="E24" t="s">
        <v>803</v>
      </c>
      <c r="F24" t="s">
        <v>516</v>
      </c>
      <c r="G24" t="s">
        <v>101</v>
      </c>
      <c r="H24" s="65">
        <v>1885.14</v>
      </c>
      <c r="I24" s="65">
        <v>37960</v>
      </c>
      <c r="J24" s="65">
        <v>5.14079</v>
      </c>
      <c r="K24" s="65">
        <f>717.013</f>
        <v>717.01300000000003</v>
      </c>
      <c r="L24" s="66">
        <v>0</v>
      </c>
      <c r="M24" s="66">
        <v>9.4999999999999998E-3</v>
      </c>
      <c r="N24" s="66">
        <v>4.3E-3</v>
      </c>
    </row>
    <row r="25" spans="1:14">
      <c r="A25" t="s">
        <v>804</v>
      </c>
      <c r="B25" t="s">
        <v>805</v>
      </c>
      <c r="C25" t="s">
        <v>99</v>
      </c>
      <c r="D25" t="s">
        <v>122</v>
      </c>
      <c r="E25" t="s">
        <v>515</v>
      </c>
      <c r="F25" t="s">
        <v>516</v>
      </c>
      <c r="G25" t="s">
        <v>101</v>
      </c>
      <c r="H25" s="65">
        <v>27185.69</v>
      </c>
      <c r="I25" s="65">
        <v>9250</v>
      </c>
      <c r="J25" s="65">
        <v>0</v>
      </c>
      <c r="K25" s="65">
        <v>2514.6763249999999</v>
      </c>
      <c r="L25" s="66">
        <v>2.0000000000000001E-4</v>
      </c>
      <c r="M25" s="66">
        <v>3.3099999999999997E-2</v>
      </c>
      <c r="N25" s="66">
        <v>1.5100000000000001E-2</v>
      </c>
    </row>
    <row r="26" spans="1:14">
      <c r="A26" t="s">
        <v>806</v>
      </c>
      <c r="B26" t="s">
        <v>807</v>
      </c>
      <c r="C26" t="s">
        <v>99</v>
      </c>
      <c r="D26" t="s">
        <v>122</v>
      </c>
      <c r="E26" t="s">
        <v>583</v>
      </c>
      <c r="F26" t="s">
        <v>584</v>
      </c>
      <c r="G26" t="s">
        <v>101</v>
      </c>
      <c r="H26" s="65">
        <v>2424</v>
      </c>
      <c r="I26" s="65">
        <v>12180</v>
      </c>
      <c r="J26" s="65">
        <v>0</v>
      </c>
      <c r="K26" s="65">
        <v>295.2432</v>
      </c>
      <c r="L26" s="66">
        <v>2.0000000000000001E-4</v>
      </c>
      <c r="M26" s="66">
        <v>3.8999999999999998E-3</v>
      </c>
      <c r="N26" s="66">
        <v>1.8E-3</v>
      </c>
    </row>
    <row r="27" spans="1:14">
      <c r="A27" t="s">
        <v>808</v>
      </c>
      <c r="B27" t="s">
        <v>809</v>
      </c>
      <c r="C27" t="s">
        <v>99</v>
      </c>
      <c r="D27" t="s">
        <v>122</v>
      </c>
      <c r="E27" t="s">
        <v>810</v>
      </c>
      <c r="F27" t="s">
        <v>421</v>
      </c>
      <c r="G27" t="s">
        <v>101</v>
      </c>
      <c r="H27" s="65">
        <v>110662</v>
      </c>
      <c r="I27" s="65">
        <v>2010</v>
      </c>
      <c r="J27" s="65">
        <v>0</v>
      </c>
      <c r="K27" s="65">
        <v>2224.3062</v>
      </c>
      <c r="L27" s="66">
        <v>4.0000000000000002E-4</v>
      </c>
      <c r="M27" s="66">
        <v>2.93E-2</v>
      </c>
      <c r="N27" s="66">
        <v>1.3299999999999999E-2</v>
      </c>
    </row>
    <row r="28" spans="1:14">
      <c r="A28" t="s">
        <v>811</v>
      </c>
      <c r="B28" t="s">
        <v>812</v>
      </c>
      <c r="C28" t="s">
        <v>99</v>
      </c>
      <c r="D28" t="s">
        <v>122</v>
      </c>
      <c r="E28" t="s">
        <v>813</v>
      </c>
      <c r="F28" t="s">
        <v>325</v>
      </c>
      <c r="G28" t="s">
        <v>101</v>
      </c>
      <c r="H28" s="65">
        <v>1000.04</v>
      </c>
      <c r="I28" s="65">
        <v>4130</v>
      </c>
      <c r="J28" s="65">
        <v>1.2934099999999999</v>
      </c>
      <c r="K28" s="65">
        <v>42.595061999999999</v>
      </c>
      <c r="L28" s="66">
        <v>0</v>
      </c>
      <c r="M28" s="66">
        <v>5.9999999999999995E-4</v>
      </c>
      <c r="N28" s="66">
        <v>2.9999999999999997E-4</v>
      </c>
    </row>
    <row r="29" spans="1:14">
      <c r="A29" t="s">
        <v>814</v>
      </c>
      <c r="B29" t="s">
        <v>815</v>
      </c>
      <c r="C29" t="s">
        <v>99</v>
      </c>
      <c r="D29" t="s">
        <v>122</v>
      </c>
      <c r="E29" t="s">
        <v>348</v>
      </c>
      <c r="F29" t="s">
        <v>325</v>
      </c>
      <c r="G29" t="s">
        <v>101</v>
      </c>
      <c r="H29" s="65">
        <v>102687.03999999999</v>
      </c>
      <c r="I29" s="65">
        <v>2100</v>
      </c>
      <c r="J29" s="65">
        <v>0</v>
      </c>
      <c r="K29" s="65">
        <v>2156.4278399999998</v>
      </c>
      <c r="L29" s="66">
        <v>2.9999999999999997E-4</v>
      </c>
      <c r="M29" s="66">
        <v>2.8400000000000002E-2</v>
      </c>
      <c r="N29" s="66">
        <v>1.29E-2</v>
      </c>
    </row>
    <row r="30" spans="1:14">
      <c r="A30" t="s">
        <v>816</v>
      </c>
      <c r="B30" t="s">
        <v>817</v>
      </c>
      <c r="C30" t="s">
        <v>99</v>
      </c>
      <c r="D30" t="s">
        <v>122</v>
      </c>
      <c r="E30" t="s">
        <v>427</v>
      </c>
      <c r="F30" t="s">
        <v>325</v>
      </c>
      <c r="G30" t="s">
        <v>101</v>
      </c>
      <c r="H30" s="65">
        <v>208054.75</v>
      </c>
      <c r="I30" s="65">
        <v>771</v>
      </c>
      <c r="J30" s="65">
        <v>0</v>
      </c>
      <c r="K30" s="65">
        <v>1604.1021225</v>
      </c>
      <c r="L30" s="66">
        <v>2.9999999999999997E-4</v>
      </c>
      <c r="M30" s="66">
        <v>2.1100000000000001E-2</v>
      </c>
      <c r="N30" s="66">
        <v>9.5999999999999992E-3</v>
      </c>
    </row>
    <row r="31" spans="1:14">
      <c r="A31" t="s">
        <v>818</v>
      </c>
      <c r="B31" t="s">
        <v>819</v>
      </c>
      <c r="C31" t="s">
        <v>99</v>
      </c>
      <c r="D31" t="s">
        <v>122</v>
      </c>
      <c r="E31" t="s">
        <v>359</v>
      </c>
      <c r="F31" t="s">
        <v>325</v>
      </c>
      <c r="G31" t="s">
        <v>101</v>
      </c>
      <c r="H31" s="65">
        <v>8646.7800000000007</v>
      </c>
      <c r="I31" s="65">
        <v>13830</v>
      </c>
      <c r="J31" s="65">
        <v>0</v>
      </c>
      <c r="K31" s="65">
        <v>1195.8496740000001</v>
      </c>
      <c r="L31" s="66">
        <v>2.0000000000000001E-4</v>
      </c>
      <c r="M31" s="66">
        <v>1.5699999999999999E-2</v>
      </c>
      <c r="N31" s="66">
        <v>7.1999999999999998E-3</v>
      </c>
    </row>
    <row r="32" spans="1:14">
      <c r="A32" t="s">
        <v>820</v>
      </c>
      <c r="B32" t="s">
        <v>821</v>
      </c>
      <c r="C32" t="s">
        <v>99</v>
      </c>
      <c r="D32" t="s">
        <v>122</v>
      </c>
      <c r="E32" t="s">
        <v>332</v>
      </c>
      <c r="F32" t="s">
        <v>325</v>
      </c>
      <c r="G32" t="s">
        <v>101</v>
      </c>
      <c r="H32" s="65">
        <v>6730</v>
      </c>
      <c r="I32" s="65">
        <v>20480</v>
      </c>
      <c r="J32" s="65">
        <v>0</v>
      </c>
      <c r="K32" s="65">
        <v>1378.3040000000001</v>
      </c>
      <c r="L32" s="66">
        <v>1E-4</v>
      </c>
      <c r="M32" s="66">
        <v>1.8100000000000002E-2</v>
      </c>
      <c r="N32" s="66">
        <v>8.3000000000000001E-3</v>
      </c>
    </row>
    <row r="33" spans="1:14">
      <c r="A33" t="s">
        <v>822</v>
      </c>
      <c r="B33" t="s">
        <v>823</v>
      </c>
      <c r="C33" t="s">
        <v>99</v>
      </c>
      <c r="D33" t="s">
        <v>122</v>
      </c>
      <c r="E33" t="s">
        <v>824</v>
      </c>
      <c r="F33" t="s">
        <v>325</v>
      </c>
      <c r="G33" t="s">
        <v>101</v>
      </c>
      <c r="H33" s="65">
        <v>69615</v>
      </c>
      <c r="I33" s="65">
        <v>1230</v>
      </c>
      <c r="J33" s="65">
        <v>0</v>
      </c>
      <c r="K33" s="65">
        <v>856.2645</v>
      </c>
      <c r="L33" s="66">
        <v>2.0000000000000001E-4</v>
      </c>
      <c r="M33" s="66">
        <v>1.1299999999999999E-2</v>
      </c>
      <c r="N33" s="66">
        <v>5.1000000000000004E-3</v>
      </c>
    </row>
    <row r="34" spans="1:14">
      <c r="A34" t="s">
        <v>825</v>
      </c>
      <c r="B34" t="s">
        <v>826</v>
      </c>
      <c r="C34" t="s">
        <v>99</v>
      </c>
      <c r="D34" t="s">
        <v>122</v>
      </c>
      <c r="E34" t="s">
        <v>827</v>
      </c>
      <c r="F34" t="s">
        <v>124</v>
      </c>
      <c r="G34" t="s">
        <v>101</v>
      </c>
      <c r="H34" s="65">
        <v>220</v>
      </c>
      <c r="I34" s="65">
        <v>24100</v>
      </c>
      <c r="J34" s="65">
        <v>0</v>
      </c>
      <c r="K34" s="65">
        <v>53.02</v>
      </c>
      <c r="L34" s="66">
        <v>0</v>
      </c>
      <c r="M34" s="66">
        <v>6.9999999999999999E-4</v>
      </c>
      <c r="N34" s="66">
        <v>2.9999999999999997E-4</v>
      </c>
    </row>
    <row r="35" spans="1:14">
      <c r="A35" t="s">
        <v>828</v>
      </c>
      <c r="B35" t="s">
        <v>829</v>
      </c>
      <c r="C35" t="s">
        <v>99</v>
      </c>
      <c r="D35" t="s">
        <v>122</v>
      </c>
      <c r="E35" t="s">
        <v>830</v>
      </c>
      <c r="F35" t="s">
        <v>128</v>
      </c>
      <c r="G35" t="s">
        <v>101</v>
      </c>
      <c r="H35" s="65">
        <v>3758</v>
      </c>
      <c r="I35" s="65">
        <v>52350</v>
      </c>
      <c r="J35" s="65">
        <v>0</v>
      </c>
      <c r="K35" s="65">
        <v>1967.3130000000001</v>
      </c>
      <c r="L35" s="66">
        <v>1E-4</v>
      </c>
      <c r="M35" s="66">
        <v>2.5899999999999999E-2</v>
      </c>
      <c r="N35" s="66">
        <v>1.18E-2</v>
      </c>
    </row>
    <row r="36" spans="1:14">
      <c r="A36" t="s">
        <v>831</v>
      </c>
      <c r="B36" t="s">
        <v>832</v>
      </c>
      <c r="C36" t="s">
        <v>99</v>
      </c>
      <c r="D36" t="s">
        <v>122</v>
      </c>
      <c r="E36" t="s">
        <v>383</v>
      </c>
      <c r="F36" t="s">
        <v>131</v>
      </c>
      <c r="G36" t="s">
        <v>101</v>
      </c>
      <c r="H36" s="65">
        <v>92100</v>
      </c>
      <c r="I36" s="65">
        <v>256.8</v>
      </c>
      <c r="J36" s="65">
        <v>0</v>
      </c>
      <c r="K36" s="65">
        <v>236.5128</v>
      </c>
      <c r="L36" s="66">
        <v>0</v>
      </c>
      <c r="M36" s="66">
        <v>3.0999999999999999E-3</v>
      </c>
      <c r="N36" s="66">
        <v>1.4E-3</v>
      </c>
    </row>
    <row r="37" spans="1:14">
      <c r="A37" s="67" t="s">
        <v>833</v>
      </c>
      <c r="D37" s="14"/>
      <c r="E37" s="14"/>
      <c r="F37" s="14"/>
      <c r="H37" s="69">
        <v>3589950.19</v>
      </c>
      <c r="J37" s="69">
        <v>68.663929999999993</v>
      </c>
      <c r="K37" s="69">
        <v>31258.109515337652</v>
      </c>
      <c r="M37" s="68">
        <v>0.41139999999999999</v>
      </c>
      <c r="N37" s="68">
        <v>0.18709999999999999</v>
      </c>
    </row>
    <row r="38" spans="1:14">
      <c r="A38" t="s">
        <v>834</v>
      </c>
      <c r="B38" t="s">
        <v>835</v>
      </c>
      <c r="C38" t="s">
        <v>99</v>
      </c>
      <c r="D38" t="s">
        <v>122</v>
      </c>
      <c r="E38" t="s">
        <v>836</v>
      </c>
      <c r="F38" t="s">
        <v>100</v>
      </c>
      <c r="G38" t="s">
        <v>101</v>
      </c>
      <c r="H38" s="65">
        <v>4957</v>
      </c>
      <c r="I38" s="65">
        <v>11790</v>
      </c>
      <c r="J38" s="65">
        <v>0</v>
      </c>
      <c r="K38" s="65">
        <v>584.43029999999999</v>
      </c>
      <c r="L38" s="66">
        <v>4.0000000000000002E-4</v>
      </c>
      <c r="M38" s="66">
        <v>7.7000000000000002E-3</v>
      </c>
      <c r="N38" s="66">
        <v>3.5000000000000001E-3</v>
      </c>
    </row>
    <row r="39" spans="1:14">
      <c r="A39" t="s">
        <v>837</v>
      </c>
      <c r="B39" t="s">
        <v>838</v>
      </c>
      <c r="C39" t="s">
        <v>99</v>
      </c>
      <c r="D39" t="s">
        <v>122</v>
      </c>
      <c r="E39" t="s">
        <v>839</v>
      </c>
      <c r="F39" t="s">
        <v>122</v>
      </c>
      <c r="G39" t="s">
        <v>101</v>
      </c>
      <c r="H39" s="65">
        <v>29948.78</v>
      </c>
      <c r="I39" s="65">
        <v>465.1</v>
      </c>
      <c r="J39" s="65">
        <v>2.0496099999999999</v>
      </c>
      <c r="K39" s="65">
        <v>141.34138578</v>
      </c>
      <c r="L39" s="66">
        <v>2.0000000000000001E-4</v>
      </c>
      <c r="M39" s="66">
        <v>1.9E-3</v>
      </c>
      <c r="N39" s="66">
        <v>8.0000000000000004E-4</v>
      </c>
    </row>
    <row r="40" spans="1:14">
      <c r="A40" t="s">
        <v>840</v>
      </c>
      <c r="B40" t="s">
        <v>841</v>
      </c>
      <c r="C40" t="s">
        <v>99</v>
      </c>
      <c r="D40" t="s">
        <v>122</v>
      </c>
      <c r="E40" t="s">
        <v>473</v>
      </c>
      <c r="F40" t="s">
        <v>122</v>
      </c>
      <c r="G40" t="s">
        <v>101</v>
      </c>
      <c r="H40" s="65">
        <v>54140</v>
      </c>
      <c r="I40" s="65">
        <v>1693</v>
      </c>
      <c r="J40" s="65">
        <v>0</v>
      </c>
      <c r="K40" s="65">
        <v>916.59019999999998</v>
      </c>
      <c r="L40" s="66">
        <v>8.9999999999999998E-4</v>
      </c>
      <c r="M40" s="66">
        <v>1.21E-2</v>
      </c>
      <c r="N40" s="66">
        <v>5.4999999999999997E-3</v>
      </c>
    </row>
    <row r="41" spans="1:14">
      <c r="A41" t="s">
        <v>842</v>
      </c>
      <c r="B41" t="s">
        <v>843</v>
      </c>
      <c r="C41" t="s">
        <v>99</v>
      </c>
      <c r="D41" t="s">
        <v>122</v>
      </c>
      <c r="E41" t="s">
        <v>465</v>
      </c>
      <c r="F41" t="s">
        <v>122</v>
      </c>
      <c r="G41" t="s">
        <v>101</v>
      </c>
      <c r="H41" s="65">
        <v>8331</v>
      </c>
      <c r="I41" s="65">
        <v>8972</v>
      </c>
      <c r="J41" s="65">
        <v>0</v>
      </c>
      <c r="K41" s="65">
        <v>747.45731999999998</v>
      </c>
      <c r="L41" s="66">
        <v>2.0000000000000001E-4</v>
      </c>
      <c r="M41" s="66">
        <v>9.7999999999999997E-3</v>
      </c>
      <c r="N41" s="66">
        <v>4.4999999999999997E-3</v>
      </c>
    </row>
    <row r="42" spans="1:14">
      <c r="A42" t="s">
        <v>844</v>
      </c>
      <c r="B42" t="s">
        <v>845</v>
      </c>
      <c r="C42" t="s">
        <v>99</v>
      </c>
      <c r="D42" t="s">
        <v>122</v>
      </c>
      <c r="E42" t="s">
        <v>431</v>
      </c>
      <c r="F42" t="s">
        <v>122</v>
      </c>
      <c r="G42" t="s">
        <v>101</v>
      </c>
      <c r="H42" s="65">
        <v>1837</v>
      </c>
      <c r="I42" s="65">
        <v>3915</v>
      </c>
      <c r="J42" s="65">
        <v>0</v>
      </c>
      <c r="K42" s="65">
        <v>71.918549999999996</v>
      </c>
      <c r="L42" s="66">
        <v>1E-4</v>
      </c>
      <c r="M42" s="66">
        <v>8.9999999999999998E-4</v>
      </c>
      <c r="N42" s="66">
        <v>4.0000000000000002E-4</v>
      </c>
    </row>
    <row r="43" spans="1:14">
      <c r="A43" t="s">
        <v>846</v>
      </c>
      <c r="B43" t="s">
        <v>847</v>
      </c>
      <c r="C43" t="s">
        <v>99</v>
      </c>
      <c r="D43" t="s">
        <v>122</v>
      </c>
      <c r="E43" t="s">
        <v>504</v>
      </c>
      <c r="F43" t="s">
        <v>122</v>
      </c>
      <c r="G43" t="s">
        <v>101</v>
      </c>
      <c r="H43" s="65">
        <v>34083.800000000003</v>
      </c>
      <c r="I43" s="65">
        <v>3250</v>
      </c>
      <c r="J43" s="65">
        <v>0</v>
      </c>
      <c r="K43" s="65">
        <v>1107.7235000000001</v>
      </c>
      <c r="L43" s="66">
        <v>5.0000000000000001E-4</v>
      </c>
      <c r="M43" s="66">
        <v>1.46E-2</v>
      </c>
      <c r="N43" s="66">
        <v>6.6E-3</v>
      </c>
    </row>
    <row r="44" spans="1:14">
      <c r="A44" t="s">
        <v>848</v>
      </c>
      <c r="B44" t="s">
        <v>849</v>
      </c>
      <c r="C44" t="s">
        <v>99</v>
      </c>
      <c r="D44" t="s">
        <v>122</v>
      </c>
      <c r="E44" t="s">
        <v>850</v>
      </c>
      <c r="F44" t="s">
        <v>851</v>
      </c>
      <c r="G44" t="s">
        <v>101</v>
      </c>
      <c r="H44" s="65">
        <v>15496</v>
      </c>
      <c r="I44" s="65">
        <v>4910</v>
      </c>
      <c r="J44" s="65">
        <v>0</v>
      </c>
      <c r="K44" s="65">
        <v>760.85360000000003</v>
      </c>
      <c r="L44" s="66">
        <v>5.9999999999999995E-4</v>
      </c>
      <c r="M44" s="66">
        <v>0.01</v>
      </c>
      <c r="N44" s="66">
        <v>4.5999999999999999E-3</v>
      </c>
    </row>
    <row r="45" spans="1:14">
      <c r="A45" t="s">
        <v>852</v>
      </c>
      <c r="B45" t="s">
        <v>853</v>
      </c>
      <c r="C45" t="s">
        <v>99</v>
      </c>
      <c r="D45" t="s">
        <v>122</v>
      </c>
      <c r="E45" t="s">
        <v>854</v>
      </c>
      <c r="F45" t="s">
        <v>851</v>
      </c>
      <c r="G45" t="s">
        <v>101</v>
      </c>
      <c r="H45" s="65">
        <v>23947.360000000001</v>
      </c>
      <c r="I45" s="65">
        <v>2236</v>
      </c>
      <c r="J45" s="65">
        <v>0</v>
      </c>
      <c r="K45" s="65">
        <v>535.46296959999995</v>
      </c>
      <c r="L45" s="66">
        <v>2.0000000000000001E-4</v>
      </c>
      <c r="M45" s="66">
        <v>7.0000000000000001E-3</v>
      </c>
      <c r="N45" s="66">
        <v>3.2000000000000002E-3</v>
      </c>
    </row>
    <row r="46" spans="1:14">
      <c r="A46" t="s">
        <v>855</v>
      </c>
      <c r="B46" t="s">
        <v>856</v>
      </c>
      <c r="C46" t="s">
        <v>99</v>
      </c>
      <c r="D46" t="s">
        <v>122</v>
      </c>
      <c r="E46" t="s">
        <v>857</v>
      </c>
      <c r="F46" t="s">
        <v>630</v>
      </c>
      <c r="G46" t="s">
        <v>101</v>
      </c>
      <c r="H46" s="65">
        <v>36240</v>
      </c>
      <c r="I46" s="65">
        <v>2496</v>
      </c>
      <c r="J46" s="65">
        <v>0</v>
      </c>
      <c r="K46" s="65">
        <v>904.55039999999997</v>
      </c>
      <c r="L46" s="66">
        <v>2.9999999999999997E-4</v>
      </c>
      <c r="M46" s="66">
        <v>1.1900000000000001E-2</v>
      </c>
      <c r="N46" s="66">
        <v>5.4000000000000003E-3</v>
      </c>
    </row>
    <row r="47" spans="1:14">
      <c r="A47" t="s">
        <v>858</v>
      </c>
      <c r="B47" t="s">
        <v>859</v>
      </c>
      <c r="C47" t="s">
        <v>99</v>
      </c>
      <c r="D47" t="s">
        <v>122</v>
      </c>
      <c r="E47" t="s">
        <v>860</v>
      </c>
      <c r="F47" t="s">
        <v>630</v>
      </c>
      <c r="G47" t="s">
        <v>101</v>
      </c>
      <c r="H47" s="65">
        <v>2984</v>
      </c>
      <c r="I47" s="65">
        <v>29840</v>
      </c>
      <c r="J47" s="65">
        <v>0</v>
      </c>
      <c r="K47" s="65">
        <v>890.42560000000003</v>
      </c>
      <c r="L47" s="66">
        <v>2.0000000000000001E-4</v>
      </c>
      <c r="M47" s="66">
        <v>1.17E-2</v>
      </c>
      <c r="N47" s="66">
        <v>5.3E-3</v>
      </c>
    </row>
    <row r="48" spans="1:14">
      <c r="A48" t="s">
        <v>861</v>
      </c>
      <c r="B48" t="s">
        <v>862</v>
      </c>
      <c r="C48" t="s">
        <v>99</v>
      </c>
      <c r="D48" t="s">
        <v>122</v>
      </c>
      <c r="E48" t="s">
        <v>863</v>
      </c>
      <c r="F48" t="s">
        <v>399</v>
      </c>
      <c r="G48" t="s">
        <v>101</v>
      </c>
      <c r="H48" s="65">
        <v>6242</v>
      </c>
      <c r="I48" s="65">
        <v>9525</v>
      </c>
      <c r="J48" s="65">
        <v>0</v>
      </c>
      <c r="K48" s="65">
        <v>594.55050000000006</v>
      </c>
      <c r="L48" s="66">
        <v>4.0000000000000002E-4</v>
      </c>
      <c r="M48" s="66">
        <v>7.7999999999999996E-3</v>
      </c>
      <c r="N48" s="66">
        <v>3.5999999999999999E-3</v>
      </c>
    </row>
    <row r="49" spans="1:14">
      <c r="A49" t="s">
        <v>864</v>
      </c>
      <c r="B49" t="s">
        <v>865</v>
      </c>
      <c r="C49" t="s">
        <v>99</v>
      </c>
      <c r="D49" t="s">
        <v>122</v>
      </c>
      <c r="E49" t="s">
        <v>866</v>
      </c>
      <c r="F49" t="s">
        <v>399</v>
      </c>
      <c r="G49" t="s">
        <v>101</v>
      </c>
      <c r="H49" s="65">
        <v>24680.54</v>
      </c>
      <c r="I49" s="65">
        <v>2959</v>
      </c>
      <c r="J49" s="65">
        <v>0</v>
      </c>
      <c r="K49" s="65">
        <v>730.29717860000005</v>
      </c>
      <c r="L49" s="66">
        <v>4.0000000000000002E-4</v>
      </c>
      <c r="M49" s="66">
        <v>9.5999999999999992E-3</v>
      </c>
      <c r="N49" s="66">
        <v>4.4000000000000003E-3</v>
      </c>
    </row>
    <row r="50" spans="1:14">
      <c r="A50" t="s">
        <v>867</v>
      </c>
      <c r="B50" t="s">
        <v>868</v>
      </c>
      <c r="C50" t="s">
        <v>99</v>
      </c>
      <c r="D50" t="s">
        <v>122</v>
      </c>
      <c r="E50" t="s">
        <v>869</v>
      </c>
      <c r="F50" t="s">
        <v>399</v>
      </c>
      <c r="G50" t="s">
        <v>101</v>
      </c>
      <c r="H50" s="65">
        <v>356329.4</v>
      </c>
      <c r="I50" s="65">
        <v>186.1</v>
      </c>
      <c r="J50" s="65">
        <v>0</v>
      </c>
      <c r="K50" s="65">
        <v>663.12901339999996</v>
      </c>
      <c r="L50" s="66">
        <v>2.9999999999999997E-4</v>
      </c>
      <c r="M50" s="66">
        <v>8.6999999999999994E-3</v>
      </c>
      <c r="N50" s="66">
        <v>4.0000000000000001E-3</v>
      </c>
    </row>
    <row r="51" spans="1:14">
      <c r="A51" t="s">
        <v>870</v>
      </c>
      <c r="B51" t="s">
        <v>871</v>
      </c>
      <c r="C51" t="s">
        <v>99</v>
      </c>
      <c r="D51" t="s">
        <v>122</v>
      </c>
      <c r="E51" t="s">
        <v>872</v>
      </c>
      <c r="F51" t="s">
        <v>399</v>
      </c>
      <c r="G51" t="s">
        <v>101</v>
      </c>
      <c r="H51" s="65">
        <v>12077.93</v>
      </c>
      <c r="I51" s="65">
        <v>4006</v>
      </c>
      <c r="J51" s="65">
        <v>0</v>
      </c>
      <c r="K51" s="65">
        <v>483.84187580000003</v>
      </c>
      <c r="L51" s="66">
        <v>2.0000000000000001E-4</v>
      </c>
      <c r="M51" s="66">
        <v>6.4000000000000003E-3</v>
      </c>
      <c r="N51" s="66">
        <v>2.8999999999999998E-3</v>
      </c>
    </row>
    <row r="52" spans="1:14">
      <c r="A52" t="s">
        <v>873</v>
      </c>
      <c r="B52" t="s">
        <v>874</v>
      </c>
      <c r="C52" t="s">
        <v>99</v>
      </c>
      <c r="D52" t="s">
        <v>122</v>
      </c>
      <c r="E52" t="s">
        <v>875</v>
      </c>
      <c r="F52" t="s">
        <v>281</v>
      </c>
      <c r="G52" t="s">
        <v>101</v>
      </c>
      <c r="H52" s="65">
        <v>17029</v>
      </c>
      <c r="I52" s="65">
        <v>10050</v>
      </c>
      <c r="J52" s="65">
        <v>26.418199999999999</v>
      </c>
      <c r="K52" s="65">
        <v>1737.8326999999999</v>
      </c>
      <c r="L52" s="66">
        <v>5.0000000000000001E-4</v>
      </c>
      <c r="M52" s="66">
        <v>2.29E-2</v>
      </c>
      <c r="N52" s="66">
        <v>1.04E-2</v>
      </c>
    </row>
    <row r="53" spans="1:14">
      <c r="A53" t="s">
        <v>876</v>
      </c>
      <c r="B53" t="s">
        <v>877</v>
      </c>
      <c r="C53" t="s">
        <v>99</v>
      </c>
      <c r="D53" t="s">
        <v>122</v>
      </c>
      <c r="E53" t="s">
        <v>878</v>
      </c>
      <c r="F53" t="s">
        <v>111</v>
      </c>
      <c r="G53" t="s">
        <v>101</v>
      </c>
      <c r="H53" s="65">
        <v>11784.32</v>
      </c>
      <c r="I53" s="65">
        <v>11870</v>
      </c>
      <c r="J53" s="65">
        <v>0</v>
      </c>
      <c r="K53" s="65">
        <v>1398.7987840000001</v>
      </c>
      <c r="L53" s="66">
        <v>2.9999999999999997E-4</v>
      </c>
      <c r="M53" s="66">
        <v>1.84E-2</v>
      </c>
      <c r="N53" s="66">
        <v>8.3999999999999995E-3</v>
      </c>
    </row>
    <row r="54" spans="1:14">
      <c r="A54" t="s">
        <v>879</v>
      </c>
      <c r="B54" t="s">
        <v>880</v>
      </c>
      <c r="C54" t="s">
        <v>99</v>
      </c>
      <c r="D54" t="s">
        <v>122</v>
      </c>
      <c r="E54" t="s">
        <v>519</v>
      </c>
      <c r="F54" t="s">
        <v>111</v>
      </c>
      <c r="G54" t="s">
        <v>101</v>
      </c>
      <c r="H54" s="65">
        <v>10107.94</v>
      </c>
      <c r="I54" s="65">
        <v>6874</v>
      </c>
      <c r="J54" s="65">
        <v>0</v>
      </c>
      <c r="K54" s="65">
        <v>694.81979560000002</v>
      </c>
      <c r="L54" s="66">
        <v>2.9999999999999997E-4</v>
      </c>
      <c r="M54" s="66">
        <v>9.1000000000000004E-3</v>
      </c>
      <c r="N54" s="66">
        <v>4.1999999999999997E-3</v>
      </c>
    </row>
    <row r="55" spans="1:14">
      <c r="A55" t="s">
        <v>881</v>
      </c>
      <c r="B55" t="s">
        <v>882</v>
      </c>
      <c r="C55" t="s">
        <v>99</v>
      </c>
      <c r="D55" t="s">
        <v>122</v>
      </c>
      <c r="E55" t="s">
        <v>883</v>
      </c>
      <c r="F55" t="s">
        <v>111</v>
      </c>
      <c r="G55" t="s">
        <v>101</v>
      </c>
      <c r="H55" s="65">
        <v>1472</v>
      </c>
      <c r="I55" s="65">
        <v>25990</v>
      </c>
      <c r="J55" s="65">
        <v>0</v>
      </c>
      <c r="K55" s="65">
        <v>382.57279999999997</v>
      </c>
      <c r="L55" s="66">
        <v>2.0000000000000001E-4</v>
      </c>
      <c r="M55" s="66">
        <v>5.0000000000000001E-3</v>
      </c>
      <c r="N55" s="66">
        <v>2.3E-3</v>
      </c>
    </row>
    <row r="56" spans="1:14">
      <c r="A56" t="s">
        <v>884</v>
      </c>
      <c r="B56" t="s">
        <v>885</v>
      </c>
      <c r="C56" t="s">
        <v>99</v>
      </c>
      <c r="D56" t="s">
        <v>122</v>
      </c>
      <c r="E56" t="s">
        <v>489</v>
      </c>
      <c r="F56" t="s">
        <v>111</v>
      </c>
      <c r="G56" t="s">
        <v>101</v>
      </c>
      <c r="H56" s="65">
        <v>57814.58</v>
      </c>
      <c r="I56" s="65">
        <v>695.5</v>
      </c>
      <c r="J56" s="65">
        <v>0</v>
      </c>
      <c r="K56" s="65">
        <v>402.1004039</v>
      </c>
      <c r="L56" s="66">
        <v>8.9999999999999998E-4</v>
      </c>
      <c r="M56" s="66">
        <v>5.3E-3</v>
      </c>
      <c r="N56" s="66">
        <v>2.3999999999999998E-3</v>
      </c>
    </row>
    <row r="57" spans="1:14">
      <c r="A57" t="s">
        <v>886</v>
      </c>
      <c r="B57" t="s">
        <v>887</v>
      </c>
      <c r="C57" t="s">
        <v>99</v>
      </c>
      <c r="D57" t="s">
        <v>122</v>
      </c>
      <c r="E57" t="s">
        <v>888</v>
      </c>
      <c r="F57" t="s">
        <v>111</v>
      </c>
      <c r="G57" t="s">
        <v>101</v>
      </c>
      <c r="H57" s="65">
        <v>18206.080000000002</v>
      </c>
      <c r="I57" s="65">
        <v>5200</v>
      </c>
      <c r="J57" s="65">
        <v>0</v>
      </c>
      <c r="K57" s="65">
        <v>946.71615999999995</v>
      </c>
      <c r="L57" s="66">
        <v>2.9999999999999997E-4</v>
      </c>
      <c r="M57" s="66">
        <v>1.2500000000000001E-2</v>
      </c>
      <c r="N57" s="66">
        <v>5.7000000000000002E-3</v>
      </c>
    </row>
    <row r="58" spans="1:14">
      <c r="A58" t="s">
        <v>889</v>
      </c>
      <c r="B58" t="s">
        <v>890</v>
      </c>
      <c r="C58" t="s">
        <v>99</v>
      </c>
      <c r="D58" t="s">
        <v>122</v>
      </c>
      <c r="E58" t="s">
        <v>736</v>
      </c>
      <c r="F58" t="s">
        <v>477</v>
      </c>
      <c r="G58" t="s">
        <v>101</v>
      </c>
      <c r="H58" s="65">
        <v>2314274.3199999998</v>
      </c>
      <c r="I58" s="65">
        <v>33</v>
      </c>
      <c r="J58" s="65">
        <v>0</v>
      </c>
      <c r="K58" s="65">
        <v>763.71052559999998</v>
      </c>
      <c r="L58" s="66">
        <v>4.0000000000000002E-4</v>
      </c>
      <c r="M58" s="66">
        <v>1.01E-2</v>
      </c>
      <c r="N58" s="66">
        <v>4.5999999999999999E-3</v>
      </c>
    </row>
    <row r="59" spans="1:14">
      <c r="A59" t="s">
        <v>891</v>
      </c>
      <c r="B59" t="s">
        <v>892</v>
      </c>
      <c r="C59" t="s">
        <v>99</v>
      </c>
      <c r="D59" t="s">
        <v>122</v>
      </c>
      <c r="E59" t="s">
        <v>528</v>
      </c>
      <c r="F59" t="s">
        <v>477</v>
      </c>
      <c r="G59" t="s">
        <v>101</v>
      </c>
      <c r="H59" s="65">
        <v>6049</v>
      </c>
      <c r="I59" s="65">
        <v>1260</v>
      </c>
      <c r="J59" s="65">
        <v>0</v>
      </c>
      <c r="K59" s="65">
        <v>76.217399999999998</v>
      </c>
      <c r="L59" s="66">
        <v>1E-4</v>
      </c>
      <c r="M59" s="66">
        <v>1E-3</v>
      </c>
      <c r="N59" s="66">
        <v>5.0000000000000001E-4</v>
      </c>
    </row>
    <row r="60" spans="1:14">
      <c r="A60" t="s">
        <v>893</v>
      </c>
      <c r="B60" t="s">
        <v>894</v>
      </c>
      <c r="C60" t="s">
        <v>99</v>
      </c>
      <c r="D60" t="s">
        <v>122</v>
      </c>
      <c r="E60" t="s">
        <v>895</v>
      </c>
      <c r="F60" t="s">
        <v>697</v>
      </c>
      <c r="G60" t="s">
        <v>101</v>
      </c>
      <c r="H60" s="65">
        <v>990.53</v>
      </c>
      <c r="I60" s="65">
        <v>11670</v>
      </c>
      <c r="J60" s="65">
        <v>0</v>
      </c>
      <c r="K60" s="65">
        <v>115.59485100000001</v>
      </c>
      <c r="L60" s="66">
        <v>1E-4</v>
      </c>
      <c r="M60" s="66">
        <v>1.5E-3</v>
      </c>
      <c r="N60" s="66">
        <v>6.9999999999999999E-4</v>
      </c>
    </row>
    <row r="61" spans="1:14">
      <c r="A61" t="s">
        <v>896</v>
      </c>
      <c r="B61" t="s">
        <v>897</v>
      </c>
      <c r="C61" t="s">
        <v>99</v>
      </c>
      <c r="D61" t="s">
        <v>122</v>
      </c>
      <c r="E61" t="s">
        <v>898</v>
      </c>
      <c r="F61" t="s">
        <v>899</v>
      </c>
      <c r="G61" t="s">
        <v>101</v>
      </c>
      <c r="H61" s="65">
        <v>3182.42</v>
      </c>
      <c r="I61" s="65">
        <v>11700</v>
      </c>
      <c r="J61" s="65">
        <v>0</v>
      </c>
      <c r="K61" s="65">
        <v>372.34314000000001</v>
      </c>
      <c r="L61" s="66">
        <v>1E-4</v>
      </c>
      <c r="M61" s="66">
        <v>4.8999999999999998E-3</v>
      </c>
      <c r="N61" s="66">
        <v>2.2000000000000001E-3</v>
      </c>
    </row>
    <row r="62" spans="1:14">
      <c r="A62" t="s">
        <v>900</v>
      </c>
      <c r="B62" t="s">
        <v>901</v>
      </c>
      <c r="C62" t="s">
        <v>99</v>
      </c>
      <c r="D62" t="s">
        <v>122</v>
      </c>
      <c r="E62" t="s">
        <v>902</v>
      </c>
      <c r="F62" t="s">
        <v>899</v>
      </c>
      <c r="G62" t="s">
        <v>101</v>
      </c>
      <c r="H62" s="65">
        <v>3015</v>
      </c>
      <c r="I62" s="65">
        <v>3075</v>
      </c>
      <c r="J62" s="65">
        <v>0</v>
      </c>
      <c r="K62" s="65">
        <v>92.711250000000007</v>
      </c>
      <c r="L62" s="66">
        <v>1E-4</v>
      </c>
      <c r="M62" s="66">
        <v>1.1999999999999999E-3</v>
      </c>
      <c r="N62" s="66">
        <v>5.9999999999999995E-4</v>
      </c>
    </row>
    <row r="63" spans="1:14">
      <c r="A63" t="s">
        <v>903</v>
      </c>
      <c r="B63" t="s">
        <v>904</v>
      </c>
      <c r="C63" t="s">
        <v>99</v>
      </c>
      <c r="D63" t="s">
        <v>122</v>
      </c>
      <c r="E63" t="s">
        <v>905</v>
      </c>
      <c r="F63" t="s">
        <v>516</v>
      </c>
      <c r="G63" t="s">
        <v>101</v>
      </c>
      <c r="H63" s="65">
        <v>3241.14</v>
      </c>
      <c r="I63" s="65">
        <v>8571</v>
      </c>
      <c r="J63" s="65">
        <v>10.30771</v>
      </c>
      <c r="K63" s="65">
        <v>288.10581939999997</v>
      </c>
      <c r="L63" s="66">
        <v>2.9999999999999997E-4</v>
      </c>
      <c r="M63" s="66">
        <v>3.8E-3</v>
      </c>
      <c r="N63" s="66">
        <v>1.6999999999999999E-3</v>
      </c>
    </row>
    <row r="64" spans="1:14">
      <c r="A64" t="s">
        <v>906</v>
      </c>
      <c r="B64" t="s">
        <v>907</v>
      </c>
      <c r="C64" t="s">
        <v>99</v>
      </c>
      <c r="D64" t="s">
        <v>122</v>
      </c>
      <c r="E64" t="s">
        <v>908</v>
      </c>
      <c r="F64" t="s">
        <v>584</v>
      </c>
      <c r="G64" t="s">
        <v>101</v>
      </c>
      <c r="H64" s="65">
        <v>3620</v>
      </c>
      <c r="I64" s="65">
        <v>3985</v>
      </c>
      <c r="J64" s="65">
        <v>0</v>
      </c>
      <c r="K64" s="65">
        <v>144.25700000000001</v>
      </c>
      <c r="L64" s="66">
        <v>2.9999999999999997E-4</v>
      </c>
      <c r="M64" s="66">
        <v>1.9E-3</v>
      </c>
      <c r="N64" s="66">
        <v>8.9999999999999998E-4</v>
      </c>
    </row>
    <row r="65" spans="1:14">
      <c r="A65" t="s">
        <v>909</v>
      </c>
      <c r="B65" t="s">
        <v>910</v>
      </c>
      <c r="C65" t="s">
        <v>99</v>
      </c>
      <c r="D65" t="s">
        <v>122</v>
      </c>
      <c r="E65" t="s">
        <v>911</v>
      </c>
      <c r="F65" t="s">
        <v>421</v>
      </c>
      <c r="G65" t="s">
        <v>101</v>
      </c>
      <c r="H65" s="65">
        <v>7151</v>
      </c>
      <c r="I65" s="65">
        <v>6250</v>
      </c>
      <c r="J65" s="65">
        <v>10.018190000000001</v>
      </c>
      <c r="K65" s="65">
        <v>456.95569</v>
      </c>
      <c r="L65" s="66">
        <v>2.9999999999999997E-4</v>
      </c>
      <c r="M65" s="66">
        <v>6.0000000000000001E-3</v>
      </c>
      <c r="N65" s="66">
        <v>2.7000000000000001E-3</v>
      </c>
    </row>
    <row r="66" spans="1:14">
      <c r="A66" t="s">
        <v>912</v>
      </c>
      <c r="B66" t="s">
        <v>913</v>
      </c>
      <c r="C66" t="s">
        <v>99</v>
      </c>
      <c r="D66" t="s">
        <v>122</v>
      </c>
      <c r="E66" t="s">
        <v>914</v>
      </c>
      <c r="F66" t="s">
        <v>421</v>
      </c>
      <c r="G66" t="s">
        <v>101</v>
      </c>
      <c r="H66" s="65">
        <v>2006</v>
      </c>
      <c r="I66" s="65">
        <v>5418</v>
      </c>
      <c r="J66" s="65">
        <v>0</v>
      </c>
      <c r="K66" s="65">
        <v>108.68508</v>
      </c>
      <c r="L66" s="66">
        <v>1E-4</v>
      </c>
      <c r="M66" s="66">
        <v>1.4E-3</v>
      </c>
      <c r="N66" s="66">
        <v>6.9999999999999999E-4</v>
      </c>
    </row>
    <row r="67" spans="1:14">
      <c r="A67" t="s">
        <v>915</v>
      </c>
      <c r="B67" t="s">
        <v>916</v>
      </c>
      <c r="C67" t="s">
        <v>99</v>
      </c>
      <c r="D67" t="s">
        <v>122</v>
      </c>
      <c r="E67" t="s">
        <v>544</v>
      </c>
      <c r="F67" t="s">
        <v>421</v>
      </c>
      <c r="G67" t="s">
        <v>101</v>
      </c>
      <c r="H67" s="65">
        <v>38152</v>
      </c>
      <c r="I67" s="65">
        <v>901.1</v>
      </c>
      <c r="J67" s="65">
        <v>0</v>
      </c>
      <c r="K67" s="65">
        <v>343.78767199999999</v>
      </c>
      <c r="L67" s="66">
        <v>5.0000000000000001E-4</v>
      </c>
      <c r="M67" s="66">
        <v>4.4999999999999997E-3</v>
      </c>
      <c r="N67" s="66">
        <v>2.0999999999999999E-3</v>
      </c>
    </row>
    <row r="68" spans="1:14">
      <c r="A68" t="s">
        <v>917</v>
      </c>
      <c r="B68" t="s">
        <v>918</v>
      </c>
      <c r="C68" t="s">
        <v>99</v>
      </c>
      <c r="D68" t="s">
        <v>122</v>
      </c>
      <c r="E68" t="s">
        <v>919</v>
      </c>
      <c r="F68" t="s">
        <v>920</v>
      </c>
      <c r="G68" t="s">
        <v>101</v>
      </c>
      <c r="H68" s="65">
        <v>4432</v>
      </c>
      <c r="I68" s="65">
        <v>5140</v>
      </c>
      <c r="J68" s="65">
        <v>0</v>
      </c>
      <c r="K68" s="65">
        <v>227.8048</v>
      </c>
      <c r="L68" s="66">
        <v>2.9999999999999997E-4</v>
      </c>
      <c r="M68" s="66">
        <v>3.0000000000000001E-3</v>
      </c>
      <c r="N68" s="66">
        <v>1.4E-3</v>
      </c>
    </row>
    <row r="69" spans="1:14">
      <c r="A69" t="s">
        <v>921</v>
      </c>
      <c r="B69" t="s">
        <v>922</v>
      </c>
      <c r="C69" t="s">
        <v>99</v>
      </c>
      <c r="D69" t="s">
        <v>122</v>
      </c>
      <c r="E69" t="s">
        <v>923</v>
      </c>
      <c r="F69" t="s">
        <v>920</v>
      </c>
      <c r="G69" t="s">
        <v>101</v>
      </c>
      <c r="H69" s="65">
        <v>5860.84</v>
      </c>
      <c r="I69" s="65">
        <v>8896</v>
      </c>
      <c r="J69" s="65">
        <v>0</v>
      </c>
      <c r="K69" s="65">
        <v>521.38032639999994</v>
      </c>
      <c r="L69" s="66">
        <v>6.9999999999999999E-4</v>
      </c>
      <c r="M69" s="66">
        <v>6.8999999999999999E-3</v>
      </c>
      <c r="N69" s="66">
        <v>3.0999999999999999E-3</v>
      </c>
    </row>
    <row r="70" spans="1:14">
      <c r="A70" t="s">
        <v>924</v>
      </c>
      <c r="B70" t="s">
        <v>925</v>
      </c>
      <c r="C70" t="s">
        <v>99</v>
      </c>
      <c r="D70" t="s">
        <v>122</v>
      </c>
      <c r="E70" t="s">
        <v>926</v>
      </c>
      <c r="F70" t="s">
        <v>325</v>
      </c>
      <c r="G70" t="s">
        <v>101</v>
      </c>
      <c r="H70" s="65">
        <v>42569</v>
      </c>
      <c r="I70" s="65">
        <v>585</v>
      </c>
      <c r="J70" s="65">
        <v>0</v>
      </c>
      <c r="K70" s="65">
        <v>249.02865</v>
      </c>
      <c r="L70" s="66">
        <v>2.0000000000000001E-4</v>
      </c>
      <c r="M70" s="66">
        <v>3.3E-3</v>
      </c>
      <c r="N70" s="66">
        <v>1.5E-3</v>
      </c>
    </row>
    <row r="71" spans="1:14">
      <c r="A71" t="s">
        <v>927</v>
      </c>
      <c r="B71" t="s">
        <v>928</v>
      </c>
      <c r="C71" t="s">
        <v>99</v>
      </c>
      <c r="D71" t="s">
        <v>122</v>
      </c>
      <c r="E71" t="s">
        <v>455</v>
      </c>
      <c r="F71" t="s">
        <v>325</v>
      </c>
      <c r="G71" t="s">
        <v>101</v>
      </c>
      <c r="H71" s="65">
        <v>10895.24</v>
      </c>
      <c r="I71" s="65">
        <v>1695</v>
      </c>
      <c r="J71" s="65">
        <v>0</v>
      </c>
      <c r="K71" s="65">
        <v>184.674318</v>
      </c>
      <c r="L71" s="66">
        <v>1E-4</v>
      </c>
      <c r="M71" s="66">
        <v>2.3999999999999998E-3</v>
      </c>
      <c r="N71" s="66">
        <v>1.1000000000000001E-3</v>
      </c>
    </row>
    <row r="72" spans="1:14">
      <c r="A72" t="s">
        <v>929</v>
      </c>
      <c r="B72" t="s">
        <v>930</v>
      </c>
      <c r="C72" t="s">
        <v>99</v>
      </c>
      <c r="D72" t="s">
        <v>122</v>
      </c>
      <c r="E72" t="s">
        <v>931</v>
      </c>
      <c r="F72" t="s">
        <v>325</v>
      </c>
      <c r="G72" t="s">
        <v>101</v>
      </c>
      <c r="H72" s="65">
        <v>6666.92</v>
      </c>
      <c r="I72" s="65">
        <v>26020</v>
      </c>
      <c r="J72" s="65">
        <v>0</v>
      </c>
      <c r="K72" s="65">
        <v>1734.7325840000001</v>
      </c>
      <c r="L72" s="66">
        <v>5.0000000000000001E-4</v>
      </c>
      <c r="M72" s="66">
        <v>2.2800000000000001E-2</v>
      </c>
      <c r="N72" s="66">
        <v>1.04E-2</v>
      </c>
    </row>
    <row r="73" spans="1:14">
      <c r="A73" t="s">
        <v>932</v>
      </c>
      <c r="B73" t="s">
        <v>933</v>
      </c>
      <c r="C73" t="s">
        <v>99</v>
      </c>
      <c r="D73" t="s">
        <v>122</v>
      </c>
      <c r="E73" t="s">
        <v>934</v>
      </c>
      <c r="F73" t="s">
        <v>325</v>
      </c>
      <c r="G73" t="s">
        <v>101</v>
      </c>
      <c r="H73" s="65">
        <v>-11866</v>
      </c>
      <c r="I73" s="65">
        <v>54.644808743169563</v>
      </c>
      <c r="J73" s="65">
        <v>0</v>
      </c>
      <c r="K73" s="65">
        <v>-6.4841530054645</v>
      </c>
      <c r="L73" s="66">
        <v>0</v>
      </c>
      <c r="M73" s="66">
        <v>-1E-4</v>
      </c>
      <c r="N73" s="66">
        <v>0</v>
      </c>
    </row>
    <row r="74" spans="1:14">
      <c r="A74" t="s">
        <v>935</v>
      </c>
      <c r="B74" t="s">
        <v>936</v>
      </c>
      <c r="C74" t="s">
        <v>99</v>
      </c>
      <c r="D74" t="s">
        <v>122</v>
      </c>
      <c r="E74" t="s">
        <v>934</v>
      </c>
      <c r="F74" t="s">
        <v>325</v>
      </c>
      <c r="G74" t="s">
        <v>101</v>
      </c>
      <c r="H74" s="65">
        <v>-24020</v>
      </c>
      <c r="I74" s="65">
        <v>42.622950819672354</v>
      </c>
      <c r="J74" s="65">
        <v>0</v>
      </c>
      <c r="K74" s="65">
        <v>-10.2380327868853</v>
      </c>
      <c r="L74" s="66">
        <v>0</v>
      </c>
      <c r="M74" s="66">
        <v>-1E-4</v>
      </c>
      <c r="N74" s="66">
        <v>-1E-4</v>
      </c>
    </row>
    <row r="75" spans="1:14">
      <c r="A75" t="s">
        <v>937</v>
      </c>
      <c r="B75" t="s">
        <v>938</v>
      </c>
      <c r="C75" t="s">
        <v>99</v>
      </c>
      <c r="D75" t="s">
        <v>122</v>
      </c>
      <c r="E75" t="s">
        <v>934</v>
      </c>
      <c r="F75" t="s">
        <v>325</v>
      </c>
      <c r="G75" t="s">
        <v>101</v>
      </c>
      <c r="H75" s="65">
        <v>6252</v>
      </c>
      <c r="I75" s="65">
        <v>3218</v>
      </c>
      <c r="J75" s="65">
        <v>0</v>
      </c>
      <c r="K75" s="65">
        <v>201.18935999999999</v>
      </c>
      <c r="L75" s="66">
        <v>2.0000000000000001E-4</v>
      </c>
      <c r="M75" s="66">
        <v>2.5999999999999999E-3</v>
      </c>
      <c r="N75" s="66">
        <v>1.1999999999999999E-3</v>
      </c>
    </row>
    <row r="76" spans="1:14">
      <c r="A76" t="s">
        <v>939</v>
      </c>
      <c r="B76" t="s">
        <v>940</v>
      </c>
      <c r="C76" t="s">
        <v>99</v>
      </c>
      <c r="D76" t="s">
        <v>122</v>
      </c>
      <c r="E76" t="s">
        <v>941</v>
      </c>
      <c r="F76" t="s">
        <v>325</v>
      </c>
      <c r="G76" t="s">
        <v>101</v>
      </c>
      <c r="H76" s="65">
        <v>26300</v>
      </c>
      <c r="I76" s="65">
        <v>659</v>
      </c>
      <c r="J76" s="65">
        <v>0</v>
      </c>
      <c r="K76" s="65">
        <v>173.31700000000001</v>
      </c>
      <c r="L76" s="66">
        <v>2.0000000000000001E-4</v>
      </c>
      <c r="M76" s="66">
        <v>2.3E-3</v>
      </c>
      <c r="N76" s="66">
        <v>1E-3</v>
      </c>
    </row>
    <row r="77" spans="1:14">
      <c r="A77" t="s">
        <v>942</v>
      </c>
      <c r="B77" t="s">
        <v>943</v>
      </c>
      <c r="C77" t="s">
        <v>99</v>
      </c>
      <c r="D77" t="s">
        <v>122</v>
      </c>
      <c r="E77" t="s">
        <v>944</v>
      </c>
      <c r="F77" t="s">
        <v>325</v>
      </c>
      <c r="G77" t="s">
        <v>101</v>
      </c>
      <c r="H77" s="65">
        <v>24058</v>
      </c>
      <c r="I77" s="65">
        <v>8629</v>
      </c>
      <c r="J77" s="65">
        <v>19.87022</v>
      </c>
      <c r="K77" s="65">
        <v>2095.8350399999999</v>
      </c>
      <c r="L77" s="66">
        <v>6.9999999999999999E-4</v>
      </c>
      <c r="M77" s="66">
        <v>2.76E-2</v>
      </c>
      <c r="N77" s="66">
        <v>1.2500000000000001E-2</v>
      </c>
    </row>
    <row r="78" spans="1:14">
      <c r="A78" t="s">
        <v>945</v>
      </c>
      <c r="B78" t="s">
        <v>946</v>
      </c>
      <c r="C78" t="s">
        <v>99</v>
      </c>
      <c r="D78" t="s">
        <v>122</v>
      </c>
      <c r="E78" t="s">
        <v>434</v>
      </c>
      <c r="F78" t="s">
        <v>325</v>
      </c>
      <c r="G78" t="s">
        <v>101</v>
      </c>
      <c r="H78" s="65">
        <v>5371.19</v>
      </c>
      <c r="I78" s="65">
        <v>14130</v>
      </c>
      <c r="J78" s="65">
        <v>0</v>
      </c>
      <c r="K78" s="65">
        <v>758.94914700000004</v>
      </c>
      <c r="L78" s="66">
        <v>4.0000000000000002E-4</v>
      </c>
      <c r="M78" s="66">
        <v>0.01</v>
      </c>
      <c r="N78" s="66">
        <v>4.4999999999999997E-3</v>
      </c>
    </row>
    <row r="79" spans="1:14">
      <c r="A79" t="s">
        <v>947</v>
      </c>
      <c r="B79" t="s">
        <v>948</v>
      </c>
      <c r="C79" t="s">
        <v>99</v>
      </c>
      <c r="D79" t="s">
        <v>122</v>
      </c>
      <c r="E79" t="s">
        <v>949</v>
      </c>
      <c r="F79" t="s">
        <v>950</v>
      </c>
      <c r="G79" t="s">
        <v>101</v>
      </c>
      <c r="H79" s="65">
        <v>14769</v>
      </c>
      <c r="I79" s="65">
        <v>2625</v>
      </c>
      <c r="J79" s="65">
        <v>0</v>
      </c>
      <c r="K79" s="65">
        <v>387.68624999999997</v>
      </c>
      <c r="L79" s="66">
        <v>2.9999999999999997E-4</v>
      </c>
      <c r="M79" s="66">
        <v>5.1000000000000004E-3</v>
      </c>
      <c r="N79" s="66">
        <v>2.3E-3</v>
      </c>
    </row>
    <row r="80" spans="1:14">
      <c r="A80" t="s">
        <v>951</v>
      </c>
      <c r="B80" t="s">
        <v>952</v>
      </c>
      <c r="C80" t="s">
        <v>99</v>
      </c>
      <c r="D80" t="s">
        <v>122</v>
      </c>
      <c r="E80" t="s">
        <v>629</v>
      </c>
      <c r="F80" t="s">
        <v>124</v>
      </c>
      <c r="G80" t="s">
        <v>101</v>
      </c>
      <c r="H80" s="65">
        <v>297360</v>
      </c>
      <c r="I80" s="65">
        <v>356.8</v>
      </c>
      <c r="J80" s="65">
        <v>0</v>
      </c>
      <c r="K80" s="65">
        <v>1060.9804799999999</v>
      </c>
      <c r="L80" s="66">
        <v>4.0000000000000002E-4</v>
      </c>
      <c r="M80" s="66">
        <v>1.4E-2</v>
      </c>
      <c r="N80" s="66">
        <v>6.4000000000000003E-3</v>
      </c>
    </row>
    <row r="81" spans="1:14">
      <c r="A81" t="s">
        <v>953</v>
      </c>
      <c r="B81" t="s">
        <v>954</v>
      </c>
      <c r="C81" t="s">
        <v>99</v>
      </c>
      <c r="D81" t="s">
        <v>122</v>
      </c>
      <c r="E81" t="s">
        <v>955</v>
      </c>
      <c r="F81" t="s">
        <v>956</v>
      </c>
      <c r="G81" t="s">
        <v>101</v>
      </c>
      <c r="H81" s="65">
        <v>5748</v>
      </c>
      <c r="I81" s="65">
        <v>23400</v>
      </c>
      <c r="J81" s="65">
        <v>0</v>
      </c>
      <c r="K81" s="65">
        <v>1345.0319999999999</v>
      </c>
      <c r="L81" s="66">
        <v>8.0000000000000004E-4</v>
      </c>
      <c r="M81" s="66">
        <v>1.77E-2</v>
      </c>
      <c r="N81" s="66">
        <v>8.0999999999999996E-3</v>
      </c>
    </row>
    <row r="82" spans="1:14">
      <c r="A82" t="s">
        <v>957</v>
      </c>
      <c r="B82" t="s">
        <v>958</v>
      </c>
      <c r="C82" t="s">
        <v>99</v>
      </c>
      <c r="D82" t="s">
        <v>122</v>
      </c>
      <c r="E82" t="s">
        <v>959</v>
      </c>
      <c r="F82" t="s">
        <v>956</v>
      </c>
      <c r="G82" t="s">
        <v>101</v>
      </c>
      <c r="H82" s="65">
        <v>11258.55</v>
      </c>
      <c r="I82" s="65">
        <v>19700</v>
      </c>
      <c r="J82" s="65">
        <v>0</v>
      </c>
      <c r="K82" s="65">
        <v>2217.93435</v>
      </c>
      <c r="L82" s="66">
        <v>6.9999999999999999E-4</v>
      </c>
      <c r="M82" s="66">
        <v>2.92E-2</v>
      </c>
      <c r="N82" s="66">
        <v>1.3299999999999999E-2</v>
      </c>
    </row>
    <row r="83" spans="1:14">
      <c r="A83" t="s">
        <v>960</v>
      </c>
      <c r="B83" t="s">
        <v>961</v>
      </c>
      <c r="C83" t="s">
        <v>99</v>
      </c>
      <c r="D83" t="s">
        <v>122</v>
      </c>
      <c r="E83" t="s">
        <v>962</v>
      </c>
      <c r="F83" t="s">
        <v>126</v>
      </c>
      <c r="G83" t="s">
        <v>101</v>
      </c>
      <c r="H83" s="65">
        <v>4115</v>
      </c>
      <c r="I83" s="65">
        <v>24770</v>
      </c>
      <c r="J83" s="65">
        <v>0</v>
      </c>
      <c r="K83" s="65">
        <v>1019.2855</v>
      </c>
      <c r="L83" s="66">
        <v>6.9999999999999999E-4</v>
      </c>
      <c r="M83" s="66">
        <v>1.34E-2</v>
      </c>
      <c r="N83" s="66">
        <v>6.1000000000000004E-3</v>
      </c>
    </row>
    <row r="84" spans="1:14">
      <c r="A84" t="s">
        <v>963</v>
      </c>
      <c r="B84" t="s">
        <v>964</v>
      </c>
      <c r="C84" t="s">
        <v>99</v>
      </c>
      <c r="D84" t="s">
        <v>122</v>
      </c>
      <c r="E84" t="s">
        <v>965</v>
      </c>
      <c r="F84" t="s">
        <v>127</v>
      </c>
      <c r="G84" t="s">
        <v>101</v>
      </c>
      <c r="H84" s="65">
        <v>9221.11</v>
      </c>
      <c r="I84" s="65">
        <v>950.5</v>
      </c>
      <c r="J84" s="65">
        <v>0</v>
      </c>
      <c r="K84" s="65">
        <v>87.646650550000004</v>
      </c>
      <c r="L84" s="66">
        <v>0</v>
      </c>
      <c r="M84" s="66">
        <v>1.1999999999999999E-3</v>
      </c>
      <c r="N84" s="66">
        <v>5.0000000000000001E-4</v>
      </c>
    </row>
    <row r="85" spans="1:14">
      <c r="A85" t="s">
        <v>966</v>
      </c>
      <c r="B85" t="s">
        <v>967</v>
      </c>
      <c r="C85" t="s">
        <v>99</v>
      </c>
      <c r="D85" t="s">
        <v>122</v>
      </c>
      <c r="E85" t="s">
        <v>968</v>
      </c>
      <c r="F85" t="s">
        <v>127</v>
      </c>
      <c r="G85" t="s">
        <v>101</v>
      </c>
      <c r="H85" s="65">
        <v>7262</v>
      </c>
      <c r="I85" s="65">
        <v>917.5</v>
      </c>
      <c r="J85" s="65">
        <v>0</v>
      </c>
      <c r="K85" s="65">
        <v>66.62885</v>
      </c>
      <c r="L85" s="66">
        <v>1E-4</v>
      </c>
      <c r="M85" s="66">
        <v>8.9999999999999998E-4</v>
      </c>
      <c r="N85" s="66">
        <v>4.0000000000000002E-4</v>
      </c>
    </row>
    <row r="86" spans="1:14">
      <c r="A86" t="s">
        <v>969</v>
      </c>
      <c r="B86" t="s">
        <v>970</v>
      </c>
      <c r="C86" t="s">
        <v>99</v>
      </c>
      <c r="D86" t="s">
        <v>122</v>
      </c>
      <c r="E86" t="s">
        <v>971</v>
      </c>
      <c r="F86" t="s">
        <v>128</v>
      </c>
      <c r="G86" t="s">
        <v>101</v>
      </c>
      <c r="H86" s="65">
        <v>21726.11</v>
      </c>
      <c r="I86" s="65">
        <v>2845</v>
      </c>
      <c r="J86" s="65">
        <v>0</v>
      </c>
      <c r="K86" s="65">
        <v>618.10782949999998</v>
      </c>
      <c r="L86" s="66">
        <v>4.0000000000000002E-4</v>
      </c>
      <c r="M86" s="66">
        <v>8.0999999999999996E-3</v>
      </c>
      <c r="N86" s="66">
        <v>3.7000000000000002E-3</v>
      </c>
    </row>
    <row r="87" spans="1:14">
      <c r="A87" t="s">
        <v>972</v>
      </c>
      <c r="B87" t="s">
        <v>973</v>
      </c>
      <c r="C87" t="s">
        <v>99</v>
      </c>
      <c r="D87" t="s">
        <v>122</v>
      </c>
      <c r="E87" t="s">
        <v>974</v>
      </c>
      <c r="F87" t="s">
        <v>128</v>
      </c>
      <c r="G87" t="s">
        <v>101</v>
      </c>
      <c r="H87" s="65">
        <v>12581.09</v>
      </c>
      <c r="I87" s="65">
        <v>6890</v>
      </c>
      <c r="J87" s="65">
        <v>0</v>
      </c>
      <c r="K87" s="65">
        <v>866.83710099999996</v>
      </c>
      <c r="L87" s="66">
        <v>2.0000000000000001E-4</v>
      </c>
      <c r="M87" s="66">
        <v>1.14E-2</v>
      </c>
      <c r="N87" s="66">
        <v>5.1999999999999998E-3</v>
      </c>
    </row>
    <row r="88" spans="1:14">
      <c r="A88" s="67" t="s">
        <v>975</v>
      </c>
      <c r="D88" s="14"/>
      <c r="E88" s="14"/>
      <c r="F88" s="14"/>
      <c r="H88" s="69">
        <v>2351508.9</v>
      </c>
      <c r="J88" s="69">
        <v>19.435390000000002</v>
      </c>
      <c r="K88" s="69">
        <v>11493.434594</v>
      </c>
      <c r="M88" s="68">
        <v>0.15129999999999999</v>
      </c>
      <c r="N88" s="68">
        <v>6.88E-2</v>
      </c>
    </row>
    <row r="89" spans="1:14">
      <c r="A89" t="s">
        <v>976</v>
      </c>
      <c r="B89" t="s">
        <v>977</v>
      </c>
      <c r="C89" t="s">
        <v>99</v>
      </c>
      <c r="D89" t="s">
        <v>122</v>
      </c>
      <c r="E89" t="s">
        <v>978</v>
      </c>
      <c r="F89" t="s">
        <v>122</v>
      </c>
      <c r="G89" t="s">
        <v>101</v>
      </c>
      <c r="H89" s="65">
        <v>74945</v>
      </c>
      <c r="I89" s="65">
        <v>593.6</v>
      </c>
      <c r="J89" s="65">
        <v>5.0396700000000001</v>
      </c>
      <c r="K89" s="65">
        <v>449.91318999999999</v>
      </c>
      <c r="L89" s="66">
        <v>1.1999999999999999E-3</v>
      </c>
      <c r="M89" s="66">
        <v>5.8999999999999999E-3</v>
      </c>
      <c r="N89" s="66">
        <v>2.7000000000000001E-3</v>
      </c>
    </row>
    <row r="90" spans="1:14">
      <c r="A90" t="s">
        <v>979</v>
      </c>
      <c r="B90" t="s">
        <v>980</v>
      </c>
      <c r="C90" t="s">
        <v>99</v>
      </c>
      <c r="D90" t="s">
        <v>122</v>
      </c>
      <c r="E90" t="s">
        <v>981</v>
      </c>
      <c r="F90" t="s">
        <v>122</v>
      </c>
      <c r="G90" t="s">
        <v>101</v>
      </c>
      <c r="H90" s="65">
        <v>4553.1499999999996</v>
      </c>
      <c r="I90" s="65">
        <v>7284</v>
      </c>
      <c r="J90" s="65">
        <v>0</v>
      </c>
      <c r="K90" s="65">
        <v>331.65144600000002</v>
      </c>
      <c r="L90" s="66">
        <v>5.9999999999999995E-4</v>
      </c>
      <c r="M90" s="66">
        <v>4.4000000000000003E-3</v>
      </c>
      <c r="N90" s="66">
        <v>2E-3</v>
      </c>
    </row>
    <row r="91" spans="1:14">
      <c r="A91" t="s">
        <v>982</v>
      </c>
      <c r="B91" t="s">
        <v>983</v>
      </c>
      <c r="C91" t="s">
        <v>99</v>
      </c>
      <c r="D91" t="s">
        <v>122</v>
      </c>
      <c r="E91" t="s">
        <v>984</v>
      </c>
      <c r="F91" t="s">
        <v>851</v>
      </c>
      <c r="G91" t="s">
        <v>101</v>
      </c>
      <c r="H91" s="65">
        <v>5671</v>
      </c>
      <c r="I91" s="65">
        <v>3006</v>
      </c>
      <c r="J91" s="65">
        <v>0</v>
      </c>
      <c r="K91" s="65">
        <v>170.47026</v>
      </c>
      <c r="L91" s="66">
        <v>5.0000000000000001E-4</v>
      </c>
      <c r="M91" s="66">
        <v>2.2000000000000001E-3</v>
      </c>
      <c r="N91" s="66">
        <v>1E-3</v>
      </c>
    </row>
    <row r="92" spans="1:14">
      <c r="A92" t="s">
        <v>985</v>
      </c>
      <c r="B92" t="s">
        <v>986</v>
      </c>
      <c r="C92" t="s">
        <v>99</v>
      </c>
      <c r="D92" t="s">
        <v>122</v>
      </c>
      <c r="E92" t="s">
        <v>987</v>
      </c>
      <c r="F92" t="s">
        <v>630</v>
      </c>
      <c r="G92" t="s">
        <v>101</v>
      </c>
      <c r="H92" s="65">
        <v>24000</v>
      </c>
      <c r="I92" s="65">
        <v>835.9</v>
      </c>
      <c r="J92" s="65">
        <v>0</v>
      </c>
      <c r="K92" s="65">
        <v>200.61600000000001</v>
      </c>
      <c r="L92" s="66">
        <v>1.1999999999999999E-3</v>
      </c>
      <c r="M92" s="66">
        <v>2.5999999999999999E-3</v>
      </c>
      <c r="N92" s="66">
        <v>1.1999999999999999E-3</v>
      </c>
    </row>
    <row r="93" spans="1:14">
      <c r="A93" t="s">
        <v>988</v>
      </c>
      <c r="B93" t="s">
        <v>989</v>
      </c>
      <c r="C93" t="s">
        <v>99</v>
      </c>
      <c r="D93" t="s">
        <v>122</v>
      </c>
      <c r="E93" t="s">
        <v>990</v>
      </c>
      <c r="F93" t="s">
        <v>281</v>
      </c>
      <c r="G93" t="s">
        <v>101</v>
      </c>
      <c r="H93" s="65">
        <v>21375</v>
      </c>
      <c r="I93" s="65">
        <v>1358</v>
      </c>
      <c r="J93" s="65">
        <v>0</v>
      </c>
      <c r="K93" s="65">
        <v>290.27249999999998</v>
      </c>
      <c r="L93" s="66">
        <v>2.9999999999999997E-4</v>
      </c>
      <c r="M93" s="66">
        <v>3.8E-3</v>
      </c>
      <c r="N93" s="66">
        <v>1.6999999999999999E-3</v>
      </c>
    </row>
    <row r="94" spans="1:14">
      <c r="A94" t="s">
        <v>991</v>
      </c>
      <c r="B94" t="s">
        <v>992</v>
      </c>
      <c r="C94" t="s">
        <v>99</v>
      </c>
      <c r="D94" t="s">
        <v>122</v>
      </c>
      <c r="E94" t="s">
        <v>993</v>
      </c>
      <c r="F94" t="s">
        <v>994</v>
      </c>
      <c r="G94" t="s">
        <v>101</v>
      </c>
      <c r="H94" s="65">
        <v>176860</v>
      </c>
      <c r="I94" s="65">
        <v>32.299999999999997</v>
      </c>
      <c r="J94" s="65">
        <v>0</v>
      </c>
      <c r="K94" s="65">
        <v>57.125779999999999</v>
      </c>
      <c r="L94" s="66">
        <v>1.4E-3</v>
      </c>
      <c r="M94" s="66">
        <v>8.0000000000000004E-4</v>
      </c>
      <c r="N94" s="66">
        <v>2.9999999999999997E-4</v>
      </c>
    </row>
    <row r="95" spans="1:14">
      <c r="A95" t="s">
        <v>995</v>
      </c>
      <c r="B95" t="s">
        <v>996</v>
      </c>
      <c r="C95" t="s">
        <v>99</v>
      </c>
      <c r="D95" t="s">
        <v>122</v>
      </c>
      <c r="E95" t="s">
        <v>997</v>
      </c>
      <c r="F95" t="s">
        <v>111</v>
      </c>
      <c r="G95" t="s">
        <v>101</v>
      </c>
      <c r="H95" s="65">
        <v>13446</v>
      </c>
      <c r="I95" s="65">
        <v>6516</v>
      </c>
      <c r="J95" s="65">
        <v>0</v>
      </c>
      <c r="K95" s="65">
        <v>876.14135999999996</v>
      </c>
      <c r="L95" s="66">
        <v>1.2999999999999999E-3</v>
      </c>
      <c r="M95" s="66">
        <v>1.15E-2</v>
      </c>
      <c r="N95" s="66">
        <v>5.1999999999999998E-3</v>
      </c>
    </row>
    <row r="96" spans="1:14">
      <c r="A96" t="s">
        <v>998</v>
      </c>
      <c r="B96" t="s">
        <v>999</v>
      </c>
      <c r="C96" t="s">
        <v>99</v>
      </c>
      <c r="D96" t="s">
        <v>122</v>
      </c>
      <c r="E96" t="s">
        <v>1000</v>
      </c>
      <c r="F96" t="s">
        <v>477</v>
      </c>
      <c r="G96" t="s">
        <v>101</v>
      </c>
      <c r="H96" s="65">
        <v>39550</v>
      </c>
      <c r="I96" s="65">
        <v>185</v>
      </c>
      <c r="J96" s="65">
        <v>0</v>
      </c>
      <c r="K96" s="65">
        <v>73.167500000000004</v>
      </c>
      <c r="L96" s="66">
        <v>4.0000000000000002E-4</v>
      </c>
      <c r="M96" s="66">
        <v>1E-3</v>
      </c>
      <c r="N96" s="66">
        <v>4.0000000000000002E-4</v>
      </c>
    </row>
    <row r="97" spans="1:14">
      <c r="A97" t="s">
        <v>1001</v>
      </c>
      <c r="B97" t="s">
        <v>1002</v>
      </c>
      <c r="C97" t="s">
        <v>99</v>
      </c>
      <c r="D97" t="s">
        <v>122</v>
      </c>
      <c r="E97" t="s">
        <v>1003</v>
      </c>
      <c r="F97" t="s">
        <v>638</v>
      </c>
      <c r="G97" t="s">
        <v>101</v>
      </c>
      <c r="H97" s="65">
        <v>2828</v>
      </c>
      <c r="I97" s="65">
        <v>1283</v>
      </c>
      <c r="J97" s="65">
        <v>0</v>
      </c>
      <c r="K97" s="65">
        <v>36.283239999999999</v>
      </c>
      <c r="L97" s="66">
        <v>2.9999999999999997E-4</v>
      </c>
      <c r="M97" s="66">
        <v>5.0000000000000001E-4</v>
      </c>
      <c r="N97" s="66">
        <v>2.0000000000000001E-4</v>
      </c>
    </row>
    <row r="98" spans="1:14">
      <c r="A98" t="s">
        <v>1004</v>
      </c>
      <c r="B98" t="s">
        <v>1005</v>
      </c>
      <c r="C98" t="s">
        <v>99</v>
      </c>
      <c r="D98" t="s">
        <v>122</v>
      </c>
      <c r="E98" t="s">
        <v>1006</v>
      </c>
      <c r="F98" t="s">
        <v>697</v>
      </c>
      <c r="G98" t="s">
        <v>101</v>
      </c>
      <c r="H98" s="65">
        <v>10449</v>
      </c>
      <c r="I98" s="65">
        <v>1216</v>
      </c>
      <c r="J98" s="65">
        <v>0</v>
      </c>
      <c r="K98" s="65">
        <v>127.05983999999999</v>
      </c>
      <c r="L98" s="66">
        <v>6.9999999999999999E-4</v>
      </c>
      <c r="M98" s="66">
        <v>1.6999999999999999E-3</v>
      </c>
      <c r="N98" s="66">
        <v>8.0000000000000004E-4</v>
      </c>
    </row>
    <row r="99" spans="1:14">
      <c r="A99" t="s">
        <v>1007</v>
      </c>
      <c r="B99" t="s">
        <v>1008</v>
      </c>
      <c r="C99" t="s">
        <v>99</v>
      </c>
      <c r="D99" t="s">
        <v>122</v>
      </c>
      <c r="E99" t="s">
        <v>1009</v>
      </c>
      <c r="F99" t="s">
        <v>697</v>
      </c>
      <c r="G99" t="s">
        <v>101</v>
      </c>
      <c r="H99" s="65">
        <v>21261</v>
      </c>
      <c r="I99" s="65">
        <v>1226</v>
      </c>
      <c r="J99" s="65">
        <v>0</v>
      </c>
      <c r="K99" s="65">
        <v>260.65985999999998</v>
      </c>
      <c r="L99" s="66">
        <v>8.9999999999999998E-4</v>
      </c>
      <c r="M99" s="66">
        <v>3.3999999999999998E-3</v>
      </c>
      <c r="N99" s="66">
        <v>1.6000000000000001E-3</v>
      </c>
    </row>
    <row r="100" spans="1:14">
      <c r="A100" t="s">
        <v>1010</v>
      </c>
      <c r="B100" t="s">
        <v>1011</v>
      </c>
      <c r="C100" t="s">
        <v>99</v>
      </c>
      <c r="D100" t="s">
        <v>122</v>
      </c>
      <c r="E100" t="s">
        <v>728</v>
      </c>
      <c r="F100" t="s">
        <v>697</v>
      </c>
      <c r="G100" t="s">
        <v>101</v>
      </c>
      <c r="H100" s="65">
        <v>53815</v>
      </c>
      <c r="I100" s="65">
        <v>560.4</v>
      </c>
      <c r="J100" s="65">
        <v>0</v>
      </c>
      <c r="K100" s="65">
        <v>301.57925999999998</v>
      </c>
      <c r="L100" s="66">
        <v>5.9999999999999995E-4</v>
      </c>
      <c r="M100" s="66">
        <v>4.0000000000000001E-3</v>
      </c>
      <c r="N100" s="66">
        <v>1.8E-3</v>
      </c>
    </row>
    <row r="101" spans="1:14">
      <c r="A101" t="s">
        <v>1012</v>
      </c>
      <c r="B101" t="s">
        <v>1013</v>
      </c>
      <c r="C101" t="s">
        <v>99</v>
      </c>
      <c r="D101" t="s">
        <v>122</v>
      </c>
      <c r="E101" t="s">
        <v>1014</v>
      </c>
      <c r="F101" t="s">
        <v>697</v>
      </c>
      <c r="G101" t="s">
        <v>101</v>
      </c>
      <c r="H101" s="65">
        <v>22110</v>
      </c>
      <c r="I101" s="65">
        <v>588.5</v>
      </c>
      <c r="J101" s="65">
        <v>0</v>
      </c>
      <c r="K101" s="65">
        <v>130.11734999999999</v>
      </c>
      <c r="L101" s="66">
        <v>1.2999999999999999E-3</v>
      </c>
      <c r="M101" s="66">
        <v>1.6999999999999999E-3</v>
      </c>
      <c r="N101" s="66">
        <v>8.0000000000000004E-4</v>
      </c>
    </row>
    <row r="102" spans="1:14">
      <c r="A102" t="s">
        <v>1015</v>
      </c>
      <c r="B102" t="s">
        <v>1016</v>
      </c>
      <c r="C102" t="s">
        <v>99</v>
      </c>
      <c r="D102" t="s">
        <v>122</v>
      </c>
      <c r="E102" t="s">
        <v>1017</v>
      </c>
      <c r="F102" t="s">
        <v>516</v>
      </c>
      <c r="G102" t="s">
        <v>101</v>
      </c>
      <c r="H102" s="65">
        <v>15793</v>
      </c>
      <c r="I102" s="65">
        <v>1929</v>
      </c>
      <c r="J102" s="65">
        <v>0</v>
      </c>
      <c r="K102" s="65">
        <v>304.64697000000001</v>
      </c>
      <c r="L102" s="66">
        <v>1E-3</v>
      </c>
      <c r="M102" s="66">
        <v>4.0000000000000001E-3</v>
      </c>
      <c r="N102" s="66">
        <v>1.8E-3</v>
      </c>
    </row>
    <row r="103" spans="1:14">
      <c r="A103" t="s">
        <v>1018</v>
      </c>
      <c r="B103" t="s">
        <v>1019</v>
      </c>
      <c r="C103" t="s">
        <v>99</v>
      </c>
      <c r="D103" t="s">
        <v>122</v>
      </c>
      <c r="E103" t="s">
        <v>1020</v>
      </c>
      <c r="F103" t="s">
        <v>516</v>
      </c>
      <c r="G103" t="s">
        <v>101</v>
      </c>
      <c r="H103" s="65">
        <v>16853</v>
      </c>
      <c r="I103" s="65">
        <v>3351</v>
      </c>
      <c r="J103" s="65">
        <v>0</v>
      </c>
      <c r="K103" s="65">
        <v>564.74402999999995</v>
      </c>
      <c r="L103" s="66">
        <v>1.6999999999999999E-3</v>
      </c>
      <c r="M103" s="66">
        <v>7.4000000000000003E-3</v>
      </c>
      <c r="N103" s="66">
        <v>3.3999999999999998E-3</v>
      </c>
    </row>
    <row r="104" spans="1:14">
      <c r="A104" t="s">
        <v>1021</v>
      </c>
      <c r="B104" t="s">
        <v>1022</v>
      </c>
      <c r="C104" t="s">
        <v>99</v>
      </c>
      <c r="D104" t="s">
        <v>122</v>
      </c>
      <c r="E104" t="s">
        <v>1023</v>
      </c>
      <c r="F104" t="s">
        <v>516</v>
      </c>
      <c r="G104" t="s">
        <v>101</v>
      </c>
      <c r="H104" s="65">
        <v>2510</v>
      </c>
      <c r="I104" s="65">
        <v>16300</v>
      </c>
      <c r="J104" s="65">
        <v>0</v>
      </c>
      <c r="K104" s="65">
        <v>409.13</v>
      </c>
      <c r="L104" s="66">
        <v>6.9999999999999999E-4</v>
      </c>
      <c r="M104" s="66">
        <v>5.4000000000000003E-3</v>
      </c>
      <c r="N104" s="66">
        <v>2.3999999999999998E-3</v>
      </c>
    </row>
    <row r="105" spans="1:14">
      <c r="A105" t="s">
        <v>1024</v>
      </c>
      <c r="B105" t="s">
        <v>1025</v>
      </c>
      <c r="C105" t="s">
        <v>99</v>
      </c>
      <c r="D105" t="s">
        <v>122</v>
      </c>
      <c r="E105" t="s">
        <v>1026</v>
      </c>
      <c r="F105" t="s">
        <v>584</v>
      </c>
      <c r="G105" t="s">
        <v>101</v>
      </c>
      <c r="H105" s="65">
        <v>1841</v>
      </c>
      <c r="I105" s="65">
        <v>3929</v>
      </c>
      <c r="J105" s="65">
        <v>0</v>
      </c>
      <c r="K105" s="65">
        <v>72.332890000000006</v>
      </c>
      <c r="L105" s="66">
        <v>0</v>
      </c>
      <c r="M105" s="66">
        <v>1E-3</v>
      </c>
      <c r="N105" s="66">
        <v>4.0000000000000002E-4</v>
      </c>
    </row>
    <row r="106" spans="1:14">
      <c r="A106" t="s">
        <v>1027</v>
      </c>
      <c r="B106" t="s">
        <v>1028</v>
      </c>
      <c r="C106" t="s">
        <v>99</v>
      </c>
      <c r="D106" t="s">
        <v>122</v>
      </c>
      <c r="E106" t="s">
        <v>1029</v>
      </c>
      <c r="F106" t="s">
        <v>421</v>
      </c>
      <c r="G106" t="s">
        <v>101</v>
      </c>
      <c r="H106" s="65">
        <v>582.47</v>
      </c>
      <c r="I106" s="65">
        <v>31950</v>
      </c>
      <c r="J106" s="65">
        <v>0</v>
      </c>
      <c r="K106" s="65">
        <v>186.099165</v>
      </c>
      <c r="L106" s="66">
        <v>5.0000000000000001E-4</v>
      </c>
      <c r="M106" s="66">
        <v>2.3999999999999998E-3</v>
      </c>
      <c r="N106" s="66">
        <v>1.1000000000000001E-3</v>
      </c>
    </row>
    <row r="107" spans="1:14">
      <c r="A107" t="s">
        <v>1030</v>
      </c>
      <c r="B107" t="s">
        <v>1031</v>
      </c>
      <c r="C107" t="s">
        <v>99</v>
      </c>
      <c r="D107" t="s">
        <v>122</v>
      </c>
      <c r="E107" t="s">
        <v>1032</v>
      </c>
      <c r="F107" t="s">
        <v>421</v>
      </c>
      <c r="G107" t="s">
        <v>101</v>
      </c>
      <c r="H107" s="65">
        <v>17777</v>
      </c>
      <c r="I107" s="65">
        <v>1996</v>
      </c>
      <c r="J107" s="65">
        <v>0</v>
      </c>
      <c r="K107" s="65">
        <v>354.82891999999998</v>
      </c>
      <c r="L107" s="66">
        <v>1.1999999999999999E-3</v>
      </c>
      <c r="M107" s="66">
        <v>4.7000000000000002E-3</v>
      </c>
      <c r="N107" s="66">
        <v>2.0999999999999999E-3</v>
      </c>
    </row>
    <row r="108" spans="1:14">
      <c r="A108" t="s">
        <v>1033</v>
      </c>
      <c r="B108" t="s">
        <v>1034</v>
      </c>
      <c r="C108" t="s">
        <v>99</v>
      </c>
      <c r="D108" t="s">
        <v>122</v>
      </c>
      <c r="E108" t="s">
        <v>1035</v>
      </c>
      <c r="F108" t="s">
        <v>421</v>
      </c>
      <c r="G108" t="s">
        <v>101</v>
      </c>
      <c r="H108" s="65">
        <v>3718</v>
      </c>
      <c r="I108" s="65">
        <v>1656</v>
      </c>
      <c r="J108" s="65">
        <v>0</v>
      </c>
      <c r="K108" s="65">
        <v>61.570079999999997</v>
      </c>
      <c r="L108" s="66">
        <v>2.9999999999999997E-4</v>
      </c>
      <c r="M108" s="66">
        <v>8.0000000000000004E-4</v>
      </c>
      <c r="N108" s="66">
        <v>4.0000000000000002E-4</v>
      </c>
    </row>
    <row r="109" spans="1:14">
      <c r="A109" t="s">
        <v>1036</v>
      </c>
      <c r="B109" t="s">
        <v>1037</v>
      </c>
      <c r="C109" t="s">
        <v>99</v>
      </c>
      <c r="D109" t="s">
        <v>122</v>
      </c>
      <c r="E109" t="s">
        <v>1038</v>
      </c>
      <c r="F109" t="s">
        <v>421</v>
      </c>
      <c r="G109" t="s">
        <v>101</v>
      </c>
      <c r="H109" s="65">
        <v>4389</v>
      </c>
      <c r="I109" s="65">
        <v>799.4</v>
      </c>
      <c r="J109" s="65">
        <v>0</v>
      </c>
      <c r="K109" s="65">
        <v>35.085666000000003</v>
      </c>
      <c r="L109" s="66">
        <v>2.9999999999999997E-4</v>
      </c>
      <c r="M109" s="66">
        <v>5.0000000000000001E-4</v>
      </c>
      <c r="N109" s="66">
        <v>2.0000000000000001E-4</v>
      </c>
    </row>
    <row r="110" spans="1:14">
      <c r="A110" t="s">
        <v>1039</v>
      </c>
      <c r="B110" t="s">
        <v>1040</v>
      </c>
      <c r="C110" t="s">
        <v>99</v>
      </c>
      <c r="D110" t="s">
        <v>122</v>
      </c>
      <c r="E110" t="s">
        <v>1041</v>
      </c>
      <c r="F110" t="s">
        <v>920</v>
      </c>
      <c r="G110" t="s">
        <v>101</v>
      </c>
      <c r="H110" s="65">
        <v>18300</v>
      </c>
      <c r="I110" s="65">
        <v>413.7</v>
      </c>
      <c r="J110" s="65">
        <v>0</v>
      </c>
      <c r="K110" s="65">
        <v>75.707099999999997</v>
      </c>
      <c r="L110" s="66">
        <v>4.0000000000000002E-4</v>
      </c>
      <c r="M110" s="66">
        <v>1E-3</v>
      </c>
      <c r="N110" s="66">
        <v>5.0000000000000001E-4</v>
      </c>
    </row>
    <row r="111" spans="1:14">
      <c r="A111" t="s">
        <v>1042</v>
      </c>
      <c r="B111" t="s">
        <v>1043</v>
      </c>
      <c r="C111" t="s">
        <v>99</v>
      </c>
      <c r="D111" t="s">
        <v>122</v>
      </c>
      <c r="E111" t="s">
        <v>1044</v>
      </c>
      <c r="F111" t="s">
        <v>920</v>
      </c>
      <c r="G111" t="s">
        <v>101</v>
      </c>
      <c r="H111" s="65">
        <v>2718</v>
      </c>
      <c r="I111" s="65">
        <v>21090</v>
      </c>
      <c r="J111" s="65">
        <v>0</v>
      </c>
      <c r="K111" s="65">
        <v>573.22619999999995</v>
      </c>
      <c r="L111" s="66">
        <v>1E-3</v>
      </c>
      <c r="M111" s="66">
        <v>7.4999999999999997E-3</v>
      </c>
      <c r="N111" s="66">
        <v>3.3999999999999998E-3</v>
      </c>
    </row>
    <row r="112" spans="1:14">
      <c r="A112" t="s">
        <v>1045</v>
      </c>
      <c r="B112" t="s">
        <v>1046</v>
      </c>
      <c r="C112" t="s">
        <v>99</v>
      </c>
      <c r="D112" t="s">
        <v>122</v>
      </c>
      <c r="E112" t="s">
        <v>686</v>
      </c>
      <c r="F112" t="s">
        <v>325</v>
      </c>
      <c r="G112" t="s">
        <v>101</v>
      </c>
      <c r="H112" s="65">
        <v>90781</v>
      </c>
      <c r="I112" s="65">
        <v>132.1</v>
      </c>
      <c r="J112" s="65">
        <v>0</v>
      </c>
      <c r="K112" s="65">
        <v>119.921701</v>
      </c>
      <c r="L112" s="66">
        <v>4.0000000000000002E-4</v>
      </c>
      <c r="M112" s="66">
        <v>1.6000000000000001E-3</v>
      </c>
      <c r="N112" s="66">
        <v>6.9999999999999999E-4</v>
      </c>
    </row>
    <row r="113" spans="1:14">
      <c r="A113" t="s">
        <v>1047</v>
      </c>
      <c r="B113" t="s">
        <v>1048</v>
      </c>
      <c r="C113" t="s">
        <v>99</v>
      </c>
      <c r="D113" t="s">
        <v>122</v>
      </c>
      <c r="E113" t="s">
        <v>599</v>
      </c>
      <c r="F113" t="s">
        <v>325</v>
      </c>
      <c r="G113" t="s">
        <v>101</v>
      </c>
      <c r="H113" s="65">
        <v>1174</v>
      </c>
      <c r="I113" s="65">
        <v>8198</v>
      </c>
      <c r="J113" s="65">
        <v>0</v>
      </c>
      <c r="K113" s="65">
        <v>96.244519999999994</v>
      </c>
      <c r="L113" s="66">
        <v>1E-4</v>
      </c>
      <c r="M113" s="66">
        <v>1.2999999999999999E-3</v>
      </c>
      <c r="N113" s="66">
        <v>5.9999999999999995E-4</v>
      </c>
    </row>
    <row r="114" spans="1:14">
      <c r="A114" t="s">
        <v>1049</v>
      </c>
      <c r="B114" t="s">
        <v>1050</v>
      </c>
      <c r="C114" t="s">
        <v>99</v>
      </c>
      <c r="D114" t="s">
        <v>122</v>
      </c>
      <c r="E114" t="s">
        <v>648</v>
      </c>
      <c r="F114" t="s">
        <v>325</v>
      </c>
      <c r="G114" t="s">
        <v>101</v>
      </c>
      <c r="H114" s="65">
        <v>6301</v>
      </c>
      <c r="I114" s="65">
        <v>1250</v>
      </c>
      <c r="J114" s="65">
        <v>0</v>
      </c>
      <c r="K114" s="65">
        <v>78.762500000000003</v>
      </c>
      <c r="L114" s="66">
        <v>4.0000000000000002E-4</v>
      </c>
      <c r="M114" s="66">
        <v>1E-3</v>
      </c>
      <c r="N114" s="66">
        <v>5.0000000000000001E-4</v>
      </c>
    </row>
    <row r="115" spans="1:14">
      <c r="A115" t="s">
        <v>1051</v>
      </c>
      <c r="B115" t="s">
        <v>1052</v>
      </c>
      <c r="C115" t="s">
        <v>99</v>
      </c>
      <c r="D115" t="s">
        <v>122</v>
      </c>
      <c r="E115" t="s">
        <v>324</v>
      </c>
      <c r="F115" t="s">
        <v>325</v>
      </c>
      <c r="G115" t="s">
        <v>101</v>
      </c>
      <c r="H115" s="65">
        <v>4403.3</v>
      </c>
      <c r="I115" s="65">
        <v>12000</v>
      </c>
      <c r="J115" s="65">
        <v>0</v>
      </c>
      <c r="K115" s="65">
        <v>528.39599999999996</v>
      </c>
      <c r="L115" s="66">
        <v>2.0000000000000001E-4</v>
      </c>
      <c r="M115" s="66">
        <v>7.0000000000000001E-3</v>
      </c>
      <c r="N115" s="66">
        <v>3.2000000000000002E-3</v>
      </c>
    </row>
    <row r="116" spans="1:14">
      <c r="A116" t="s">
        <v>1053</v>
      </c>
      <c r="B116" t="s">
        <v>1054</v>
      </c>
      <c r="C116" t="s">
        <v>99</v>
      </c>
      <c r="D116" t="s">
        <v>122</v>
      </c>
      <c r="E116" t="s">
        <v>1055</v>
      </c>
      <c r="F116" t="s">
        <v>325</v>
      </c>
      <c r="G116" t="s">
        <v>101</v>
      </c>
      <c r="H116" s="65">
        <v>3000</v>
      </c>
      <c r="I116" s="65">
        <v>1617</v>
      </c>
      <c r="J116" s="65">
        <v>0</v>
      </c>
      <c r="K116" s="65">
        <v>48.51</v>
      </c>
      <c r="L116" s="66">
        <v>2.0000000000000001E-4</v>
      </c>
      <c r="M116" s="66">
        <v>5.9999999999999995E-4</v>
      </c>
      <c r="N116" s="66">
        <v>2.9999999999999997E-4</v>
      </c>
    </row>
    <row r="117" spans="1:14">
      <c r="A117" t="s">
        <v>1056</v>
      </c>
      <c r="B117" t="s">
        <v>1057</v>
      </c>
      <c r="C117" t="s">
        <v>99</v>
      </c>
      <c r="D117" t="s">
        <v>122</v>
      </c>
      <c r="E117" t="s">
        <v>1058</v>
      </c>
      <c r="F117" t="s">
        <v>325</v>
      </c>
      <c r="G117" t="s">
        <v>101</v>
      </c>
      <c r="H117" s="65">
        <v>612490</v>
      </c>
      <c r="I117" s="65">
        <v>52.2</v>
      </c>
      <c r="J117" s="65">
        <v>0</v>
      </c>
      <c r="K117" s="65">
        <v>319.71978000000001</v>
      </c>
      <c r="L117" s="66">
        <v>5.9999999999999995E-4</v>
      </c>
      <c r="M117" s="66">
        <v>4.1999999999999997E-3</v>
      </c>
      <c r="N117" s="66">
        <v>1.9E-3</v>
      </c>
    </row>
    <row r="118" spans="1:14">
      <c r="A118" t="s">
        <v>1059</v>
      </c>
      <c r="B118" t="s">
        <v>1060</v>
      </c>
      <c r="C118" t="s">
        <v>99</v>
      </c>
      <c r="D118" t="s">
        <v>122</v>
      </c>
      <c r="E118" t="s">
        <v>1061</v>
      </c>
      <c r="F118" t="s">
        <v>325</v>
      </c>
      <c r="G118" t="s">
        <v>101</v>
      </c>
      <c r="H118" s="65">
        <v>133900</v>
      </c>
      <c r="I118" s="65">
        <v>427</v>
      </c>
      <c r="J118" s="65">
        <v>0</v>
      </c>
      <c r="K118" s="65">
        <v>571.75300000000004</v>
      </c>
      <c r="L118" s="66">
        <v>1.5E-3</v>
      </c>
      <c r="M118" s="66">
        <v>7.4999999999999997E-3</v>
      </c>
      <c r="N118" s="66">
        <v>3.3999999999999998E-3</v>
      </c>
    </row>
    <row r="119" spans="1:14">
      <c r="A119" t="s">
        <v>1062</v>
      </c>
      <c r="B119" t="s">
        <v>1063</v>
      </c>
      <c r="C119" t="s">
        <v>99</v>
      </c>
      <c r="D119" t="s">
        <v>122</v>
      </c>
      <c r="E119" t="s">
        <v>1064</v>
      </c>
      <c r="F119" t="s">
        <v>325</v>
      </c>
      <c r="G119" t="s">
        <v>101</v>
      </c>
      <c r="H119" s="65">
        <v>9264.6</v>
      </c>
      <c r="I119" s="65">
        <v>2122</v>
      </c>
      <c r="J119" s="65">
        <v>0</v>
      </c>
      <c r="K119" s="65">
        <v>196.59481199999999</v>
      </c>
      <c r="L119" s="66">
        <v>1.8E-3</v>
      </c>
      <c r="M119" s="66">
        <v>2.5999999999999999E-3</v>
      </c>
      <c r="N119" s="66">
        <v>1.1999999999999999E-3</v>
      </c>
    </row>
    <row r="120" spans="1:14">
      <c r="A120" t="s">
        <v>1065</v>
      </c>
      <c r="B120" t="s">
        <v>1066</v>
      </c>
      <c r="C120" t="s">
        <v>99</v>
      </c>
      <c r="D120" t="s">
        <v>122</v>
      </c>
      <c r="E120" t="s">
        <v>676</v>
      </c>
      <c r="F120" t="s">
        <v>325</v>
      </c>
      <c r="G120" t="s">
        <v>101</v>
      </c>
      <c r="H120" s="65">
        <v>27395</v>
      </c>
      <c r="I120" s="65">
        <v>1242</v>
      </c>
      <c r="J120" s="65">
        <v>2.6031399999999998</v>
      </c>
      <c r="K120" s="65">
        <v>342.84904</v>
      </c>
      <c r="L120" s="66">
        <v>1.5E-3</v>
      </c>
      <c r="M120" s="66">
        <v>4.4999999999999997E-3</v>
      </c>
      <c r="N120" s="66">
        <v>2.0999999999999999E-3</v>
      </c>
    </row>
    <row r="121" spans="1:14">
      <c r="A121" t="s">
        <v>1067</v>
      </c>
      <c r="B121" t="s">
        <v>1068</v>
      </c>
      <c r="C121" t="s">
        <v>99</v>
      </c>
      <c r="D121" t="s">
        <v>122</v>
      </c>
      <c r="E121" t="s">
        <v>1069</v>
      </c>
      <c r="F121" t="s">
        <v>1070</v>
      </c>
      <c r="G121" t="s">
        <v>101</v>
      </c>
      <c r="H121" s="65">
        <v>158765</v>
      </c>
      <c r="I121" s="65">
        <v>223.5</v>
      </c>
      <c r="J121" s="65">
        <v>0</v>
      </c>
      <c r="K121" s="65">
        <v>354.83977499999997</v>
      </c>
      <c r="L121" s="66">
        <v>5.0000000000000001E-4</v>
      </c>
      <c r="M121" s="66">
        <v>4.7000000000000002E-3</v>
      </c>
      <c r="N121" s="66">
        <v>2.0999999999999999E-3</v>
      </c>
    </row>
    <row r="122" spans="1:14">
      <c r="A122" t="s">
        <v>1071</v>
      </c>
      <c r="B122" t="s">
        <v>1072</v>
      </c>
      <c r="C122" t="s">
        <v>99</v>
      </c>
      <c r="D122" t="s">
        <v>122</v>
      </c>
      <c r="E122" t="s">
        <v>1073</v>
      </c>
      <c r="F122" t="s">
        <v>1070</v>
      </c>
      <c r="G122" t="s">
        <v>101</v>
      </c>
      <c r="H122" s="65">
        <v>2810</v>
      </c>
      <c r="I122" s="65">
        <v>1680</v>
      </c>
      <c r="J122" s="65">
        <v>0</v>
      </c>
      <c r="K122" s="65">
        <v>47.207999999999998</v>
      </c>
      <c r="L122" s="66">
        <v>2.9999999999999997E-4</v>
      </c>
      <c r="M122" s="66">
        <v>5.9999999999999995E-4</v>
      </c>
      <c r="N122" s="66">
        <v>2.9999999999999997E-4</v>
      </c>
    </row>
    <row r="123" spans="1:14">
      <c r="A123" t="s">
        <v>1074</v>
      </c>
      <c r="B123" t="s">
        <v>1075</v>
      </c>
      <c r="C123" t="s">
        <v>99</v>
      </c>
      <c r="D123" t="s">
        <v>122</v>
      </c>
      <c r="E123" t="s">
        <v>1076</v>
      </c>
      <c r="F123" t="s">
        <v>1070</v>
      </c>
      <c r="G123" t="s">
        <v>101</v>
      </c>
      <c r="H123" s="65">
        <v>46065</v>
      </c>
      <c r="I123" s="65">
        <v>568.4</v>
      </c>
      <c r="J123" s="65">
        <v>11.516249999999999</v>
      </c>
      <c r="K123" s="65">
        <v>273.34971000000002</v>
      </c>
      <c r="L123" s="66">
        <v>6.9999999999999999E-4</v>
      </c>
      <c r="M123" s="66">
        <v>3.5999999999999999E-3</v>
      </c>
      <c r="N123" s="66">
        <v>1.6000000000000001E-3</v>
      </c>
    </row>
    <row r="124" spans="1:14">
      <c r="A124" t="s">
        <v>1077</v>
      </c>
      <c r="B124" t="s">
        <v>1078</v>
      </c>
      <c r="C124" t="s">
        <v>99</v>
      </c>
      <c r="D124" t="s">
        <v>122</v>
      </c>
      <c r="E124" t="s">
        <v>1079</v>
      </c>
      <c r="F124" t="s">
        <v>1070</v>
      </c>
      <c r="G124" t="s">
        <v>101</v>
      </c>
      <c r="H124" s="65">
        <v>26753</v>
      </c>
      <c r="I124" s="65">
        <v>909.6</v>
      </c>
      <c r="J124" s="65">
        <v>0</v>
      </c>
      <c r="K124" s="65">
        <v>243.34528800000001</v>
      </c>
      <c r="L124" s="66">
        <v>6.9999999999999999E-4</v>
      </c>
      <c r="M124" s="66">
        <v>3.2000000000000002E-3</v>
      </c>
      <c r="N124" s="66">
        <v>1.5E-3</v>
      </c>
    </row>
    <row r="125" spans="1:14">
      <c r="A125" t="s">
        <v>1080</v>
      </c>
      <c r="B125" t="s">
        <v>1081</v>
      </c>
      <c r="C125" t="s">
        <v>99</v>
      </c>
      <c r="D125" t="s">
        <v>122</v>
      </c>
      <c r="E125" t="s">
        <v>657</v>
      </c>
      <c r="F125" t="s">
        <v>124</v>
      </c>
      <c r="G125" t="s">
        <v>101</v>
      </c>
      <c r="H125" s="65">
        <v>5485</v>
      </c>
      <c r="I125" s="65">
        <v>5623</v>
      </c>
      <c r="J125" s="65">
        <v>0</v>
      </c>
      <c r="K125" s="65">
        <v>308.42155000000002</v>
      </c>
      <c r="L125" s="66">
        <v>4.0000000000000002E-4</v>
      </c>
      <c r="M125" s="66">
        <v>4.1000000000000003E-3</v>
      </c>
      <c r="N125" s="66">
        <v>1.8E-3</v>
      </c>
    </row>
    <row r="126" spans="1:14">
      <c r="A126" t="s">
        <v>1082</v>
      </c>
      <c r="B126" t="s">
        <v>1083</v>
      </c>
      <c r="C126" t="s">
        <v>99</v>
      </c>
      <c r="D126" t="s">
        <v>122</v>
      </c>
      <c r="E126" t="s">
        <v>1084</v>
      </c>
      <c r="F126" t="s">
        <v>956</v>
      </c>
      <c r="G126" t="s">
        <v>101</v>
      </c>
      <c r="H126" s="65">
        <v>12251</v>
      </c>
      <c r="I126" s="65">
        <v>1078</v>
      </c>
      <c r="J126" s="65">
        <v>0</v>
      </c>
      <c r="K126" s="65">
        <v>132.06577999999999</v>
      </c>
      <c r="L126" s="66">
        <v>2.0000000000000001E-4</v>
      </c>
      <c r="M126" s="66">
        <v>1.6999999999999999E-3</v>
      </c>
      <c r="N126" s="66">
        <v>8.0000000000000004E-4</v>
      </c>
    </row>
    <row r="127" spans="1:14">
      <c r="A127" t="s">
        <v>1085</v>
      </c>
      <c r="B127" t="s">
        <v>1086</v>
      </c>
      <c r="C127" t="s">
        <v>99</v>
      </c>
      <c r="D127" t="s">
        <v>122</v>
      </c>
      <c r="E127" t="s">
        <v>1087</v>
      </c>
      <c r="F127" t="s">
        <v>956</v>
      </c>
      <c r="G127" t="s">
        <v>101</v>
      </c>
      <c r="H127" s="65">
        <v>16149</v>
      </c>
      <c r="I127" s="65">
        <v>1197</v>
      </c>
      <c r="J127" s="65">
        <v>0</v>
      </c>
      <c r="K127" s="65">
        <v>193.30352999999999</v>
      </c>
      <c r="L127" s="66">
        <v>1.4E-3</v>
      </c>
      <c r="M127" s="66">
        <v>2.5000000000000001E-3</v>
      </c>
      <c r="N127" s="66">
        <v>1.1999999999999999E-3</v>
      </c>
    </row>
    <row r="128" spans="1:14">
      <c r="A128" t="s">
        <v>1088</v>
      </c>
      <c r="B128" t="s">
        <v>1089</v>
      </c>
      <c r="C128" t="s">
        <v>99</v>
      </c>
      <c r="D128" t="s">
        <v>122</v>
      </c>
      <c r="E128" t="s">
        <v>1090</v>
      </c>
      <c r="F128" t="s">
        <v>126</v>
      </c>
      <c r="G128" t="s">
        <v>101</v>
      </c>
      <c r="H128" s="65">
        <v>136295</v>
      </c>
      <c r="I128" s="65">
        <v>259.3</v>
      </c>
      <c r="J128" s="65">
        <v>0</v>
      </c>
      <c r="K128" s="65">
        <v>353.412935</v>
      </c>
      <c r="L128" s="66">
        <v>2.5000000000000001E-3</v>
      </c>
      <c r="M128" s="66">
        <v>4.7000000000000002E-3</v>
      </c>
      <c r="N128" s="66">
        <v>2.0999999999999999E-3</v>
      </c>
    </row>
    <row r="129" spans="1:14">
      <c r="A129" t="s">
        <v>1091</v>
      </c>
      <c r="B129" t="s">
        <v>1092</v>
      </c>
      <c r="C129" t="s">
        <v>99</v>
      </c>
      <c r="D129" t="s">
        <v>122</v>
      </c>
      <c r="E129" t="s">
        <v>622</v>
      </c>
      <c r="F129" t="s">
        <v>126</v>
      </c>
      <c r="G129" t="s">
        <v>101</v>
      </c>
      <c r="H129" s="65">
        <v>12794</v>
      </c>
      <c r="I129" s="65">
        <v>1423</v>
      </c>
      <c r="J129" s="65">
        <v>0</v>
      </c>
      <c r="K129" s="65">
        <v>182.05861999999999</v>
      </c>
      <c r="L129" s="66">
        <v>1E-3</v>
      </c>
      <c r="M129" s="66">
        <v>2.3999999999999998E-3</v>
      </c>
      <c r="N129" s="66">
        <v>1.1000000000000001E-3</v>
      </c>
    </row>
    <row r="130" spans="1:14">
      <c r="A130" t="s">
        <v>1093</v>
      </c>
      <c r="B130" t="s">
        <v>1094</v>
      </c>
      <c r="C130" t="s">
        <v>99</v>
      </c>
      <c r="D130" t="s">
        <v>122</v>
      </c>
      <c r="E130" t="s">
        <v>1095</v>
      </c>
      <c r="F130" t="s">
        <v>126</v>
      </c>
      <c r="G130" t="s">
        <v>101</v>
      </c>
      <c r="H130" s="65">
        <v>466940</v>
      </c>
      <c r="I130" s="65">
        <v>208.4</v>
      </c>
      <c r="J130" s="65">
        <v>0</v>
      </c>
      <c r="K130" s="65">
        <v>973.10296000000005</v>
      </c>
      <c r="L130" s="66">
        <v>1E-3</v>
      </c>
      <c r="M130" s="66">
        <v>1.2800000000000001E-2</v>
      </c>
      <c r="N130" s="66">
        <v>5.7999999999999996E-3</v>
      </c>
    </row>
    <row r="131" spans="1:14">
      <c r="A131" t="s">
        <v>1096</v>
      </c>
      <c r="B131" t="s">
        <v>1097</v>
      </c>
      <c r="C131" t="s">
        <v>99</v>
      </c>
      <c r="D131" t="s">
        <v>122</v>
      </c>
      <c r="E131" t="s">
        <v>1098</v>
      </c>
      <c r="F131" t="s">
        <v>126</v>
      </c>
      <c r="G131" t="s">
        <v>101</v>
      </c>
      <c r="H131" s="65">
        <v>8537</v>
      </c>
      <c r="I131" s="65">
        <v>1502</v>
      </c>
      <c r="J131" s="65">
        <v>0</v>
      </c>
      <c r="K131" s="65">
        <v>128.22574</v>
      </c>
      <c r="L131" s="66">
        <v>5.0000000000000001E-4</v>
      </c>
      <c r="M131" s="66">
        <v>1.6999999999999999E-3</v>
      </c>
      <c r="N131" s="66">
        <v>8.0000000000000004E-4</v>
      </c>
    </row>
    <row r="132" spans="1:14">
      <c r="A132" t="s">
        <v>1099</v>
      </c>
      <c r="B132" t="s">
        <v>1100</v>
      </c>
      <c r="C132" t="s">
        <v>99</v>
      </c>
      <c r="D132" t="s">
        <v>122</v>
      </c>
      <c r="E132" t="s">
        <v>753</v>
      </c>
      <c r="F132" t="s">
        <v>127</v>
      </c>
      <c r="G132" t="s">
        <v>101</v>
      </c>
      <c r="H132" s="65">
        <v>800</v>
      </c>
      <c r="I132" s="65">
        <v>1806</v>
      </c>
      <c r="J132" s="65">
        <v>0.27633000000000002</v>
      </c>
      <c r="K132" s="65">
        <v>14.72433</v>
      </c>
      <c r="L132" s="66">
        <v>0</v>
      </c>
      <c r="M132" s="66">
        <v>2.0000000000000001E-4</v>
      </c>
      <c r="N132" s="66">
        <v>1E-4</v>
      </c>
    </row>
    <row r="133" spans="1:14">
      <c r="A133" t="s">
        <v>1101</v>
      </c>
      <c r="B133" t="s">
        <v>1102</v>
      </c>
      <c r="C133" t="s">
        <v>99</v>
      </c>
      <c r="D133" t="s">
        <v>122</v>
      </c>
      <c r="E133" t="s">
        <v>1103</v>
      </c>
      <c r="F133" t="s">
        <v>131</v>
      </c>
      <c r="G133" t="s">
        <v>101</v>
      </c>
      <c r="H133" s="65">
        <v>13811.38</v>
      </c>
      <c r="I133" s="65">
        <v>320</v>
      </c>
      <c r="J133" s="65">
        <v>0</v>
      </c>
      <c r="K133" s="65">
        <v>44.196415999999999</v>
      </c>
      <c r="L133" s="66">
        <v>1E-4</v>
      </c>
      <c r="M133" s="66">
        <v>5.9999999999999995E-4</v>
      </c>
      <c r="N133" s="66">
        <v>2.9999999999999997E-4</v>
      </c>
    </row>
    <row r="134" spans="1:14">
      <c r="A134" s="67" t="s">
        <v>1104</v>
      </c>
      <c r="D134" s="14"/>
      <c r="E134" s="14"/>
      <c r="F134" s="14"/>
      <c r="H134" s="69">
        <v>0</v>
      </c>
      <c r="J134" s="69">
        <v>0</v>
      </c>
      <c r="K134" s="69">
        <v>0</v>
      </c>
      <c r="M134" s="68">
        <v>0</v>
      </c>
      <c r="N134" s="68">
        <v>0</v>
      </c>
    </row>
    <row r="135" spans="1:14">
      <c r="A135" t="s">
        <v>216</v>
      </c>
      <c r="B135" t="s">
        <v>216</v>
      </c>
      <c r="D135" s="14"/>
      <c r="E135" s="14"/>
      <c r="F135" t="s">
        <v>216</v>
      </c>
      <c r="G135" t="s">
        <v>216</v>
      </c>
      <c r="H135" s="65">
        <v>0</v>
      </c>
      <c r="I135" s="65">
        <v>0</v>
      </c>
      <c r="K135" s="65">
        <v>0</v>
      </c>
      <c r="L135" s="66">
        <v>0</v>
      </c>
      <c r="M135" s="66">
        <v>0</v>
      </c>
      <c r="N135" s="66">
        <v>0</v>
      </c>
    </row>
    <row r="136" spans="1:14">
      <c r="A136" s="67" t="s">
        <v>221</v>
      </c>
      <c r="D136" s="14"/>
      <c r="E136" s="14"/>
      <c r="F136" s="14"/>
      <c r="H136" s="69">
        <v>83663.899999999994</v>
      </c>
      <c r="J136" s="69">
        <v>0.91627000000000003</v>
      </c>
      <c r="K136" s="69">
        <f>K137+K146</f>
        <v>2442.9394068403799</v>
      </c>
      <c r="M136" s="68">
        <v>3.2099999999999997E-2</v>
      </c>
      <c r="N136" s="68">
        <v>1.46E-2</v>
      </c>
    </row>
    <row r="137" spans="1:14">
      <c r="A137" s="67" t="s">
        <v>269</v>
      </c>
      <c r="D137" s="14"/>
      <c r="E137" s="14"/>
      <c r="F137" s="14"/>
      <c r="H137" s="69">
        <v>16909</v>
      </c>
      <c r="J137" s="69">
        <v>0.91627000000000003</v>
      </c>
      <c r="K137" s="69">
        <f>SUM(K138:K145)</f>
        <v>1316.1060730000002</v>
      </c>
      <c r="M137" s="68">
        <v>1.7299999999999999E-2</v>
      </c>
      <c r="N137" s="68">
        <v>7.9000000000000008E-3</v>
      </c>
    </row>
    <row r="138" spans="1:14">
      <c r="A138" t="s">
        <v>1105</v>
      </c>
      <c r="B138" t="s">
        <v>1106</v>
      </c>
      <c r="C138" t="s">
        <v>1107</v>
      </c>
      <c r="D138" t="s">
        <v>761</v>
      </c>
      <c r="E138" t="s">
        <v>1108</v>
      </c>
      <c r="F138" t="s">
        <v>1109</v>
      </c>
      <c r="G138" t="s">
        <v>105</v>
      </c>
      <c r="H138" s="65">
        <v>1400</v>
      </c>
      <c r="I138" s="65">
        <v>1421</v>
      </c>
      <c r="J138" s="65">
        <v>0.91627000000000003</v>
      </c>
      <c r="K138" s="65">
        <f>72.12</f>
        <v>72.12</v>
      </c>
      <c r="L138" s="66">
        <v>0</v>
      </c>
      <c r="M138" s="66">
        <v>8.9999999999999998E-4</v>
      </c>
      <c r="N138" s="66">
        <v>4.0000000000000002E-4</v>
      </c>
    </row>
    <row r="139" spans="1:14">
      <c r="A139" t="s">
        <v>1110</v>
      </c>
      <c r="B139" t="s">
        <v>1111</v>
      </c>
      <c r="C139" t="s">
        <v>1107</v>
      </c>
      <c r="D139" t="s">
        <v>761</v>
      </c>
      <c r="E139" t="s">
        <v>1112</v>
      </c>
      <c r="F139" t="s">
        <v>1109</v>
      </c>
      <c r="G139" t="s">
        <v>105</v>
      </c>
      <c r="H139" s="65">
        <v>1090</v>
      </c>
      <c r="I139" s="65">
        <v>2489</v>
      </c>
      <c r="J139" s="65">
        <v>0</v>
      </c>
      <c r="K139" s="65">
        <v>96.718806499999999</v>
      </c>
      <c r="L139" s="66">
        <v>0</v>
      </c>
      <c r="M139" s="66">
        <v>1.2999999999999999E-3</v>
      </c>
      <c r="N139" s="66">
        <v>5.9999999999999995E-4</v>
      </c>
    </row>
    <row r="140" spans="1:14">
      <c r="A140" t="s">
        <v>1113</v>
      </c>
      <c r="B140" t="s">
        <v>1114</v>
      </c>
      <c r="C140" t="s">
        <v>1107</v>
      </c>
      <c r="D140" t="s">
        <v>761</v>
      </c>
      <c r="E140" t="s">
        <v>1115</v>
      </c>
      <c r="F140" t="s">
        <v>1116</v>
      </c>
      <c r="G140" t="s">
        <v>105</v>
      </c>
      <c r="H140" s="65">
        <v>4025</v>
      </c>
      <c r="I140" s="65">
        <v>583</v>
      </c>
      <c r="J140" s="65">
        <v>0</v>
      </c>
      <c r="K140" s="65">
        <v>83.655398750000003</v>
      </c>
      <c r="L140" s="66">
        <v>0</v>
      </c>
      <c r="M140" s="66">
        <v>1.1000000000000001E-3</v>
      </c>
      <c r="N140" s="66">
        <v>5.0000000000000001E-4</v>
      </c>
    </row>
    <row r="141" spans="1:14">
      <c r="A141" t="s">
        <v>1117</v>
      </c>
      <c r="B141" t="s">
        <v>1118</v>
      </c>
      <c r="C141" t="s">
        <v>1119</v>
      </c>
      <c r="D141" t="s">
        <v>761</v>
      </c>
      <c r="E141" t="s">
        <v>1120</v>
      </c>
      <c r="F141" t="s">
        <v>1121</v>
      </c>
      <c r="G141" t="s">
        <v>105</v>
      </c>
      <c r="H141" s="65">
        <v>1575</v>
      </c>
      <c r="I141" s="65">
        <v>10082</v>
      </c>
      <c r="J141" s="65">
        <v>0</v>
      </c>
      <c r="K141" s="65">
        <v>566.09169750000001</v>
      </c>
      <c r="L141" s="66">
        <v>0</v>
      </c>
      <c r="M141" s="66">
        <v>7.4999999999999997E-3</v>
      </c>
      <c r="N141" s="66">
        <v>3.3999999999999998E-3</v>
      </c>
    </row>
    <row r="142" spans="1:14">
      <c r="A142" t="s">
        <v>1122</v>
      </c>
      <c r="B142" t="s">
        <v>1123</v>
      </c>
      <c r="C142" t="s">
        <v>1119</v>
      </c>
      <c r="D142" t="s">
        <v>761</v>
      </c>
      <c r="E142" t="s">
        <v>1124</v>
      </c>
      <c r="F142" t="s">
        <v>1125</v>
      </c>
      <c r="G142" t="s">
        <v>105</v>
      </c>
      <c r="H142" s="65">
        <v>2900</v>
      </c>
      <c r="I142" s="65">
        <v>2107</v>
      </c>
      <c r="J142" s="65">
        <v>0</v>
      </c>
      <c r="K142" s="65">
        <v>217.83219500000001</v>
      </c>
      <c r="L142" s="66">
        <v>0</v>
      </c>
      <c r="M142" s="66">
        <v>2.8999999999999998E-3</v>
      </c>
      <c r="N142" s="66">
        <v>1.2999999999999999E-3</v>
      </c>
    </row>
    <row r="143" spans="1:14">
      <c r="A143" t="s">
        <v>1126</v>
      </c>
      <c r="B143" t="s">
        <v>1127</v>
      </c>
      <c r="C143" t="s">
        <v>1107</v>
      </c>
      <c r="D143" t="s">
        <v>761</v>
      </c>
      <c r="E143" t="s">
        <v>1128</v>
      </c>
      <c r="F143" t="s">
        <v>1125</v>
      </c>
      <c r="G143" t="s">
        <v>105</v>
      </c>
      <c r="H143" s="65">
        <v>1664</v>
      </c>
      <c r="I143" s="65">
        <v>2700</v>
      </c>
      <c r="J143" s="65">
        <v>0</v>
      </c>
      <c r="K143" s="65">
        <v>160.16831999999999</v>
      </c>
      <c r="L143" s="66">
        <v>0</v>
      </c>
      <c r="M143" s="66">
        <v>2.0999999999999999E-3</v>
      </c>
      <c r="N143" s="66">
        <v>1E-3</v>
      </c>
    </row>
    <row r="144" spans="1:14">
      <c r="A144" t="s">
        <v>1129</v>
      </c>
      <c r="B144" t="s">
        <v>1130</v>
      </c>
      <c r="C144" t="s">
        <v>1107</v>
      </c>
      <c r="D144" t="s">
        <v>761</v>
      </c>
      <c r="E144" t="s">
        <v>1131</v>
      </c>
      <c r="F144" t="s">
        <v>1132</v>
      </c>
      <c r="G144" t="s">
        <v>105</v>
      </c>
      <c r="H144" s="65">
        <v>2550</v>
      </c>
      <c r="I144" s="65">
        <v>608</v>
      </c>
      <c r="J144" s="65">
        <v>0</v>
      </c>
      <c r="K144" s="65">
        <v>55.27176</v>
      </c>
      <c r="L144" s="66">
        <v>0</v>
      </c>
      <c r="M144" s="66">
        <v>6.9999999999999999E-4</v>
      </c>
      <c r="N144" s="66">
        <v>2.9999999999999997E-4</v>
      </c>
    </row>
    <row r="145" spans="1:14">
      <c r="A145" t="s">
        <v>1133</v>
      </c>
      <c r="B145" t="s">
        <v>1134</v>
      </c>
      <c r="C145" t="s">
        <v>1119</v>
      </c>
      <c r="D145" t="s">
        <v>761</v>
      </c>
      <c r="E145" t="s">
        <v>1135</v>
      </c>
      <c r="F145" t="s">
        <v>1278</v>
      </c>
      <c r="G145" t="s">
        <v>105</v>
      </c>
      <c r="H145" s="65">
        <v>1705</v>
      </c>
      <c r="I145" s="65">
        <v>1057</v>
      </c>
      <c r="J145" s="65">
        <v>0</v>
      </c>
      <c r="K145" s="65">
        <v>64.247895249999999</v>
      </c>
      <c r="L145" s="66">
        <v>0</v>
      </c>
      <c r="M145" s="66">
        <v>8.0000000000000004E-4</v>
      </c>
      <c r="N145" s="66">
        <v>4.0000000000000002E-4</v>
      </c>
    </row>
    <row r="146" spans="1:14">
      <c r="A146" s="67" t="s">
        <v>270</v>
      </c>
      <c r="D146" s="14"/>
      <c r="E146" s="14"/>
      <c r="F146" s="14"/>
      <c r="H146" s="69">
        <v>66754.899999999994</v>
      </c>
      <c r="J146" s="69">
        <v>0</v>
      </c>
      <c r="K146" s="69">
        <f>SUM(K147:K150)</f>
        <v>1126.83333384038</v>
      </c>
      <c r="M146" s="68">
        <v>1.4800000000000001E-2</v>
      </c>
      <c r="N146" s="68">
        <v>6.7000000000000002E-3</v>
      </c>
    </row>
    <row r="147" spans="1:14">
      <c r="A147" t="s">
        <v>1136</v>
      </c>
      <c r="B147" t="s">
        <v>1137</v>
      </c>
      <c r="C147" t="s">
        <v>1119</v>
      </c>
      <c r="D147" t="s">
        <v>761</v>
      </c>
      <c r="E147" t="s">
        <v>1138</v>
      </c>
      <c r="F147" t="s">
        <v>1116</v>
      </c>
      <c r="G147" t="s">
        <v>105</v>
      </c>
      <c r="H147" s="65">
        <v>1150</v>
      </c>
      <c r="I147" s="65">
        <v>1491</v>
      </c>
      <c r="J147" s="65">
        <v>0</v>
      </c>
      <c r="K147" s="65">
        <v>61.127000000000002</v>
      </c>
      <c r="L147" s="66">
        <v>0</v>
      </c>
      <c r="M147" s="66">
        <v>8.0000000000000004E-4</v>
      </c>
      <c r="N147" s="66">
        <v>4.0000000000000002E-4</v>
      </c>
    </row>
    <row r="148" spans="1:14">
      <c r="A148" t="s">
        <v>1139</v>
      </c>
      <c r="B148" t="s">
        <v>1140</v>
      </c>
      <c r="C148" t="s">
        <v>1141</v>
      </c>
      <c r="D148" t="s">
        <v>761</v>
      </c>
      <c r="E148" t="s">
        <v>1142</v>
      </c>
      <c r="F148" t="s">
        <v>1143</v>
      </c>
      <c r="G148" t="s">
        <v>109</v>
      </c>
      <c r="H148" s="65">
        <v>13134.9</v>
      </c>
      <c r="I148" s="65">
        <v>455.4</v>
      </c>
      <c r="J148" s="65">
        <v>0</v>
      </c>
      <c r="K148" s="65">
        <v>233.30164984038001</v>
      </c>
      <c r="L148" s="66">
        <v>0</v>
      </c>
      <c r="M148" s="66">
        <v>3.0999999999999999E-3</v>
      </c>
      <c r="N148" s="66">
        <v>1.4E-3</v>
      </c>
    </row>
    <row r="149" spans="1:14">
      <c r="A149" t="s">
        <v>1144</v>
      </c>
      <c r="B149" t="s">
        <v>1145</v>
      </c>
      <c r="C149" t="s">
        <v>122</v>
      </c>
      <c r="D149" t="s">
        <v>761</v>
      </c>
      <c r="E149" t="s">
        <v>1146</v>
      </c>
      <c r="F149" t="s">
        <v>1143</v>
      </c>
      <c r="G149" t="s">
        <v>105</v>
      </c>
      <c r="H149" s="65">
        <v>50000</v>
      </c>
      <c r="I149" s="65">
        <v>62.5</v>
      </c>
      <c r="J149" s="65">
        <v>0</v>
      </c>
      <c r="K149" s="65">
        <v>111.40625</v>
      </c>
      <c r="L149" s="66">
        <v>0</v>
      </c>
      <c r="M149" s="66">
        <v>1.5E-3</v>
      </c>
      <c r="N149" s="66">
        <v>6.9999999999999999E-4</v>
      </c>
    </row>
    <row r="150" spans="1:14">
      <c r="A150" t="s">
        <v>1147</v>
      </c>
      <c r="B150" t="s">
        <v>1148</v>
      </c>
      <c r="C150" t="s">
        <v>1107</v>
      </c>
      <c r="D150" t="s">
        <v>761</v>
      </c>
      <c r="E150" t="s">
        <v>1149</v>
      </c>
      <c r="F150" t="s">
        <v>1125</v>
      </c>
      <c r="G150" t="s">
        <v>105</v>
      </c>
      <c r="H150" s="65">
        <v>2470</v>
      </c>
      <c r="I150" s="65">
        <v>8188</v>
      </c>
      <c r="J150" s="65">
        <v>0</v>
      </c>
      <c r="K150" s="65">
        <v>720.99843399999997</v>
      </c>
      <c r="L150" s="66">
        <v>0</v>
      </c>
      <c r="M150" s="66">
        <v>9.4999999999999998E-3</v>
      </c>
      <c r="N150" s="66">
        <v>4.3E-3</v>
      </c>
    </row>
    <row r="151" spans="1:14">
      <c r="A151" s="81" t="s">
        <v>223</v>
      </c>
      <c r="D151" s="14"/>
      <c r="E151" s="14"/>
      <c r="F151" s="14"/>
    </row>
    <row r="152" spans="1:14">
      <c r="A152" s="81" t="s">
        <v>263</v>
      </c>
      <c r="D152" s="14"/>
      <c r="E152" s="14"/>
      <c r="F152" s="14"/>
    </row>
    <row r="153" spans="1:14">
      <c r="A153" s="81" t="s">
        <v>264</v>
      </c>
      <c r="D153" s="14"/>
      <c r="E153" s="14"/>
      <c r="F153" s="14"/>
    </row>
    <row r="154" spans="1:14">
      <c r="A154" s="81" t="s">
        <v>265</v>
      </c>
      <c r="D154" s="14"/>
      <c r="E154" s="14"/>
      <c r="F154" s="14"/>
    </row>
    <row r="155" spans="1:14">
      <c r="A155" s="81" t="s">
        <v>266</v>
      </c>
      <c r="D155" s="14"/>
      <c r="E155" s="14"/>
      <c r="F155" s="14"/>
    </row>
    <row r="156" spans="1:14" hidden="1">
      <c r="D156" s="14"/>
      <c r="E156" s="14"/>
      <c r="F156" s="14"/>
    </row>
    <row r="157" spans="1:14" hidden="1">
      <c r="D157" s="14"/>
      <c r="E157" s="14"/>
      <c r="F157" s="14"/>
    </row>
    <row r="158" spans="1:14" hidden="1">
      <c r="D158" s="14"/>
      <c r="E158" s="14"/>
      <c r="F158" s="14"/>
    </row>
    <row r="159" spans="1:14" hidden="1">
      <c r="D159" s="14"/>
      <c r="E159" s="14"/>
      <c r="F159" s="14"/>
    </row>
    <row r="160" spans="1:14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BJ5" s="16"/>
    </row>
    <row r="6" spans="1:62" ht="26.25" customHeight="1">
      <c r="A6" s="95" t="s">
        <v>193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9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1058376.69</v>
      </c>
      <c r="H10" s="7"/>
      <c r="I10" s="63">
        <v>0</v>
      </c>
      <c r="J10" s="63">
        <v>33770.746351349997</v>
      </c>
      <c r="K10" s="7"/>
      <c r="L10" s="64">
        <v>1</v>
      </c>
      <c r="M10" s="64">
        <v>0.20219999999999999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1028838.69</v>
      </c>
      <c r="I11" s="69">
        <v>0</v>
      </c>
      <c r="J11" s="69">
        <v>31349.304556200001</v>
      </c>
      <c r="L11" s="68">
        <v>0.92830000000000001</v>
      </c>
      <c r="M11" s="68">
        <v>0.18770000000000001</v>
      </c>
    </row>
    <row r="12" spans="1:62">
      <c r="A12" s="67" t="s">
        <v>1150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216</v>
      </c>
      <c r="B13" t="s">
        <v>216</v>
      </c>
      <c r="C13" s="14"/>
      <c r="D13" s="14"/>
      <c r="E13" t="s">
        <v>216</v>
      </c>
      <c r="F13" t="s">
        <v>216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1151</v>
      </c>
      <c r="C14" s="14"/>
      <c r="D14" s="14"/>
      <c r="E14" s="14"/>
      <c r="F14" s="14"/>
      <c r="G14" s="69">
        <v>1028838.69</v>
      </c>
      <c r="I14" s="69">
        <v>0</v>
      </c>
      <c r="J14" s="69">
        <v>31349.304556200001</v>
      </c>
      <c r="L14" s="68">
        <v>0.92830000000000001</v>
      </c>
      <c r="M14" s="68">
        <v>0.18770000000000001</v>
      </c>
    </row>
    <row r="15" spans="1:62">
      <c r="A15" t="s">
        <v>1152</v>
      </c>
      <c r="B15" t="s">
        <v>1153</v>
      </c>
      <c r="C15" t="s">
        <v>99</v>
      </c>
      <c r="D15" t="s">
        <v>1154</v>
      </c>
      <c r="E15" t="s">
        <v>122</v>
      </c>
      <c r="F15" t="s">
        <v>105</v>
      </c>
      <c r="G15" s="65">
        <v>54373</v>
      </c>
      <c r="H15" s="65">
        <v>8847</v>
      </c>
      <c r="I15" s="65">
        <v>0</v>
      </c>
      <c r="J15" s="65">
        <v>4810.3793100000003</v>
      </c>
      <c r="K15" s="66">
        <v>7.4000000000000003E-3</v>
      </c>
      <c r="L15" s="66">
        <v>0.1424</v>
      </c>
      <c r="M15" s="66">
        <v>2.8799999999999999E-2</v>
      </c>
    </row>
    <row r="16" spans="1:62">
      <c r="A16" t="s">
        <v>1155</v>
      </c>
      <c r="B16" t="s">
        <v>1156</v>
      </c>
      <c r="C16" t="s">
        <v>99</v>
      </c>
      <c r="D16" t="s">
        <v>1154</v>
      </c>
      <c r="E16" t="s">
        <v>122</v>
      </c>
      <c r="F16" t="s">
        <v>109</v>
      </c>
      <c r="G16" s="65">
        <v>343538</v>
      </c>
      <c r="H16" s="65">
        <v>1235</v>
      </c>
      <c r="I16" s="65">
        <v>0</v>
      </c>
      <c r="J16" s="65">
        <v>4242.6943000000001</v>
      </c>
      <c r="K16" s="66">
        <v>2.9600000000000001E-2</v>
      </c>
      <c r="L16" s="66">
        <v>0.12559999999999999</v>
      </c>
      <c r="M16" s="66">
        <v>2.5399999999999999E-2</v>
      </c>
    </row>
    <row r="17" spans="1:13">
      <c r="A17" t="s">
        <v>1157</v>
      </c>
      <c r="B17" t="s">
        <v>1158</v>
      </c>
      <c r="C17" t="s">
        <v>99</v>
      </c>
      <c r="D17" t="s">
        <v>1159</v>
      </c>
      <c r="E17" t="s">
        <v>122</v>
      </c>
      <c r="F17" t="s">
        <v>105</v>
      </c>
      <c r="G17" s="65">
        <v>45273</v>
      </c>
      <c r="H17" s="65">
        <v>3509</v>
      </c>
      <c r="I17" s="65">
        <v>0</v>
      </c>
      <c r="J17" s="65">
        <v>1588.6295700000001</v>
      </c>
      <c r="K17" s="66">
        <v>1.72E-2</v>
      </c>
      <c r="L17" s="66">
        <v>4.7E-2</v>
      </c>
      <c r="M17" s="66">
        <v>9.4999999999999998E-3</v>
      </c>
    </row>
    <row r="18" spans="1:13">
      <c r="A18" t="s">
        <v>1160</v>
      </c>
      <c r="B18" t="s">
        <v>1161</v>
      </c>
      <c r="C18" t="s">
        <v>99</v>
      </c>
      <c r="D18" t="s">
        <v>1162</v>
      </c>
      <c r="E18" t="s">
        <v>122</v>
      </c>
      <c r="F18" t="s">
        <v>105</v>
      </c>
      <c r="G18" s="65">
        <v>3414.69</v>
      </c>
      <c r="H18" s="65">
        <v>9698</v>
      </c>
      <c r="I18" s="65">
        <v>0</v>
      </c>
      <c r="J18" s="65">
        <v>331.15663619999998</v>
      </c>
      <c r="K18" s="66">
        <v>1E-4</v>
      </c>
      <c r="L18" s="66">
        <v>9.7999999999999997E-3</v>
      </c>
      <c r="M18" s="66">
        <v>2E-3</v>
      </c>
    </row>
    <row r="19" spans="1:13">
      <c r="A19" t="s">
        <v>1163</v>
      </c>
      <c r="B19" t="s">
        <v>1164</v>
      </c>
      <c r="C19" t="s">
        <v>99</v>
      </c>
      <c r="D19" t="s">
        <v>1165</v>
      </c>
      <c r="E19" t="s">
        <v>122</v>
      </c>
      <c r="F19" t="s">
        <v>105</v>
      </c>
      <c r="G19" s="65">
        <v>37622</v>
      </c>
      <c r="H19" s="65">
        <v>14470</v>
      </c>
      <c r="I19" s="65">
        <v>0</v>
      </c>
      <c r="J19" s="65">
        <v>5443.9034000000001</v>
      </c>
      <c r="K19" s="66">
        <v>2.2000000000000001E-3</v>
      </c>
      <c r="L19" s="66">
        <v>0.16120000000000001</v>
      </c>
      <c r="M19" s="66">
        <v>3.2599999999999997E-2</v>
      </c>
    </row>
    <row r="20" spans="1:13">
      <c r="A20" t="s">
        <v>1166</v>
      </c>
      <c r="B20" t="s">
        <v>1167</v>
      </c>
      <c r="C20" t="s">
        <v>99</v>
      </c>
      <c r="D20" t="s">
        <v>1165</v>
      </c>
      <c r="E20" t="s">
        <v>122</v>
      </c>
      <c r="F20" t="s">
        <v>105</v>
      </c>
      <c r="G20" s="65">
        <v>50331</v>
      </c>
      <c r="H20" s="65">
        <v>4296</v>
      </c>
      <c r="I20" s="65">
        <v>0</v>
      </c>
      <c r="J20" s="65">
        <v>2162.21976</v>
      </c>
      <c r="K20" s="66">
        <v>5.4000000000000003E-3</v>
      </c>
      <c r="L20" s="66">
        <v>6.4000000000000001E-2</v>
      </c>
      <c r="M20" s="66">
        <v>1.29E-2</v>
      </c>
    </row>
    <row r="21" spans="1:13">
      <c r="A21" t="s">
        <v>1168</v>
      </c>
      <c r="B21" t="s">
        <v>1169</v>
      </c>
      <c r="C21" t="s">
        <v>99</v>
      </c>
      <c r="D21" t="s">
        <v>1165</v>
      </c>
      <c r="E21" t="s">
        <v>122</v>
      </c>
      <c r="F21" t="s">
        <v>105</v>
      </c>
      <c r="G21" s="65">
        <v>18605</v>
      </c>
      <c r="H21" s="65">
        <v>10340</v>
      </c>
      <c r="I21" s="65">
        <v>0</v>
      </c>
      <c r="J21" s="65">
        <v>1923.7570000000001</v>
      </c>
      <c r="K21" s="66">
        <v>6.9999999999999999E-4</v>
      </c>
      <c r="L21" s="66">
        <v>5.7000000000000002E-2</v>
      </c>
      <c r="M21" s="66">
        <v>1.15E-2</v>
      </c>
    </row>
    <row r="22" spans="1:13">
      <c r="A22" t="s">
        <v>1170</v>
      </c>
      <c r="B22" t="s">
        <v>1171</v>
      </c>
      <c r="C22" t="s">
        <v>99</v>
      </c>
      <c r="D22" t="s">
        <v>1165</v>
      </c>
      <c r="E22" t="s">
        <v>122</v>
      </c>
      <c r="F22" t="s">
        <v>109</v>
      </c>
      <c r="G22" s="65">
        <v>268572</v>
      </c>
      <c r="H22" s="65">
        <v>1440</v>
      </c>
      <c r="I22" s="65">
        <v>0</v>
      </c>
      <c r="J22" s="65">
        <v>3867.4367999999999</v>
      </c>
      <c r="K22" s="66">
        <v>4.8999999999999998E-3</v>
      </c>
      <c r="L22" s="66">
        <v>0.1145</v>
      </c>
      <c r="M22" s="66">
        <v>2.3199999999999998E-2</v>
      </c>
    </row>
    <row r="23" spans="1:13">
      <c r="A23" t="s">
        <v>1172</v>
      </c>
      <c r="B23" t="s">
        <v>1173</v>
      </c>
      <c r="C23" t="s">
        <v>99</v>
      </c>
      <c r="D23" t="s">
        <v>1154</v>
      </c>
      <c r="E23" t="s">
        <v>1174</v>
      </c>
      <c r="F23" t="s">
        <v>109</v>
      </c>
      <c r="G23" s="65">
        <v>31538</v>
      </c>
      <c r="H23" s="65">
        <v>1459</v>
      </c>
      <c r="I23" s="65">
        <v>0</v>
      </c>
      <c r="J23" s="65">
        <v>460.13941999999997</v>
      </c>
      <c r="K23" s="66">
        <v>1.1999999999999999E-3</v>
      </c>
      <c r="L23" s="66">
        <v>1.3599999999999999E-2</v>
      </c>
      <c r="M23" s="66">
        <v>2.8E-3</v>
      </c>
    </row>
    <row r="24" spans="1:13">
      <c r="A24" t="s">
        <v>1175</v>
      </c>
      <c r="B24" t="s">
        <v>1176</v>
      </c>
      <c r="C24" t="s">
        <v>99</v>
      </c>
      <c r="D24" t="s">
        <v>1159</v>
      </c>
      <c r="E24" t="s">
        <v>1174</v>
      </c>
      <c r="F24" t="s">
        <v>105</v>
      </c>
      <c r="G24" s="65">
        <v>175572</v>
      </c>
      <c r="H24" s="65">
        <v>3713</v>
      </c>
      <c r="I24" s="65">
        <v>0</v>
      </c>
      <c r="J24" s="65">
        <v>6518.9883600000003</v>
      </c>
      <c r="K24" s="66">
        <v>5.1000000000000004E-3</v>
      </c>
      <c r="L24" s="66">
        <v>0.193</v>
      </c>
      <c r="M24" s="66">
        <v>3.9E-2</v>
      </c>
    </row>
    <row r="25" spans="1:13">
      <c r="A25" s="67" t="s">
        <v>1177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216</v>
      </c>
      <c r="B26" t="s">
        <v>216</v>
      </c>
      <c r="C26" s="14"/>
      <c r="D26" s="14"/>
      <c r="E26" t="s">
        <v>216</v>
      </c>
      <c r="F26" t="s">
        <v>216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1178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216</v>
      </c>
      <c r="B28" t="s">
        <v>216</v>
      </c>
      <c r="C28" s="14"/>
      <c r="D28" s="14"/>
      <c r="E28" t="s">
        <v>216</v>
      </c>
      <c r="F28" t="s">
        <v>216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758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216</v>
      </c>
      <c r="B30" t="s">
        <v>216</v>
      </c>
      <c r="C30" s="14"/>
      <c r="D30" s="14"/>
      <c r="E30" t="s">
        <v>216</v>
      </c>
      <c r="F30" t="s">
        <v>216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1179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216</v>
      </c>
      <c r="B32" t="s">
        <v>216</v>
      </c>
      <c r="C32" s="14"/>
      <c r="D32" s="14"/>
      <c r="E32" t="s">
        <v>216</v>
      </c>
      <c r="F32" t="s">
        <v>216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13">
      <c r="A33" s="67" t="s">
        <v>221</v>
      </c>
      <c r="C33" s="14"/>
      <c r="D33" s="14"/>
      <c r="E33" s="14"/>
      <c r="F33" s="14"/>
      <c r="G33" s="69">
        <v>29538</v>
      </c>
      <c r="I33" s="69">
        <v>0</v>
      </c>
      <c r="J33" s="69">
        <v>2421.44179515</v>
      </c>
      <c r="L33" s="68">
        <v>7.17E-2</v>
      </c>
      <c r="M33" s="68">
        <v>1.4500000000000001E-2</v>
      </c>
    </row>
    <row r="34" spans="1:13">
      <c r="A34" s="67" t="s">
        <v>1180</v>
      </c>
      <c r="C34" s="14"/>
      <c r="D34" s="14"/>
      <c r="E34" s="14"/>
      <c r="F34" s="14"/>
      <c r="G34" s="69">
        <v>29538</v>
      </c>
      <c r="I34" s="69">
        <v>0</v>
      </c>
      <c r="J34" s="69">
        <v>2421.44179515</v>
      </c>
      <c r="L34" s="68">
        <v>7.17E-2</v>
      </c>
      <c r="M34" s="68">
        <v>1.4500000000000001E-2</v>
      </c>
    </row>
    <row r="35" spans="1:13">
      <c r="A35" t="s">
        <v>1181</v>
      </c>
      <c r="B35" t="s">
        <v>1182</v>
      </c>
      <c r="C35" t="s">
        <v>122</v>
      </c>
      <c r="D35" t="s">
        <v>1183</v>
      </c>
      <c r="E35" t="s">
        <v>1109</v>
      </c>
      <c r="F35" t="s">
        <v>105</v>
      </c>
      <c r="G35" s="65">
        <v>29538</v>
      </c>
      <c r="H35" s="65">
        <v>2299.5</v>
      </c>
      <c r="I35" s="65">
        <v>0</v>
      </c>
      <c r="J35" s="65">
        <v>2421.44179515</v>
      </c>
      <c r="K35" s="66">
        <v>0</v>
      </c>
      <c r="L35" s="66">
        <v>7.17E-2</v>
      </c>
      <c r="M35" s="66">
        <v>1.4500000000000001E-2</v>
      </c>
    </row>
    <row r="36" spans="1:13">
      <c r="A36" s="67" t="s">
        <v>1184</v>
      </c>
      <c r="C36" s="14"/>
      <c r="D36" s="14"/>
      <c r="E36" s="14"/>
      <c r="F36" s="14"/>
      <c r="G36" s="69">
        <v>0</v>
      </c>
      <c r="I36" s="69">
        <v>0</v>
      </c>
      <c r="J36" s="69">
        <v>0</v>
      </c>
      <c r="L36" s="68">
        <v>0</v>
      </c>
      <c r="M36" s="68">
        <v>0</v>
      </c>
    </row>
    <row r="37" spans="1:13">
      <c r="A37" t="s">
        <v>216</v>
      </c>
      <c r="B37" t="s">
        <v>216</v>
      </c>
      <c r="C37" s="14"/>
      <c r="D37" s="14"/>
      <c r="E37" t="s">
        <v>216</v>
      </c>
      <c r="F37" t="s">
        <v>216</v>
      </c>
      <c r="G37" s="65">
        <v>0</v>
      </c>
      <c r="H37" s="65">
        <v>0</v>
      </c>
      <c r="J37" s="65">
        <v>0</v>
      </c>
      <c r="K37" s="66">
        <v>0</v>
      </c>
      <c r="L37" s="66">
        <v>0</v>
      </c>
      <c r="M37" s="66">
        <v>0</v>
      </c>
    </row>
    <row r="38" spans="1:13">
      <c r="A38" s="67" t="s">
        <v>758</v>
      </c>
      <c r="C38" s="14"/>
      <c r="D38" s="14"/>
      <c r="E38" s="14"/>
      <c r="F38" s="14"/>
      <c r="G38" s="69">
        <v>0</v>
      </c>
      <c r="I38" s="69">
        <v>0</v>
      </c>
      <c r="J38" s="69">
        <v>0</v>
      </c>
      <c r="L38" s="68">
        <v>0</v>
      </c>
      <c r="M38" s="68">
        <v>0</v>
      </c>
    </row>
    <row r="39" spans="1:13">
      <c r="A39" t="s">
        <v>216</v>
      </c>
      <c r="B39" t="s">
        <v>216</v>
      </c>
      <c r="C39" s="14"/>
      <c r="D39" s="14"/>
      <c r="E39" t="s">
        <v>216</v>
      </c>
      <c r="F39" t="s">
        <v>216</v>
      </c>
      <c r="G39" s="65">
        <v>0</v>
      </c>
      <c r="H39" s="65">
        <v>0</v>
      </c>
      <c r="J39" s="65">
        <v>0</v>
      </c>
      <c r="K39" s="66">
        <v>0</v>
      </c>
      <c r="L39" s="66">
        <v>0</v>
      </c>
      <c r="M39" s="66">
        <v>0</v>
      </c>
    </row>
    <row r="40" spans="1:13">
      <c r="A40" s="67" t="s">
        <v>1179</v>
      </c>
      <c r="C40" s="14"/>
      <c r="D40" s="14"/>
      <c r="E40" s="14"/>
      <c r="F40" s="14"/>
      <c r="G40" s="69">
        <v>0</v>
      </c>
      <c r="I40" s="69">
        <v>0</v>
      </c>
      <c r="J40" s="69">
        <v>0</v>
      </c>
      <c r="L40" s="68">
        <v>0</v>
      </c>
      <c r="M40" s="68">
        <v>0</v>
      </c>
    </row>
    <row r="41" spans="1:13">
      <c r="A41" t="s">
        <v>216</v>
      </c>
      <c r="B41" t="s">
        <v>216</v>
      </c>
      <c r="C41" s="14"/>
      <c r="D41" s="14"/>
      <c r="E41" t="s">
        <v>216</v>
      </c>
      <c r="F41" t="s">
        <v>216</v>
      </c>
      <c r="G41" s="65">
        <v>0</v>
      </c>
      <c r="H41" s="65">
        <v>0</v>
      </c>
      <c r="J41" s="65">
        <v>0</v>
      </c>
      <c r="K41" s="66">
        <v>0</v>
      </c>
      <c r="L41" s="66">
        <v>0</v>
      </c>
      <c r="M41" s="66">
        <v>0</v>
      </c>
    </row>
    <row r="42" spans="1:13">
      <c r="A42" s="81" t="s">
        <v>223</v>
      </c>
      <c r="C42" s="14"/>
      <c r="D42" s="14"/>
      <c r="E42" s="14"/>
      <c r="F42" s="14"/>
    </row>
    <row r="43" spans="1:13">
      <c r="A43" s="81" t="s">
        <v>263</v>
      </c>
      <c r="C43" s="14"/>
      <c r="D43" s="14"/>
      <c r="E43" s="14"/>
      <c r="F43" s="14"/>
    </row>
    <row r="44" spans="1:13">
      <c r="A44" s="81" t="s">
        <v>264</v>
      </c>
      <c r="C44" s="14"/>
      <c r="D44" s="14"/>
      <c r="E44" s="14"/>
      <c r="F44" s="14"/>
    </row>
    <row r="45" spans="1:13">
      <c r="A45" s="81" t="s">
        <v>265</v>
      </c>
      <c r="C45" s="14"/>
      <c r="D45" s="14"/>
      <c r="E45" s="14"/>
      <c r="F45" s="14"/>
    </row>
    <row r="46" spans="1:13">
      <c r="A46" s="81" t="s">
        <v>266</v>
      </c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4" ht="26.25" customHeight="1">
      <c r="A6" s="95" t="s">
        <v>92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9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1185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216</v>
      </c>
      <c r="B13" t="s">
        <v>216</v>
      </c>
      <c r="C13" s="14"/>
      <c r="D13" s="14"/>
      <c r="E13" t="s">
        <v>216</v>
      </c>
      <c r="F13" t="s">
        <v>216</v>
      </c>
      <c r="H13" t="s">
        <v>216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1186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216</v>
      </c>
      <c r="B15" t="s">
        <v>216</v>
      </c>
      <c r="C15" s="14"/>
      <c r="D15" s="14"/>
      <c r="E15" t="s">
        <v>216</v>
      </c>
      <c r="F15" t="s">
        <v>216</v>
      </c>
      <c r="H15" t="s">
        <v>216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216</v>
      </c>
      <c r="B17" t="s">
        <v>216</v>
      </c>
      <c r="C17" s="14"/>
      <c r="D17" s="14"/>
      <c r="E17" t="s">
        <v>216</v>
      </c>
      <c r="F17" t="s">
        <v>216</v>
      </c>
      <c r="H17" t="s">
        <v>216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758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216</v>
      </c>
      <c r="B19" t="s">
        <v>216</v>
      </c>
      <c r="C19" s="14"/>
      <c r="D19" s="14"/>
      <c r="E19" t="s">
        <v>216</v>
      </c>
      <c r="F19" t="s">
        <v>216</v>
      </c>
      <c r="H19" t="s">
        <v>216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221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1185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216</v>
      </c>
      <c r="B22" t="s">
        <v>216</v>
      </c>
      <c r="C22" s="14"/>
      <c r="D22" s="14"/>
      <c r="E22" t="s">
        <v>216</v>
      </c>
      <c r="F22" t="s">
        <v>216</v>
      </c>
      <c r="H22" t="s">
        <v>216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1186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216</v>
      </c>
      <c r="B24" t="s">
        <v>216</v>
      </c>
      <c r="C24" s="14"/>
      <c r="D24" s="14"/>
      <c r="E24" t="s">
        <v>216</v>
      </c>
      <c r="F24" t="s">
        <v>216</v>
      </c>
      <c r="H24" t="s">
        <v>216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216</v>
      </c>
      <c r="B26" t="s">
        <v>216</v>
      </c>
      <c r="C26" s="14"/>
      <c r="D26" s="14"/>
      <c r="E26" t="s">
        <v>216</v>
      </c>
      <c r="F26" t="s">
        <v>216</v>
      </c>
      <c r="H26" t="s">
        <v>216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758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216</v>
      </c>
      <c r="B28" t="s">
        <v>216</v>
      </c>
      <c r="C28" s="14"/>
      <c r="D28" s="14"/>
      <c r="E28" t="s">
        <v>216</v>
      </c>
      <c r="F28" t="s">
        <v>216</v>
      </c>
      <c r="H28" t="s">
        <v>216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1" t="s">
        <v>223</v>
      </c>
      <c r="B29" s="14"/>
      <c r="C29" s="14"/>
      <c r="D29" s="14"/>
    </row>
    <row r="30" spans="1:14">
      <c r="A30" s="81" t="s">
        <v>263</v>
      </c>
      <c r="B30" s="14"/>
      <c r="C30" s="14"/>
      <c r="D30" s="14"/>
    </row>
    <row r="31" spans="1:14">
      <c r="A31" s="81" t="s">
        <v>264</v>
      </c>
      <c r="B31" s="14"/>
      <c r="C31" s="14"/>
      <c r="D31" s="14"/>
    </row>
    <row r="32" spans="1:14">
      <c r="A32" s="81" t="s">
        <v>265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9" ht="26.25" customHeight="1">
      <c r="A6" s="95" t="s">
        <v>94</v>
      </c>
      <c r="B6" s="96"/>
      <c r="C6" s="96"/>
      <c r="D6" s="96"/>
      <c r="E6" s="96"/>
      <c r="F6" s="96"/>
      <c r="G6" s="96"/>
      <c r="H6" s="96"/>
      <c r="I6" s="96"/>
      <c r="J6" s="96"/>
      <c r="K6" s="97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1187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216</v>
      </c>
      <c r="B13" t="s">
        <v>216</v>
      </c>
      <c r="C13" s="14"/>
      <c r="D13" t="s">
        <v>216</v>
      </c>
      <c r="E13" t="s">
        <v>216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221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1188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216</v>
      </c>
      <c r="B16" t="s">
        <v>216</v>
      </c>
      <c r="C16" s="14"/>
      <c r="D16" t="s">
        <v>216</v>
      </c>
      <c r="E16" t="s">
        <v>216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1" t="s">
        <v>223</v>
      </c>
      <c r="C17" s="14"/>
      <c r="D17" s="14"/>
    </row>
    <row r="18" spans="1:4">
      <c r="A18" s="81" t="s">
        <v>263</v>
      </c>
      <c r="C18" s="14"/>
      <c r="D18" s="14"/>
    </row>
    <row r="19" spans="1:4">
      <c r="A19" s="81" t="s">
        <v>264</v>
      </c>
      <c r="C19" s="14"/>
      <c r="D19" s="14"/>
    </row>
    <row r="20" spans="1:4">
      <c r="A20" s="81" t="s">
        <v>265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67BB6-3BAC-4F4F-9BF8-13F5AC56E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D8D92B-F2A1-4032-A9B3-CD3EE64C10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3.xml><?xml version="1.0" encoding="utf-8"?>
<ds:datastoreItem xmlns:ds="http://schemas.openxmlformats.org/officeDocument/2006/customXml" ds:itemID="{5168F788-87FE-4E19-B5EB-FFDC140C7D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520042177_b9301_0120</dc:title>
  <dc:creator>Yuli</dc:creator>
  <cp:lastModifiedBy>User</cp:lastModifiedBy>
  <dcterms:created xsi:type="dcterms:W3CDTF">2015-11-10T09:34:27Z</dcterms:created>
  <dcterms:modified xsi:type="dcterms:W3CDTF">2022-02-22T13:14:18Z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