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NEL\נכס בודד 12.20\נכס בודד תיקון\"/>
    </mc:Choice>
  </mc:AlternateContent>
  <bookViews>
    <workbookView xWindow="0" yWindow="110" windowWidth="24240" windowHeight="12590" tabRatio="957" firstSheet="6" activeTab="11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xlnm._FilterDatabase" localSheetId="4" hidden="1">'אג"ח קונצרני'!$A$11:$BN$231</definedName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62913"/>
</workbook>
</file>

<file path=xl/calcChain.xml><?xml version="1.0" encoding="utf-8"?>
<calcChain xmlns="http://schemas.openxmlformats.org/spreadsheetml/2006/main">
  <c r="O11" i="5" l="1"/>
  <c r="O12" i="5"/>
  <c r="O13" i="5"/>
  <c r="R103" i="5" l="1"/>
  <c r="R102" i="5"/>
  <c r="R92" i="5"/>
  <c r="R91" i="5"/>
  <c r="C42" i="1" l="1"/>
  <c r="D14" i="1"/>
  <c r="D15" i="1"/>
  <c r="D16" i="1"/>
  <c r="D17" i="1"/>
  <c r="D18" i="1"/>
  <c r="D19" i="1"/>
  <c r="D20" i="1"/>
  <c r="D21" i="1"/>
  <c r="D22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9" i="1"/>
  <c r="D40" i="1"/>
  <c r="D41" i="1"/>
  <c r="D13" i="1"/>
  <c r="D11" i="1"/>
  <c r="D42" i="1" s="1"/>
  <c r="J11" i="2" l="1"/>
  <c r="J12" i="2"/>
  <c r="J13" i="2"/>
  <c r="J14" i="2"/>
</calcChain>
</file>

<file path=xl/sharedStrings.xml><?xml version="1.0" encoding="utf-8"?>
<sst xmlns="http://schemas.openxmlformats.org/spreadsheetml/2006/main" count="4736" uniqueCount="1130">
  <si>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</si>
  <si>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</si>
  <si>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</si>
  <si>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</si>
  <si>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</si>
  <si>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</si>
  <si>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</si>
  <si>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</si>
  <si>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</si>
  <si>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</si>
  <si>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</si>
  <si>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</si>
  <si>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</si>
  <si>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</si>
  <si>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</si>
  <si>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</si>
  <si>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</si>
  <si>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</si>
  <si>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</si>
  <si>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</si>
  <si>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</si>
  <si>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</si>
  <si>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</si>
  <si>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</si>
  <si>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</si>
  <si>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</si>
  <si>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</si>
  <si>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</si>
  <si>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</si>
  <si>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</si>
  <si>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</si>
  <si>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</si>
  <si>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</si>
  <si>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</si>
  <si>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</si>
  <si>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</si>
  <si>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</si>
  <si>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</si>
  <si>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</si>
  <si>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</si>
  <si>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</si>
  <si>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</si>
  <si>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</si>
  <si>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</si>
  <si>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</si>
  <si>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</si>
  <si>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</si>
  <si>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</si>
  <si>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</si>
  <si>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</si>
  <si>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</si>
  <si>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</si>
  <si>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</si>
  <si>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</si>
  <si>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</si>
  <si>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</si>
  <si>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</si>
  <si>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</si>
  <si>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</si>
  <si>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</si>
  <si>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</si>
  <si>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</si>
  <si>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</si>
  <si>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</si>
  <si>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</si>
  <si>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</si>
  <si>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</si>
  <si>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</si>
  <si>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</si>
  <si>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</si>
  <si>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</si>
  <si>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</si>
  <si>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</si>
  <si>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</si>
  <si>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</si>
  <si>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</si>
  <si>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</si>
  <si>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</si>
  <si>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</si>
  <si>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</si>
  <si>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</si>
  <si>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</si>
  <si>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</si>
  <si>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</si>
  <si>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</si>
  <si>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</si>
  <si>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</si>
  <si>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</si>
  <si>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</si>
  <si>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</si>
  <si>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</si>
  <si>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</si>
  <si>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</si>
  <si>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</si>
  <si>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</si>
  <si>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</si>
  <si>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</si>
  <si>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</si>
  <si>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</si>
  <si>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</si>
  <si>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</si>
  <si>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</si>
  <si>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</si>
  <si>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</si>
  <si>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</si>
  <si>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</si>
  <si>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</si>
  <si>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</si>
  <si>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</si>
  <si>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</si>
  <si>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</si>
  <si>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</si>
  <si>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</si>
  <si>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</si>
  <si>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</si>
  <si>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</si>
  <si>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</si>
  <si>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</si>
  <si>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</si>
  <si>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</si>
  <si>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</si>
  <si>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</si>
  <si>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</si>
  <si>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</si>
  <si>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</si>
  <si>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</si>
  <si>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</si>
  <si>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</si>
  <si>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</si>
  <si>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</si>
  <si>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</si>
  <si>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</si>
  <si>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</si>
  <si>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</si>
  <si>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</si>
  <si>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</si>
  <si>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</si>
  <si>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</si>
  <si>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</si>
  <si>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</si>
  <si>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</si>
  <si>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</si>
  <si>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</si>
  <si>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</si>
  <si>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</si>
  <si>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</si>
  <si>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</si>
  <si>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</si>
  <si>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</si>
  <si>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</si>
  <si>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</si>
  <si>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</si>
  <si>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</si>
  <si>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</si>
  <si>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</si>
  <si>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</si>
  <si>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</si>
  <si>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</si>
  <si>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</si>
  <si>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</si>
  <si>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</si>
  <si>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</si>
  <si>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</si>
  <si>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</si>
  <si>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</si>
  <si>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</si>
  <si>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</si>
  <si>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</si>
  <si>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</si>
  <si>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</si>
  <si>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</si>
  <si>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</si>
  <si>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</si>
  <si>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</si>
  <si>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</si>
  <si>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</si>
  <si>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</si>
  <si>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</si>
  <si>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</si>
  <si>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</si>
  <si>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</si>
  <si>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</si>
  <si>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</si>
  <si>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</si>
  <si>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</si>
  <si>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</si>
  <si>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</si>
  <si>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</si>
  <si>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</si>
  <si>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</si>
  <si>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</si>
  <si>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</si>
  <si>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</si>
  <si>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</si>
  <si>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</si>
  <si>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</si>
  <si>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</si>
  <si>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31/12/2020</t>
  </si>
  <si>
    <t>ילין לפידות אגח</t>
  </si>
  <si>
    <t>בהתאם לשיטה שיושמה בדוח הכספי *</t>
  </si>
  <si>
    <t>סה"כ בישראל</t>
  </si>
  <si>
    <t>סה"כ יתרת מזומנים ועו"ש בש"ח</t>
  </si>
  <si>
    <t>עו'ש- בנק מזרחי</t>
  </si>
  <si>
    <t>1111111111- 20- בנק מזרחי</t>
  </si>
  <si>
    <t>20</t>
  </si>
  <si>
    <t>ilAAA</t>
  </si>
  <si>
    <t>S&amp;P מעלות</t>
  </si>
  <si>
    <t>עו'ש(לקבל)- בנק מזרחי</t>
  </si>
  <si>
    <t>סה"כ יתרת מזומנים ועו"ש נקובים במט"ח</t>
  </si>
  <si>
    <t>אירו-100- בנק מזרחי</t>
  </si>
  <si>
    <t>100- 20- בנק מזרחי</t>
  </si>
  <si>
    <t>דולר -20001- בנק מזרחי</t>
  </si>
  <si>
    <t>20001- 20- בנק מזרחי</t>
  </si>
  <si>
    <t>סה"כ פח"ק/פר"י</t>
  </si>
  <si>
    <t>0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</si>
  <si>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</si>
  <si>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</si>
  <si>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</si>
  <si>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</si>
  <si>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</si>
  <si>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</si>
  <si>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</si>
  <si>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</si>
  <si>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</si>
  <si>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5903 גליל- האוצר - ממשלתית צמודה</t>
  </si>
  <si>
    <t>9590332</t>
  </si>
  <si>
    <t>RF</t>
  </si>
  <si>
    <t>14/10/20</t>
  </si>
  <si>
    <t>5904 גליל- האוצר - ממשלתית צמודה</t>
  </si>
  <si>
    <t>9590431</t>
  </si>
  <si>
    <t>29/10/20</t>
  </si>
  <si>
    <t>ממצמ0922- האוצר - ממשלתית צמודה</t>
  </si>
  <si>
    <t>1124056</t>
  </si>
  <si>
    <t>ממצמ0923</t>
  </si>
  <si>
    <t>1128081</t>
  </si>
  <si>
    <t>28/10/20</t>
  </si>
  <si>
    <t>ממשל צמודה 0529- האוצר - ממשלתית צמודה</t>
  </si>
  <si>
    <t>1157023</t>
  </si>
  <si>
    <t>02/11/20</t>
  </si>
  <si>
    <t>ממשל צמודה 0726- האוצר - ממשלתית צמודה</t>
  </si>
  <si>
    <t>1169564</t>
  </si>
  <si>
    <t>07/12/20</t>
  </si>
  <si>
    <t>ממשל צמודה 1025- האוצר - ממשלתית צמודה</t>
  </si>
  <si>
    <t>1135912</t>
  </si>
  <si>
    <t>12/10/20</t>
  </si>
  <si>
    <t>ממשלתי צמוד 0527- האוצר - ממשלתית צמודה</t>
  </si>
  <si>
    <t>1140847</t>
  </si>
  <si>
    <t>ממשלתי צמוד 0545</t>
  </si>
  <si>
    <t>1134865</t>
  </si>
  <si>
    <t>08/06/20</t>
  </si>
  <si>
    <t>סה"כ לא צמודות</t>
  </si>
  <si>
    <t>סה"כ מלווה קצר מועד</t>
  </si>
  <si>
    <t>מ.ק.מ.711</t>
  </si>
  <si>
    <t>8210718</t>
  </si>
  <si>
    <t>13/08/20</t>
  </si>
  <si>
    <t>סה"כ שחר</t>
  </si>
  <si>
    <t>ממשל קצרה 0521- האוצר - ממשלתית קצרה</t>
  </si>
  <si>
    <t>1167113</t>
  </si>
  <si>
    <t>17/08/20</t>
  </si>
  <si>
    <t>ממשל שקלית 0121- האוצר - ממשלתית שקלית</t>
  </si>
  <si>
    <t>1142223</t>
  </si>
  <si>
    <t>04/04/19</t>
  </si>
  <si>
    <t>ממשל שקלית 0327</t>
  </si>
  <si>
    <t>1139344</t>
  </si>
  <si>
    <t>04/08/20</t>
  </si>
  <si>
    <t>ממשל שקלית 0330- האוצר - ממשלתית שקלית</t>
  </si>
  <si>
    <t>1160985</t>
  </si>
  <si>
    <t>05/03/20</t>
  </si>
  <si>
    <t>ממשל שקלית 0347</t>
  </si>
  <si>
    <t>1140193</t>
  </si>
  <si>
    <t>21/07/20</t>
  </si>
  <si>
    <t>ממשל שקלית 0421</t>
  </si>
  <si>
    <t>1138130</t>
  </si>
  <si>
    <t>13/12/18</t>
  </si>
  <si>
    <t>ממשל שקלית 0537- האוצר - ממשלתית שקלית</t>
  </si>
  <si>
    <t>1166180</t>
  </si>
  <si>
    <t>14/09/20</t>
  </si>
  <si>
    <t>ממשל שקלית 0722- האוצר - ממשלתית שקלית</t>
  </si>
  <si>
    <t>1158104</t>
  </si>
  <si>
    <t>10/12/19</t>
  </si>
  <si>
    <t>ממשל שקלית 0928</t>
  </si>
  <si>
    <t>1150879</t>
  </si>
  <si>
    <t>15/12/20</t>
  </si>
  <si>
    <t>ממשל שקלית 1122- האוצר - ממשלתית שקלית</t>
  </si>
  <si>
    <t>1141225</t>
  </si>
  <si>
    <t>ממשלתי 0323</t>
  </si>
  <si>
    <t>1126747</t>
  </si>
  <si>
    <t>21/05/19</t>
  </si>
  <si>
    <t>ממשלתי 0324- האוצר - ממשלתית שקלית</t>
  </si>
  <si>
    <t>1130848</t>
  </si>
  <si>
    <t>ממשלתי 0825- האוצר - ממשלתית שקלית</t>
  </si>
  <si>
    <t>1135557</t>
  </si>
  <si>
    <t>24/06/20</t>
  </si>
  <si>
    <t>ממשלתי שקלי 0425- האוצר - ממשלתית שקלית</t>
  </si>
  <si>
    <t>1162668</t>
  </si>
  <si>
    <t>ממשלתי שקלי 723</t>
  </si>
  <si>
    <t>1167105</t>
  </si>
  <si>
    <t>12/11/20</t>
  </si>
  <si>
    <t>סה"כ גילון</t>
  </si>
  <si>
    <t>ממשל משתנה 0526- האוצר - ממשלתית משתנה</t>
  </si>
  <si>
    <t>1141795</t>
  </si>
  <si>
    <t>05/05/20</t>
  </si>
  <si>
    <t>סה"כ צמודות לדולר</t>
  </si>
  <si>
    <t>סה"כ אג"ח של ממשלת ישראל שהונפקו בחו"ל</t>
  </si>
  <si>
    <t>ISRAEL 3.25 17.01.2028</t>
  </si>
  <si>
    <t>US46513YJH27</t>
  </si>
  <si>
    <t>NYSE</t>
  </si>
  <si>
    <t>S&amp;P</t>
  </si>
  <si>
    <t>10/01/18</t>
  </si>
  <si>
    <t>ISRAEL 3.8  13/05/2060</t>
  </si>
  <si>
    <t>XS2167193015</t>
  </si>
  <si>
    <t>12/05/20</t>
  </si>
  <si>
    <t>ISRAEL 2.875 28/01/24</t>
  </si>
  <si>
    <t>XS1023541847</t>
  </si>
  <si>
    <t>AA-</t>
  </si>
  <si>
    <t>10/12/20</t>
  </si>
  <si>
    <t>ISRAEL 2.5 15/1/30</t>
  </si>
  <si>
    <t>ISRAEL 2.5 01/15/30 Corp</t>
  </si>
  <si>
    <t>A1</t>
  </si>
  <si>
    <t>Moodys</t>
  </si>
  <si>
    <t>09/01/20</t>
  </si>
  <si>
    <t>ISRAEL 2.75 03/07/30</t>
  </si>
  <si>
    <t>US46513JB346</t>
  </si>
  <si>
    <t>01/04/20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</si>
  <si>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</si>
  <si>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</si>
  <si>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</si>
  <si>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</si>
  <si>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</si>
  <si>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</si>
  <si>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</si>
  <si>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</si>
  <si>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</si>
  <si>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אלה פקדון אגח ב- אלה פקדונות</t>
  </si>
  <si>
    <t>1142215</t>
  </si>
  <si>
    <t>515666881</t>
  </si>
  <si>
    <t>אג"ח מובנות</t>
  </si>
  <si>
    <t>24/09/20</t>
  </si>
  <si>
    <t>אלה פקדון אגח ה- אלה פקדונות</t>
  </si>
  <si>
    <t>1162577</t>
  </si>
  <si>
    <t>08/07/20</t>
  </si>
  <si>
    <t>בינל הנפק אגח י- בינלאומי הנפקות</t>
  </si>
  <si>
    <t>1160290</t>
  </si>
  <si>
    <t>513141879</t>
  </si>
  <si>
    <t>בנקים</t>
  </si>
  <si>
    <t>10/02/20</t>
  </si>
  <si>
    <t>בינלאומי הנפק אגח ט</t>
  </si>
  <si>
    <t>1135177</t>
  </si>
  <si>
    <t>19/11/20</t>
  </si>
  <si>
    <t>דקסיה הנ אג7- מוניציפל הנפקות (לשעבר דקסיה)</t>
  </si>
  <si>
    <t>1119825</t>
  </si>
  <si>
    <t>513704304</t>
  </si>
  <si>
    <t>16/09/20</t>
  </si>
  <si>
    <t>דקסיה הנ אגח  י- מוניציפל הנפקות (לשעבר דקסיה)</t>
  </si>
  <si>
    <t>1134147</t>
  </si>
  <si>
    <t>23/07/20</t>
  </si>
  <si>
    <t>לאומי אג"ח 181- לאומי</t>
  </si>
  <si>
    <t>6040505</t>
  </si>
  <si>
    <t>520018078</t>
  </si>
  <si>
    <t>Aaa.il</t>
  </si>
  <si>
    <t>מז טפ הנפק   45- מזרחי טפחות הנפק</t>
  </si>
  <si>
    <t>2310217</t>
  </si>
  <si>
    <t>520032046</t>
  </si>
  <si>
    <t>15/07/20</t>
  </si>
  <si>
    <t>מז טפ הנפק   46- מזרחי טפחות הנפק</t>
  </si>
  <si>
    <t>2310225</t>
  </si>
  <si>
    <t>30/06/20</t>
  </si>
  <si>
    <t>מז טפ הנפק 51- מזרחי טפחות הנפק</t>
  </si>
  <si>
    <t>2310324</t>
  </si>
  <si>
    <t>17/12/20</t>
  </si>
  <si>
    <t>מזרחי  הנפקות אגח 38- מזרחי טפחות הנפק</t>
  </si>
  <si>
    <t>2310142</t>
  </si>
  <si>
    <t>16/12/20</t>
  </si>
  <si>
    <t>מזרחי  טפ הנפק   43</t>
  </si>
  <si>
    <t>2310191</t>
  </si>
  <si>
    <t>31/05/20</t>
  </si>
  <si>
    <t>מזרחי הנפקות אג"ח 49- מזרחי טפחות הנפק</t>
  </si>
  <si>
    <t>2310282</t>
  </si>
  <si>
    <t>25/07/19</t>
  </si>
  <si>
    <t>מזרחי טפחות  הנפקות אג"ח 44</t>
  </si>
  <si>
    <t>2310209</t>
  </si>
  <si>
    <t>10/08/20</t>
  </si>
  <si>
    <t>מקורות  אגח 11- מקורות</t>
  </si>
  <si>
    <t>1158476</t>
  </si>
  <si>
    <t>520010869</t>
  </si>
  <si>
    <t>11/11/20</t>
  </si>
  <si>
    <t>מקורות אגח 10- מקורות</t>
  </si>
  <si>
    <t>1158468</t>
  </si>
  <si>
    <t>01/10/20</t>
  </si>
  <si>
    <t>פועלים הנ אג34- פועלים הנפקות</t>
  </si>
  <si>
    <t>1940576</t>
  </si>
  <si>
    <t>520032640</t>
  </si>
  <si>
    <t>פועלים הנ אגח35- פועלים הנפקות</t>
  </si>
  <si>
    <t>1940618</t>
  </si>
  <si>
    <t>26/07/18</t>
  </si>
  <si>
    <t>פועלים הנפ אג32- פועלים הנפקות</t>
  </si>
  <si>
    <t>1940535</t>
  </si>
  <si>
    <t>17/11/20</t>
  </si>
  <si>
    <t>פועלים הנפקות  אג"ח 36- פועלים הנפקות</t>
  </si>
  <si>
    <t>1940659</t>
  </si>
  <si>
    <t>11/05/20</t>
  </si>
  <si>
    <t>אגוד הנפ  אגח ט- אגוד הנפקות</t>
  </si>
  <si>
    <t>1139492</t>
  </si>
  <si>
    <t>513668277</t>
  </si>
  <si>
    <t>Aa1.il</t>
  </si>
  <si>
    <t>21/12/20</t>
  </si>
  <si>
    <t>אגוד הנפ אגח יא</t>
  </si>
  <si>
    <t>1157353</t>
  </si>
  <si>
    <t>04/11/20</t>
  </si>
  <si>
    <t>אגוד הנפ אגח יג'- אגוד הנפקות</t>
  </si>
  <si>
    <t>1161538</t>
  </si>
  <si>
    <t>04/12/19</t>
  </si>
  <si>
    <t>אגוד הנפקות אג"ח י</t>
  </si>
  <si>
    <t>1154764</t>
  </si>
  <si>
    <t>27/08/20</t>
  </si>
  <si>
    <t>בינ"ל הנפקות אג"ח 4</t>
  </si>
  <si>
    <t>1103126</t>
  </si>
  <si>
    <t>ilAA+</t>
  </si>
  <si>
    <t>12/02/20</t>
  </si>
  <si>
    <t>דיסקונט מנפיקים 4- דיסקונט מנפיקים</t>
  </si>
  <si>
    <t>7480049</t>
  </si>
  <si>
    <t>520029935</t>
  </si>
  <si>
    <t>29/01/20</t>
  </si>
  <si>
    <t>וילאר אג"ח 6- וילאר</t>
  </si>
  <si>
    <t>4160115</t>
  </si>
  <si>
    <t>520038910</t>
  </si>
  <si>
    <t>נדל"ן מניב בישראל</t>
  </si>
  <si>
    <t>10/10/18</t>
  </si>
  <si>
    <t>נמלי ישראל אג "ח א- נמלי ישראל</t>
  </si>
  <si>
    <t>1145564</t>
  </si>
  <si>
    <t>513569780</t>
  </si>
  <si>
    <t>07/05/18</t>
  </si>
  <si>
    <t>נמלי ישראל אג"ח ב- נמלי ישראל</t>
  </si>
  <si>
    <t>1145572</t>
  </si>
  <si>
    <t>19/12/19</t>
  </si>
  <si>
    <t>נתיבי הגז אג"ח ד- נתיבי הגז</t>
  </si>
  <si>
    <t>1147503</t>
  </si>
  <si>
    <t>513436394</t>
  </si>
  <si>
    <t>עזריאלי אג"ח ד</t>
  </si>
  <si>
    <t>1138650</t>
  </si>
  <si>
    <t>510960719</t>
  </si>
  <si>
    <t>14/11/19</t>
  </si>
  <si>
    <t>עזריאלי אג"ח ה- קבוצת עזריאלי</t>
  </si>
  <si>
    <t>1156603</t>
  </si>
  <si>
    <t>06/05/20</t>
  </si>
  <si>
    <t>עזריאלי אג"ח ו- קבוצת עזריאלי</t>
  </si>
  <si>
    <t>1156611</t>
  </si>
  <si>
    <t>עזריאלי אג2- קבוצת עזריאלי</t>
  </si>
  <si>
    <t>1134436</t>
  </si>
  <si>
    <t>05/08/19</t>
  </si>
  <si>
    <t>פועלים הנפקות אג"ח 10</t>
  </si>
  <si>
    <t>1940402</t>
  </si>
  <si>
    <t>23/06/20</t>
  </si>
  <si>
    <t>פועלים הנפקות אגח 15- פועלים הנפקות</t>
  </si>
  <si>
    <t>1940543</t>
  </si>
  <si>
    <t>07/01/20</t>
  </si>
  <si>
    <t>פועלים הנפקות התח.14- פועלים הנפקות</t>
  </si>
  <si>
    <t>1940501</t>
  </si>
  <si>
    <t>28/03/19</t>
  </si>
  <si>
    <t>רכבת אג"ח 2- רכבת ישראל</t>
  </si>
  <si>
    <t>1134998</t>
  </si>
  <si>
    <t>520043613</t>
  </si>
  <si>
    <t>אגוד הנפ התח יט- אגוד הנפקות</t>
  </si>
  <si>
    <t>1124080</t>
  </si>
  <si>
    <t>Aa2.il</t>
  </si>
  <si>
    <t>21/11/19</t>
  </si>
  <si>
    <t>ארפורט סיטי אג"ח 5- איירפורט סיטי</t>
  </si>
  <si>
    <t>1133487</t>
  </si>
  <si>
    <t>511659401</t>
  </si>
  <si>
    <t>ilAA</t>
  </si>
  <si>
    <t>ביג  אגח יג- ביג</t>
  </si>
  <si>
    <t>1159516</t>
  </si>
  <si>
    <t>513623314</t>
  </si>
  <si>
    <t>ביג אגח טז</t>
  </si>
  <si>
    <t>1168442</t>
  </si>
  <si>
    <t>07/09/20</t>
  </si>
  <si>
    <t>ביג אגח יד- ביג</t>
  </si>
  <si>
    <t>1161512</t>
  </si>
  <si>
    <t>01/03/20</t>
  </si>
  <si>
    <t>ביג אגח יז</t>
  </si>
  <si>
    <t>1168459</t>
  </si>
  <si>
    <t>בל"ל ש"ה נד 200- לאומי</t>
  </si>
  <si>
    <t>6040141</t>
  </si>
  <si>
    <t>27/12/20</t>
  </si>
  <si>
    <t>הראל הנפקות אגח 1- הראל ביטוח מימון והנפקות בע"מ</t>
  </si>
  <si>
    <t>1099738</t>
  </si>
  <si>
    <t>513834200</t>
  </si>
  <si>
    <t>ביטוח</t>
  </si>
  <si>
    <t>27/03/18</t>
  </si>
  <si>
    <t>חשמל     אגח 29- חשמל</t>
  </si>
  <si>
    <t>6000236</t>
  </si>
  <si>
    <t>520000472</t>
  </si>
  <si>
    <t>אנרגיה</t>
  </si>
  <si>
    <t>14/05/20</t>
  </si>
  <si>
    <t>חשמל  אג"ח 31- חשמל</t>
  </si>
  <si>
    <t>6000285</t>
  </si>
  <si>
    <t>חשמל אג27</t>
  </si>
  <si>
    <t>6000210</t>
  </si>
  <si>
    <t>מבני תעשיה אגח יט</t>
  </si>
  <si>
    <t>2260487</t>
  </si>
  <si>
    <t>520024126</t>
  </si>
  <si>
    <t>24/12/18</t>
  </si>
  <si>
    <t>מבני תעשיה אגח כג- מבנה נדל"ן (כ.ד)</t>
  </si>
  <si>
    <t>2260545</t>
  </si>
  <si>
    <t>30/01/20</t>
  </si>
  <si>
    <t>מליסרון  אגח יד</t>
  </si>
  <si>
    <t>3230232</t>
  </si>
  <si>
    <t>520037789</t>
  </si>
  <si>
    <t>19/02/20</t>
  </si>
  <si>
    <t>מליסרון  אגח יט</t>
  </si>
  <si>
    <t>3230398</t>
  </si>
  <si>
    <t>18/08/20</t>
  </si>
  <si>
    <t>מליסרון  אגח16- מליסרון</t>
  </si>
  <si>
    <t>3230265</t>
  </si>
  <si>
    <t>מליסרון אג10- מליסרון</t>
  </si>
  <si>
    <t>3230190</t>
  </si>
  <si>
    <t>25/02/19</t>
  </si>
  <si>
    <t>מליסרון אג8- מליסרון</t>
  </si>
  <si>
    <t>3230166</t>
  </si>
  <si>
    <t>08/11/17</t>
  </si>
  <si>
    <t>מליסרון אגח יח- מליסרון</t>
  </si>
  <si>
    <t>3230372</t>
  </si>
  <si>
    <t>03/03/20</t>
  </si>
  <si>
    <t>פועלים הנ שה נד 1- פועלים הנפקות</t>
  </si>
  <si>
    <t>1940444</t>
  </si>
  <si>
    <t>03/12/20</t>
  </si>
  <si>
    <t>ריט 1     אגח ו</t>
  </si>
  <si>
    <t>1138544</t>
  </si>
  <si>
    <t>513821488</t>
  </si>
  <si>
    <t>11/06/20</t>
  </si>
  <si>
    <t>ריט 1 אגח ה- ריט1</t>
  </si>
  <si>
    <t>1136753</t>
  </si>
  <si>
    <t>29/01/18</t>
  </si>
  <si>
    <t>ריט1 אגח 3- ריט1</t>
  </si>
  <si>
    <t>1120021</t>
  </si>
  <si>
    <t>13/02/20</t>
  </si>
  <si>
    <t>שופרסל    אגח ו- שופרסל</t>
  </si>
  <si>
    <t>7770217</t>
  </si>
  <si>
    <t>520022732</t>
  </si>
  <si>
    <t>מסחר</t>
  </si>
  <si>
    <t>29/06/20</t>
  </si>
  <si>
    <t>אדמה אגח  2</t>
  </si>
  <si>
    <t>1110915</t>
  </si>
  <si>
    <t>520043605</t>
  </si>
  <si>
    <t>כימיה, גומי ופלסטיק</t>
  </si>
  <si>
    <t>ilAA-</t>
  </si>
  <si>
    <t>אלון ריבוע כחול אג"ח ז</t>
  </si>
  <si>
    <t>1140615</t>
  </si>
  <si>
    <t>513765859</t>
  </si>
  <si>
    <t>28/06/20</t>
  </si>
  <si>
    <t>בזק אגח 12- בזק</t>
  </si>
  <si>
    <t>2300242</t>
  </si>
  <si>
    <t>520031931</t>
  </si>
  <si>
    <t>26/04/20</t>
  </si>
  <si>
    <t>בזק.ק6- בזק</t>
  </si>
  <si>
    <t>2300143</t>
  </si>
  <si>
    <t>12/05/19</t>
  </si>
  <si>
    <t>גזית גלוב אגח יד- גזית גלוב</t>
  </si>
  <si>
    <t>1260736</t>
  </si>
  <si>
    <t>520033234</t>
  </si>
  <si>
    <t>נדל"ן מניב בחו"ל</t>
  </si>
  <si>
    <t>22/06/20</t>
  </si>
  <si>
    <t>ירושלים הנ אגח טו- ירושלים הנפקות</t>
  </si>
  <si>
    <t>1161769</t>
  </si>
  <si>
    <t>513682146</t>
  </si>
  <si>
    <t>22/04/20</t>
  </si>
  <si>
    <t>ירושלים הנפקות 13- ירושלים הנפקות</t>
  </si>
  <si>
    <t>1142512</t>
  </si>
  <si>
    <t>20/07/20</t>
  </si>
  <si>
    <t>ירושלים הנפקות אג"ח ט- ירושלים הנפקות</t>
  </si>
  <si>
    <t>1127422</t>
  </si>
  <si>
    <t>מליסרון   אגח ו- מליסרון</t>
  </si>
  <si>
    <t>3230125</t>
  </si>
  <si>
    <t>25/03/19</t>
  </si>
  <si>
    <t>מליסרון אג"ח יג- מליסרון</t>
  </si>
  <si>
    <t>3230224</t>
  </si>
  <si>
    <t>18/04/19</t>
  </si>
  <si>
    <t>מנורה מבטחים גיוס הון אג"ח א'- מנורה מבטחים גיוס הון בע"מ</t>
  </si>
  <si>
    <t>1103670</t>
  </si>
  <si>
    <t>513937714</t>
  </si>
  <si>
    <t>Aa3.il</t>
  </si>
  <si>
    <t>16/11/17</t>
  </si>
  <si>
    <t>סלע נדל"ן אג"ח 2- סלע קפיטל נדל"ן</t>
  </si>
  <si>
    <t>1132927</t>
  </si>
  <si>
    <t>513992529</t>
  </si>
  <si>
    <t>20/12/20</t>
  </si>
  <si>
    <t>סלע נדל"ן אג3</t>
  </si>
  <si>
    <t>1138973</t>
  </si>
  <si>
    <t>24/02/20</t>
  </si>
  <si>
    <t>סלע נדלן  אגח ד- סלע קפיטל נדל"ן</t>
  </si>
  <si>
    <t>1167147</t>
  </si>
  <si>
    <t>פז נפט    אגח ז- פז חברת הנפט</t>
  </si>
  <si>
    <t>1142595</t>
  </si>
  <si>
    <t>510216054</t>
  </si>
  <si>
    <t>רבוע נדלן אגח ח- רבוע נדלן</t>
  </si>
  <si>
    <t>1157569</t>
  </si>
  <si>
    <t>29/09/20</t>
  </si>
  <si>
    <t>שלמה החזקות אג18- שלמה החזקות</t>
  </si>
  <si>
    <t>1410307</t>
  </si>
  <si>
    <t>520034372</t>
  </si>
  <si>
    <t>26/04/18</t>
  </si>
  <si>
    <t>אשטרום נכ אגח 12- אשטרום נכסים</t>
  </si>
  <si>
    <t>2510279</t>
  </si>
  <si>
    <t>520036617</t>
  </si>
  <si>
    <t>ilA+</t>
  </si>
  <si>
    <t>אשטרום נכסים אג"ח 11</t>
  </si>
  <si>
    <t>2510238</t>
  </si>
  <si>
    <t>גירון     אגח ו- גירון פיתוח</t>
  </si>
  <si>
    <t>1139849</t>
  </si>
  <si>
    <t>520044520</t>
  </si>
  <si>
    <t>A1.il</t>
  </si>
  <si>
    <t>01/06/20</t>
  </si>
  <si>
    <t>יוניברסל אג1- יוניברסל מוטורס</t>
  </si>
  <si>
    <t>1141639</t>
  </si>
  <si>
    <t>511809071</t>
  </si>
  <si>
    <t>05/07/20</t>
  </si>
  <si>
    <t>יוניברסל אגח ג- יוניברסל מוטורס</t>
  </si>
  <si>
    <t>1160670</t>
  </si>
  <si>
    <t>26/09/19</t>
  </si>
  <si>
    <t>לוינשטיין נכסים אג"ח 2- לוינשטין נכסים</t>
  </si>
  <si>
    <t>1139716</t>
  </si>
  <si>
    <t>511134298</t>
  </si>
  <si>
    <t>12/06/17</t>
  </si>
  <si>
    <t>אלדן תחבורה אגח ה- אלדן תחבורה</t>
  </si>
  <si>
    <t>1155357</t>
  </si>
  <si>
    <t>510454333</t>
  </si>
  <si>
    <t>ilA</t>
  </si>
  <si>
    <t>15/12/19</t>
  </si>
  <si>
    <t>אספן גרופ אגח ו- אספן גרופ</t>
  </si>
  <si>
    <t>3130291</t>
  </si>
  <si>
    <t>520037540</t>
  </si>
  <si>
    <t>04/02/19</t>
  </si>
  <si>
    <t>510560188</t>
  </si>
  <si>
    <t>A2.il</t>
  </si>
  <si>
    <t>25/10/20</t>
  </si>
  <si>
    <t>1142231</t>
  </si>
  <si>
    <t>אפריקה נכסים אג"ח 6</t>
  </si>
  <si>
    <t>1129550</t>
  </si>
  <si>
    <t>אשדר אג"ח 3</t>
  </si>
  <si>
    <t>1123884</t>
  </si>
  <si>
    <t>510609761</t>
  </si>
  <si>
    <t>בנייה</t>
  </si>
  <si>
    <t>15/08/19</t>
  </si>
  <si>
    <t>אשטרום נכסים אגח 7- אשטרום נכסים</t>
  </si>
  <si>
    <t>2510139</t>
  </si>
  <si>
    <t>14/12/20</t>
  </si>
  <si>
    <t>אשטרום נכסים אגח 8- אשטרום נכסים</t>
  </si>
  <si>
    <t>2510162</t>
  </si>
  <si>
    <t>22/02/18</t>
  </si>
  <si>
    <t>חברה לישראל אג"ח 7- חברה לישראל</t>
  </si>
  <si>
    <t>5760160</t>
  </si>
  <si>
    <t>520028010</t>
  </si>
  <si>
    <t>03/10/19</t>
  </si>
  <si>
    <t>ירושלים הנפקות אג"ח 10- ירושלים הנפקות</t>
  </si>
  <si>
    <t>1127414</t>
  </si>
  <si>
    <t>16/02/20</t>
  </si>
  <si>
    <t>מימון ישיר אג ב- מימון ישיר קב</t>
  </si>
  <si>
    <t>1168145</t>
  </si>
  <si>
    <t>513893123</t>
  </si>
  <si>
    <t>26/08/20</t>
  </si>
  <si>
    <t>מימון ישיר אגחג</t>
  </si>
  <si>
    <t>1171214</t>
  </si>
  <si>
    <t>24/12/20</t>
  </si>
  <si>
    <t>שיכון ובינוי אגח 5- שיכון ובינוי</t>
  </si>
  <si>
    <t>1125210</t>
  </si>
  <si>
    <t>520036104</t>
  </si>
  <si>
    <t>13/03/19</t>
  </si>
  <si>
    <t>אדגר אגח יא</t>
  </si>
  <si>
    <t>1820281</t>
  </si>
  <si>
    <t>520035171</t>
  </si>
  <si>
    <t>A3.il</t>
  </si>
  <si>
    <t>אינטרנט זהב אג4- אינטרנט זהב</t>
  </si>
  <si>
    <t>1131614</t>
  </si>
  <si>
    <t>520044264</t>
  </si>
  <si>
    <t>לא מדורג</t>
  </si>
  <si>
    <t>06/06/18</t>
  </si>
  <si>
    <t>מגוריט אג1- מגוריט</t>
  </si>
  <si>
    <t>1141712</t>
  </si>
  <si>
    <t>515434074</t>
  </si>
  <si>
    <t>מניבים ריט אג"ח 1- מניבים ריט</t>
  </si>
  <si>
    <t>1140581</t>
  </si>
  <si>
    <t>515327120</t>
  </si>
  <si>
    <t>23/12/20</t>
  </si>
  <si>
    <t>מניבים ריט אג"ח ב- מניבים ריט</t>
  </si>
  <si>
    <t>1155928</t>
  </si>
  <si>
    <t>15/01/20</t>
  </si>
  <si>
    <t>צור       אגח י- צור שמיר</t>
  </si>
  <si>
    <t>7300171</t>
  </si>
  <si>
    <t>520025586</t>
  </si>
  <si>
    <t>25/09/19</t>
  </si>
  <si>
    <t>בינלאומי הנפ אג8- בינלאומי הנפקות</t>
  </si>
  <si>
    <t>1134212</t>
  </si>
  <si>
    <t>דיסקונט מנפיקים אג"ח יג</t>
  </si>
  <si>
    <t>7480155</t>
  </si>
  <si>
    <t>דיסקונט מנפיקים אג"ח יד</t>
  </si>
  <si>
    <t>7480163</t>
  </si>
  <si>
    <t>הראל פיקד אגח א- הראל פיקדון סחיר</t>
  </si>
  <si>
    <t>1159623</t>
  </si>
  <si>
    <t>515989440</t>
  </si>
  <si>
    <t>לאומי אג"ח 180- לאומי</t>
  </si>
  <si>
    <t>6040422</t>
  </si>
  <si>
    <t>18/07/19</t>
  </si>
  <si>
    <t>מזרחי  טפ הנפק   40</t>
  </si>
  <si>
    <t>2310167</t>
  </si>
  <si>
    <t>מזרחי הנפקות אג"ח   41- מזרחי טפחות הנפק</t>
  </si>
  <si>
    <t>2310175</t>
  </si>
  <si>
    <t>מרכנתיל הנפקות אגח ב</t>
  </si>
  <si>
    <t>1138205</t>
  </si>
  <si>
    <t>513686154</t>
  </si>
  <si>
    <t>אגוד הנפקות אג"ח 7- אגוד הנפקות</t>
  </si>
  <si>
    <t>1131762</t>
  </si>
  <si>
    <t>נמלי ישראל אג"ח ג- נמלי ישראל</t>
  </si>
  <si>
    <t>1145580</t>
  </si>
  <si>
    <t>13/07/20</t>
  </si>
  <si>
    <t>סאמיט אג8- סאמיט</t>
  </si>
  <si>
    <t>1138940</t>
  </si>
  <si>
    <t>520043720</t>
  </si>
  <si>
    <t>31/12/19</t>
  </si>
  <si>
    <t>פועלים הנפקות הת 16- פועלים הנפקות</t>
  </si>
  <si>
    <t>1940550</t>
  </si>
  <si>
    <t>05/01/20</t>
  </si>
  <si>
    <t>פועלים הנפקות י"א- פועלים הנפקות</t>
  </si>
  <si>
    <t>1940410</t>
  </si>
  <si>
    <t>02/02/20</t>
  </si>
  <si>
    <t>רכבת אג"ח 1- רכבת ישראל</t>
  </si>
  <si>
    <t>1134980</t>
  </si>
  <si>
    <t>שטראוס    אגח ה- שטראוס גרופ</t>
  </si>
  <si>
    <t>7460389</t>
  </si>
  <si>
    <t>520003781</t>
  </si>
  <si>
    <t>מזון</t>
  </si>
  <si>
    <t>שטראוס    אגח ו- שטראוס גרופ</t>
  </si>
  <si>
    <t>7460421</t>
  </si>
  <si>
    <t>16/08/20</t>
  </si>
  <si>
    <t>איי.סי.אל אגח ז- איי.סי.אל</t>
  </si>
  <si>
    <t>2810372</t>
  </si>
  <si>
    <t>520027830</t>
  </si>
  <si>
    <t>18/05/20</t>
  </si>
  <si>
    <t>אקויטל    אגח 2- אקויטל</t>
  </si>
  <si>
    <t>7550122</t>
  </si>
  <si>
    <t>520030859</t>
  </si>
  <si>
    <t>02/12/19</t>
  </si>
  <si>
    <t>דה זראסאי אגח ג- דה זראסאי גרופ</t>
  </si>
  <si>
    <t>1137975</t>
  </si>
  <si>
    <t>1744984</t>
  </si>
  <si>
    <t>זה זראסאי אג4- דה זראסאי גרופ</t>
  </si>
  <si>
    <t>1147560</t>
  </si>
  <si>
    <t>08/09/20</t>
  </si>
  <si>
    <t>חשמל     אגח 26- חשמל</t>
  </si>
  <si>
    <t>6000202</t>
  </si>
  <si>
    <t>חשמל     אגח 28- חשמל</t>
  </si>
  <si>
    <t>6000228</t>
  </si>
  <si>
    <t>כיל       אגח ה</t>
  </si>
  <si>
    <t>2810299</t>
  </si>
  <si>
    <t>21/06/20</t>
  </si>
  <si>
    <t>נפטא אגח ח- נפטא</t>
  </si>
  <si>
    <t>6430169</t>
  </si>
  <si>
    <t>520020942</t>
  </si>
  <si>
    <t>חיפושי נפט וגז</t>
  </si>
  <si>
    <t>סאמיט אג11- סאמיט</t>
  </si>
  <si>
    <t>1156405</t>
  </si>
  <si>
    <t>תעש אוירית אגח ג- תעשיה אוירית</t>
  </si>
  <si>
    <t>1127547</t>
  </si>
  <si>
    <t>520027194</t>
  </si>
  <si>
    <t>ביטחוניות</t>
  </si>
  <si>
    <t>17/03/20</t>
  </si>
  <si>
    <t>תעשיה אוירית אג"ח 4</t>
  </si>
  <si>
    <t>1133131</t>
  </si>
  <si>
    <t>03/11/20</t>
  </si>
  <si>
    <t>בזק אגח 11- בזק</t>
  </si>
  <si>
    <t>2300234</t>
  </si>
  <si>
    <t>טאואר     אגח ז</t>
  </si>
  <si>
    <t>1138494</t>
  </si>
  <si>
    <t>520041997</t>
  </si>
  <si>
    <t>מוליכים למחצה</t>
  </si>
  <si>
    <t>פורמולה אג"ח 1- פורמולה מערכות</t>
  </si>
  <si>
    <t>2560142</t>
  </si>
  <si>
    <t>520036690</t>
  </si>
  <si>
    <t>שירותי מידע</t>
  </si>
  <si>
    <t>01/02/18</t>
  </si>
  <si>
    <t>פז נפט אג5- פז חברת הנפט</t>
  </si>
  <si>
    <t>1139534</t>
  </si>
  <si>
    <t>25/11/20</t>
  </si>
  <si>
    <t>פז נפט אגח ח- פז חברת הנפט</t>
  </si>
  <si>
    <t>1162817</t>
  </si>
  <si>
    <t>06/02/20</t>
  </si>
  <si>
    <t>אמ.ג'יג'י אגח ב- אמ.ג'י.ג'י</t>
  </si>
  <si>
    <t>1160811</t>
  </si>
  <si>
    <t>1761</t>
  </si>
  <si>
    <t>גירון אג5- גירון פיתוח</t>
  </si>
  <si>
    <t>1133784</t>
  </si>
  <si>
    <t>דלתא.אגח 5- דלתא</t>
  </si>
  <si>
    <t>6270136</t>
  </si>
  <si>
    <t>520025602</t>
  </si>
  <si>
    <t>20/02/20</t>
  </si>
  <si>
    <t>דמרי אג"ח 5- דמרי</t>
  </si>
  <si>
    <t>1134261</t>
  </si>
  <si>
    <t>511399388</t>
  </si>
  <si>
    <t>27/01/20</t>
  </si>
  <si>
    <t>לוינשטיין הנדסה  אגח ג</t>
  </si>
  <si>
    <t>5730080</t>
  </si>
  <si>
    <t>520033424</t>
  </si>
  <si>
    <t>15/06/20</t>
  </si>
  <si>
    <t>ממן אגח ב- ממן</t>
  </si>
  <si>
    <t>2380046</t>
  </si>
  <si>
    <t>520036435</t>
  </si>
  <si>
    <t>ספנסר אגח ג- ספנסר אקוויטי</t>
  </si>
  <si>
    <t>1147495</t>
  </si>
  <si>
    <t>1838863</t>
  </si>
  <si>
    <t>19/09/19</t>
  </si>
  <si>
    <t>פרטנר     אגח ו- פרטנר</t>
  </si>
  <si>
    <t>1141415</t>
  </si>
  <si>
    <t>520044314</t>
  </si>
  <si>
    <t>פרטנר  אגח ז- פרטנר</t>
  </si>
  <si>
    <t>1156397</t>
  </si>
  <si>
    <t>01/07/20</t>
  </si>
  <si>
    <t>פרטנר.ק4- פרטנר</t>
  </si>
  <si>
    <t>1118835</t>
  </si>
  <si>
    <t>קרסו אגח א- קרסו מוטורס</t>
  </si>
  <si>
    <t>1136464</t>
  </si>
  <si>
    <t>514065283</t>
  </si>
  <si>
    <t>אי.די.אי הנפקות הת ד- איידיאיי הנפקות</t>
  </si>
  <si>
    <t>1133099</t>
  </si>
  <si>
    <t>514486042</t>
  </si>
  <si>
    <t>אלדן תחבורה אגח א'- אלדן תחבורה</t>
  </si>
  <si>
    <t>1134840</t>
  </si>
  <si>
    <t>אפי נכסים אגח י- אפי נכסים</t>
  </si>
  <si>
    <t>1160878</t>
  </si>
  <si>
    <t>10/09/20</t>
  </si>
  <si>
    <t>אפריקה נכסים אג"ח ט- אפי נכסים</t>
  </si>
  <si>
    <t>1156470</t>
  </si>
  <si>
    <t>גולד בונד אג3</t>
  </si>
  <si>
    <t>1490051</t>
  </si>
  <si>
    <t>520034349</t>
  </si>
  <si>
    <t>23/01/20</t>
  </si>
  <si>
    <t>דה לסר אגח ו- דה לסר</t>
  </si>
  <si>
    <t>1167477</t>
  </si>
  <si>
    <t>1513</t>
  </si>
  <si>
    <t>הרץ פרופר אגח א- הרץ פרופרטיס</t>
  </si>
  <si>
    <t>1142603</t>
  </si>
  <si>
    <t>1957081</t>
  </si>
  <si>
    <t>26/02/20</t>
  </si>
  <si>
    <t>ויקטורי   אגח א- ויקטורי</t>
  </si>
  <si>
    <t>1136126</t>
  </si>
  <si>
    <t>514068980</t>
  </si>
  <si>
    <t>מגדלי תיכון אגחה</t>
  </si>
  <si>
    <t>1168517</t>
  </si>
  <si>
    <t>512719485</t>
  </si>
  <si>
    <t>05/11/20</t>
  </si>
  <si>
    <t>סלקום    אגח יב- סלקום</t>
  </si>
  <si>
    <t>1143080</t>
  </si>
  <si>
    <t>511930125</t>
  </si>
  <si>
    <t>27/05/19</t>
  </si>
  <si>
    <t>קרסו אגח ב- קרסו מוטורס</t>
  </si>
  <si>
    <t>1139591</t>
  </si>
  <si>
    <t>13/05/20</t>
  </si>
  <si>
    <t>שיכון ובינוי אג7- שיכון ובינוי</t>
  </si>
  <si>
    <t>1129741</t>
  </si>
  <si>
    <t>אוריין    אגח ב- אוריין</t>
  </si>
  <si>
    <t>1143379</t>
  </si>
  <si>
    <t>511068256</t>
  </si>
  <si>
    <t>ilA-</t>
  </si>
  <si>
    <t>22/04/19</t>
  </si>
  <si>
    <t>אנלייט אנרגיה אג ו- אנלייט אנרגיה</t>
  </si>
  <si>
    <t>7200173</t>
  </si>
  <si>
    <t>520041146</t>
  </si>
  <si>
    <t>01/09/20</t>
  </si>
  <si>
    <t>אנקור     אגח א- אנקור פרופרטיס</t>
  </si>
  <si>
    <t>1141118</t>
  </si>
  <si>
    <t>1939883</t>
  </si>
  <si>
    <t>13/01/19</t>
  </si>
  <si>
    <t>אפקון החזקות אג"ח א- אפקון החזקות</t>
  </si>
  <si>
    <t>5780135</t>
  </si>
  <si>
    <t>520033473</t>
  </si>
  <si>
    <t>חשמל</t>
  </si>
  <si>
    <t>20/01/20</t>
  </si>
  <si>
    <t>פרשקובסקי אגח יג</t>
  </si>
  <si>
    <t>1169309</t>
  </si>
  <si>
    <t>513817817</t>
  </si>
  <si>
    <t>פתאל אג2- פתאל נכסים (אירופה)</t>
  </si>
  <si>
    <t>1140854</t>
  </si>
  <si>
    <t>515328250</t>
  </si>
  <si>
    <t>פתאל אגח 3- פתאל נכסים (אירופה)</t>
  </si>
  <si>
    <t>1141852</t>
  </si>
  <si>
    <t>פתאל אירו אגח ד- פתאל נכסים (אירופה)</t>
  </si>
  <si>
    <t>1168038</t>
  </si>
  <si>
    <t>11/08/20</t>
  </si>
  <si>
    <t>אלומיי    אגח ב- אלומיי קפיטל</t>
  </si>
  <si>
    <t>1140326</t>
  </si>
  <si>
    <t>520039868</t>
  </si>
  <si>
    <t>Baa1.il</t>
  </si>
  <si>
    <t>אלומיי אג"ח ג</t>
  </si>
  <si>
    <t>1159375</t>
  </si>
  <si>
    <t>אלעד קנדה אגח ב- אלעד קנדה</t>
  </si>
  <si>
    <t>1160761</t>
  </si>
  <si>
    <t>1753</t>
  </si>
  <si>
    <t>ilBBB+</t>
  </si>
  <si>
    <t>אמ.די.ג'י אגח ב- אמ.די.ג'י</t>
  </si>
  <si>
    <t>1140557</t>
  </si>
  <si>
    <t>1632</t>
  </si>
  <si>
    <t>20/08/19</t>
  </si>
  <si>
    <t>בית הזהב אגח ג</t>
  </si>
  <si>
    <t>2350080</t>
  </si>
  <si>
    <t>520034562</t>
  </si>
  <si>
    <t>חג'ג' אג6</t>
  </si>
  <si>
    <t>8230179</t>
  </si>
  <si>
    <t>520033309</t>
  </si>
  <si>
    <t>פתאל החזקות אגח ג- פתאל החזקות</t>
  </si>
  <si>
    <t>1161785</t>
  </si>
  <si>
    <t>512607888</t>
  </si>
  <si>
    <t>מלונאות ותיירות</t>
  </si>
  <si>
    <t>16/12/19</t>
  </si>
  <si>
    <t>צמח אג4- צמח המרמן</t>
  </si>
  <si>
    <t>1134873</t>
  </si>
  <si>
    <t>512531203</t>
  </si>
  <si>
    <t>צרפתי    אגח יא</t>
  </si>
  <si>
    <t>4250254</t>
  </si>
  <si>
    <t>520039090</t>
  </si>
  <si>
    <t>17/09/20</t>
  </si>
  <si>
    <t>רבד אג"ח 2- דל סחירות מרווח הוגן- רבד</t>
  </si>
  <si>
    <t>5260088</t>
  </si>
  <si>
    <t>520040148</t>
  </si>
  <si>
    <t>אאורה     אגח י</t>
  </si>
  <si>
    <t>3730413</t>
  </si>
  <si>
    <t>520038274</t>
  </si>
  <si>
    <t>ilBBB</t>
  </si>
  <si>
    <t>אאורה אג"ח י"ב- אאורה</t>
  </si>
  <si>
    <t>3730454</t>
  </si>
  <si>
    <t>10/09/19</t>
  </si>
  <si>
    <t>ברם אג"ח 1</t>
  </si>
  <si>
    <t>1135730</t>
  </si>
  <si>
    <t>513579482</t>
  </si>
  <si>
    <t>11/11/19</t>
  </si>
  <si>
    <t>דיסק השק  אגח י- דיסקונט השקעות</t>
  </si>
  <si>
    <t>6390348</t>
  </si>
  <si>
    <t>520023896</t>
  </si>
  <si>
    <t>ilBBB-</t>
  </si>
  <si>
    <t>18/06/19</t>
  </si>
  <si>
    <t>בי קומיוניק אג"ח 3</t>
  </si>
  <si>
    <t>1139203</t>
  </si>
  <si>
    <t>512832742</t>
  </si>
  <si>
    <t>Caa2.il</t>
  </si>
  <si>
    <t>15/09/20</t>
  </si>
  <si>
    <t>דלק קבוצה אג"ח לג</t>
  </si>
  <si>
    <t>1138882</t>
  </si>
  <si>
    <t>520044322</t>
  </si>
  <si>
    <t>ilCCC</t>
  </si>
  <si>
    <t>דלק קבוצה אג31- דלק קבוצה</t>
  </si>
  <si>
    <t>1134790</t>
  </si>
  <si>
    <t>אול-יר    אגח ג- אול יר</t>
  </si>
  <si>
    <t>1140136</t>
  </si>
  <si>
    <t>184580</t>
  </si>
  <si>
    <t>Caa3.il</t>
  </si>
  <si>
    <t>אול-יר    אגח ה- אול יר</t>
  </si>
  <si>
    <t>1143304</t>
  </si>
  <si>
    <t>אמ אר אר  אגח א</t>
  </si>
  <si>
    <t>1154772</t>
  </si>
  <si>
    <t>1983001</t>
  </si>
  <si>
    <t>23/10/18</t>
  </si>
  <si>
    <t>אם.אר.פי אג"ח ג</t>
  </si>
  <si>
    <t>1139278</t>
  </si>
  <si>
    <t>520044421</t>
  </si>
  <si>
    <t>04/05/20</t>
  </si>
  <si>
    <t>ברוקלנד   אגח ב</t>
  </si>
  <si>
    <t>1136993</t>
  </si>
  <si>
    <t>1814237</t>
  </si>
  <si>
    <t>12/07/18</t>
  </si>
  <si>
    <t>רבל        אג ב- רבל</t>
  </si>
  <si>
    <t>1142769</t>
  </si>
  <si>
    <t>513506329</t>
  </si>
  <si>
    <t>21/07/19</t>
  </si>
  <si>
    <t>אלה פקדון אג1- אלה פקדונות</t>
  </si>
  <si>
    <t>1141662</t>
  </si>
  <si>
    <t>אלה פקדון אגח ד- אלה פקדונות</t>
  </si>
  <si>
    <t>1162304</t>
  </si>
  <si>
    <t>ישראמקו   אגח ב</t>
  </si>
  <si>
    <t>2320224</t>
  </si>
  <si>
    <t>550010003</t>
  </si>
  <si>
    <t>ישראמקו אג1- ישראמקו יהש</t>
  </si>
  <si>
    <t>2320174</t>
  </si>
  <si>
    <t>19/11/19</t>
  </si>
  <si>
    <t>דלק תמלוגים אג"ח א- דלק תמלוגים</t>
  </si>
  <si>
    <t>1147479</t>
  </si>
  <si>
    <t>514837111</t>
  </si>
  <si>
    <t>08/08/19</t>
  </si>
  <si>
    <t>שמוס  אג"ח א- שמוס</t>
  </si>
  <si>
    <t>1155951</t>
  </si>
  <si>
    <t>633896</t>
  </si>
  <si>
    <t>08/01/20</t>
  </si>
  <si>
    <t>סאפיינס   אגח ב- סאפיינס</t>
  </si>
  <si>
    <t>1141936</t>
  </si>
  <si>
    <t>1146</t>
  </si>
  <si>
    <t>תמר פטרו  אגח א- תמר פטרוליום</t>
  </si>
  <si>
    <t>1141332</t>
  </si>
  <si>
    <t>515334662</t>
  </si>
  <si>
    <t>דלק קידוחים אגח א- דלק קידוחים יהש</t>
  </si>
  <si>
    <t>4750089</t>
  </si>
  <si>
    <t>550013098</t>
  </si>
  <si>
    <t>חברה לישראל אג"ח 11</t>
  </si>
  <si>
    <t>5760244</t>
  </si>
  <si>
    <t>13/12/20</t>
  </si>
  <si>
    <t>בזן אג"ח 6- בזן (בתי זיקוק)</t>
  </si>
  <si>
    <t>2590396</t>
  </si>
  <si>
    <t>520036658</t>
  </si>
  <si>
    <t>פננטפארק  אגח א- פננטפארק</t>
  </si>
  <si>
    <t>1142371</t>
  </si>
  <si>
    <t>1504619</t>
  </si>
  <si>
    <t>סה"כ אחר</t>
  </si>
  <si>
    <t>TEVA PHARMA FNC 1.625 15.</t>
  </si>
  <si>
    <t>XS1439749364</t>
  </si>
  <si>
    <t>בלומברג</t>
  </si>
  <si>
    <t>520013954</t>
  </si>
  <si>
    <t>Pharmaceuticals &amp; Biotechnology</t>
  </si>
  <si>
    <t>BB</t>
  </si>
  <si>
    <t>20/07/16</t>
  </si>
  <si>
    <t>FSK 4.125 01/02/25</t>
  </si>
  <si>
    <t>US302635AE72</t>
  </si>
  <si>
    <t>5143</t>
  </si>
  <si>
    <t>Diversified Financials</t>
  </si>
  <si>
    <t>Baa3</t>
  </si>
  <si>
    <t>OWLRCK 3.75 22/7/25</t>
  </si>
  <si>
    <t>US69121KAC80</t>
  </si>
  <si>
    <t>5181</t>
  </si>
  <si>
    <t>BBB-</t>
  </si>
  <si>
    <t>14/01/20</t>
  </si>
  <si>
    <t>סה"כ תל אביב 35</t>
  </si>
  <si>
    <t>סה"כ תל אביב 90</t>
  </si>
  <si>
    <t>סה"כ מניות היתר</t>
  </si>
  <si>
    <t>סה"כ call 001 אופציות</t>
  </si>
  <si>
    <t>סה"כ שמחקות מדדי מניות בישראל</t>
  </si>
  <si>
    <t>סה"כ שמחקות מדדי מניות בחו"ל</t>
  </si>
  <si>
    <t>סה"כ שמחקות מדדים אחרים בישראל</t>
  </si>
  <si>
    <t>סה"כ שמחקות מדדים אחרים בחו"ל</t>
  </si>
  <si>
    <t>סה"כ short</t>
  </si>
  <si>
    <t>סה"כ שמחקות מדדי מניות</t>
  </si>
  <si>
    <t>סה"כ שמחקות מדדים אחרים</t>
  </si>
  <si>
    <t>סה"כ אג"ח ממשלתי</t>
  </si>
  <si>
    <t>סה"כ אגח קונצרני</t>
  </si>
  <si>
    <t>סה"כ כתבי אופציות בישראל</t>
  </si>
  <si>
    <t>אלומיי  אפ 1</t>
  </si>
  <si>
    <t>1169325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</si>
  <si>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</si>
  <si>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</si>
  <si>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</si>
  <si>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</si>
  <si>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</si>
  <si>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</si>
  <si>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</si>
  <si>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</si>
  <si>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</si>
  <si>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</si>
  <si>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</si>
  <si>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</si>
  <si>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</si>
  <si>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</si>
  <si>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</si>
  <si>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</si>
  <si>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</si>
  <si>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</si>
  <si>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</si>
  <si>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</si>
  <si>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</si>
  <si>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</si>
  <si>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מקורות אג"ח 8 22.04.13- מקורות</t>
  </si>
  <si>
    <t>1124346</t>
  </si>
  <si>
    <t>04/09/18</t>
  </si>
  <si>
    <t>תשת אנרג אגא-רמ</t>
  </si>
  <si>
    <t>1168087</t>
  </si>
  <si>
    <t>520027293</t>
  </si>
  <si>
    <t>אס.פי.סי (אלעד קנדה) ב'- אס.פי.סי אל-עד</t>
  </si>
  <si>
    <t>1092774</t>
  </si>
  <si>
    <t>1229</t>
  </si>
  <si>
    <t>03/07/18</t>
  </si>
  <si>
    <t>אורמת אגח 4 - רמ</t>
  </si>
  <si>
    <t>1167212</t>
  </si>
  <si>
    <t>880326081</t>
  </si>
  <si>
    <t>כלל תעש אג טז-רמ- כלל תעשיות</t>
  </si>
  <si>
    <t>6080238</t>
  </si>
  <si>
    <t>520021874</t>
  </si>
  <si>
    <t>29/12/19</t>
  </si>
  <si>
    <t>גדות מסף אגא-רמ- גדות</t>
  </si>
  <si>
    <t>1162320</t>
  </si>
  <si>
    <t>520040775</t>
  </si>
  <si>
    <t>י.ח.ק אגח א -רמ- י.ח.ק להשקעות</t>
  </si>
  <si>
    <t>1143007</t>
  </si>
  <si>
    <t>550016091</t>
  </si>
  <si>
    <t>15/01/18</t>
  </si>
  <si>
    <t>אלעד גר אגחא-רמ- אלעד גרופ יו.אס</t>
  </si>
  <si>
    <t>1162205</t>
  </si>
  <si>
    <t>1789</t>
  </si>
  <si>
    <t>אורבנקורפ אגח א- אורבנקורפ</t>
  </si>
  <si>
    <t>1137041</t>
  </si>
  <si>
    <t>514941525</t>
  </si>
  <si>
    <t>04/04/16</t>
  </si>
  <si>
    <t>אורמת אגח 3 -רמ</t>
  </si>
  <si>
    <t>1139179</t>
  </si>
  <si>
    <t>21/04/20</t>
  </si>
  <si>
    <t>סה"כ קרנות הון סיכון</t>
  </si>
  <si>
    <t>סה"כ קרנות גידור</t>
  </si>
  <si>
    <t>סה"כ קרנות נדל"ן</t>
  </si>
  <si>
    <t>סה"כ קרנות השקעה אחרות</t>
  </si>
  <si>
    <t>קרן קרדיטו- קרן קרדיטו</t>
  </si>
  <si>
    <t>74201</t>
  </si>
  <si>
    <t>23/09/20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</si>
  <si>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</si>
  <si>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</si>
  <si>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</si>
  <si>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</si>
  <si>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</si>
  <si>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סה"כ מט"ח/מט"ח</t>
  </si>
  <si>
    <t>סה"כ כנגד חסכון עמיתים/מבוטחים</t>
  </si>
  <si>
    <t>994636</t>
  </si>
  <si>
    <t>לא</t>
  </si>
  <si>
    <t>3425</t>
  </si>
  <si>
    <t>4340</t>
  </si>
  <si>
    <t>03/12/18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</si>
  <si>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</si>
  <si>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</si>
  <si>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</si>
  <si>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</si>
  <si>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</si>
  <si>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</si>
  <si>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</si>
  <si>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</si>
  <si>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</si>
  <si>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</si>
  <si>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</si>
  <si>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</si>
  <si>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</si>
  <si>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</si>
  <si>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אפריקה נכס אגח 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</si>
</sst>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20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19" fillId="0" borderId="0" xfId="1" applyFont="1" applyAlignment="1">
      <alignment horizontal="center"/>
    </xf>
    <xf numFmtId="0" fontId="0" fillId="0" borderId="0" xfId="0" applyAlignment="1">
      <alignment horizontal="left"/>
    </xf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48"/>
  <sheetViews>
    <sheetView rightToLeft="1" topLeftCell="A26" workbookViewId="0">
      <selection activeCell="C43" sqref="C43"/>
    </sheetView>
  </sheetViews>
  <sheetFormatPr defaultColWidth="9.1796875" defaultRowHeight="17.5"/>
  <cols>
    <col min="1" max="1" width="6.26953125" style="1" customWidth="1"/>
    <col min="2" max="2" width="47.26953125" style="12" customWidth="1"/>
    <col min="3" max="3" width="18" style="1" customWidth="1"/>
    <col min="4" max="4" width="20.1796875" style="1" customWidth="1"/>
    <col min="5" max="30" width="6.7265625" style="1" customWidth="1"/>
    <col min="31" max="33" width="7.7265625" style="1" customWidth="1"/>
    <col min="34" max="34" width="7.1796875" style="1" customWidth="1"/>
    <col min="35" max="35" width="6" style="1" customWidth="1"/>
    <col min="36" max="36" width="7.81640625" style="1" customWidth="1"/>
    <col min="37" max="37" width="8.1796875" style="1" customWidth="1"/>
    <col min="38" max="38" width="6.26953125" style="1" customWidth="1"/>
    <col min="39" max="39" width="8" style="1" customWidth="1"/>
    <col min="40" max="40" width="8.7265625" style="1" customWidth="1"/>
    <col min="41" max="41" width="10" style="1" customWidth="1"/>
    <col min="42" max="42" width="9.54296875" style="1" customWidth="1"/>
    <col min="43" max="43" width="6.1796875" style="1" customWidth="1"/>
    <col min="44" max="45" width="5.7265625" style="1" customWidth="1"/>
    <col min="46" max="46" width="6.81640625" style="1" customWidth="1"/>
    <col min="47" max="47" width="6.453125" style="1" customWidth="1"/>
    <col min="48" max="48" width="6.7265625" style="1" customWidth="1"/>
    <col min="49" max="49" width="7.26953125" style="1" customWidth="1"/>
    <col min="50" max="61" width="5.7265625" style="1" customWidth="1"/>
    <col min="62" max="16384" width="9.1796875" style="1"/>
  </cols>
  <sheetData>
    <row r="1" spans="1:36">
      <c r="B1" s="2" t="s">
        <v>0</v>
      </c>
      <c r="C1" t="s">
        <v>197</v>
      </c>
    </row>
    <row r="2" spans="1:36">
      <c r="B2" s="2" t="s">
        <v>1</v>
      </c>
    </row>
    <row r="3" spans="1:36">
      <c r="B3" s="2" t="s">
        <v>2</v>
      </c>
      <c r="C3" t="s">
        <v>198</v>
      </c>
    </row>
    <row r="4" spans="1:36">
      <c r="B4" s="2" t="s">
        <v>3</v>
      </c>
      <c r="C4" s="82">
        <v>9300</v>
      </c>
    </row>
    <row r="6" spans="1:36" ht="26.25" customHeight="1">
      <c r="B6" s="84" t="s">
        <v>4</v>
      </c>
      <c r="C6" s="85"/>
      <c r="D6" s="86"/>
    </row>
    <row r="7" spans="1:36" s="3" customFormat="1" ht="18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 ht="18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5">
        <v>29930.041239771057</v>
      </c>
      <c r="D11" s="76">
        <f>C11/C42</f>
        <v>7.680999958449311E-2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7">
        <v>301216.48390722426</v>
      </c>
      <c r="D13" s="78">
        <f>C13/$C$42</f>
        <v>0.77301724439365815</v>
      </c>
    </row>
    <row r="14" spans="1:36">
      <c r="A14" s="10" t="s">
        <v>13</v>
      </c>
      <c r="B14" s="70" t="s">
        <v>17</v>
      </c>
      <c r="C14" s="77">
        <v>0</v>
      </c>
      <c r="D14" s="78">
        <f t="shared" ref="D14:D41" si="0">C14/$C$42</f>
        <v>0</v>
      </c>
    </row>
    <row r="15" spans="1:36">
      <c r="A15" s="10" t="s">
        <v>13</v>
      </c>
      <c r="B15" s="70" t="s">
        <v>18</v>
      </c>
      <c r="C15" s="77">
        <v>51213.149288094493</v>
      </c>
      <c r="D15" s="78">
        <f t="shared" si="0"/>
        <v>0.13142922002767046</v>
      </c>
    </row>
    <row r="16" spans="1:36">
      <c r="A16" s="10" t="s">
        <v>13</v>
      </c>
      <c r="B16" s="70" t="s">
        <v>19</v>
      </c>
      <c r="C16" s="77">
        <v>0</v>
      </c>
      <c r="D16" s="78">
        <f t="shared" si="0"/>
        <v>0</v>
      </c>
    </row>
    <row r="17" spans="1:4">
      <c r="A17" s="10" t="s">
        <v>13</v>
      </c>
      <c r="B17" s="70" t="s">
        <v>195</v>
      </c>
      <c r="C17" s="77">
        <v>0</v>
      </c>
      <c r="D17" s="78">
        <f t="shared" si="0"/>
        <v>0</v>
      </c>
    </row>
    <row r="18" spans="1:4">
      <c r="A18" s="10" t="s">
        <v>13</v>
      </c>
      <c r="B18" s="70" t="s">
        <v>20</v>
      </c>
      <c r="C18" s="77">
        <v>0</v>
      </c>
      <c r="D18" s="78">
        <f t="shared" si="0"/>
        <v>0</v>
      </c>
    </row>
    <row r="19" spans="1:4">
      <c r="A19" s="10" t="s">
        <v>13</v>
      </c>
      <c r="B19" s="70" t="s">
        <v>21</v>
      </c>
      <c r="C19" s="77">
        <v>9.3262</v>
      </c>
      <c r="D19" s="78">
        <f t="shared" si="0"/>
        <v>2.3933993688355476E-5</v>
      </c>
    </row>
    <row r="20" spans="1:4">
      <c r="A20" s="10" t="s">
        <v>13</v>
      </c>
      <c r="B20" s="70" t="s">
        <v>22</v>
      </c>
      <c r="C20" s="77">
        <v>0</v>
      </c>
      <c r="D20" s="78">
        <f t="shared" si="0"/>
        <v>0</v>
      </c>
    </row>
    <row r="21" spans="1:4">
      <c r="A21" s="10" t="s">
        <v>13</v>
      </c>
      <c r="B21" s="70" t="s">
        <v>23</v>
      </c>
      <c r="C21" s="77">
        <v>0</v>
      </c>
      <c r="D21" s="78">
        <f t="shared" si="0"/>
        <v>0</v>
      </c>
    </row>
    <row r="22" spans="1:4">
      <c r="A22" s="10" t="s">
        <v>13</v>
      </c>
      <c r="B22" s="70" t="s">
        <v>24</v>
      </c>
      <c r="C22" s="77">
        <v>0</v>
      </c>
      <c r="D22" s="78">
        <f t="shared" si="0"/>
        <v>0</v>
      </c>
    </row>
    <row r="23" spans="1:4">
      <c r="B23" s="69" t="s">
        <v>25</v>
      </c>
      <c r="C23" s="60"/>
      <c r="D23" s="78"/>
    </row>
    <row r="24" spans="1:4">
      <c r="A24" s="10" t="s">
        <v>13</v>
      </c>
      <c r="B24" s="70" t="s">
        <v>26</v>
      </c>
      <c r="C24" s="77">
        <v>0</v>
      </c>
      <c r="D24" s="78">
        <f t="shared" si="0"/>
        <v>0</v>
      </c>
    </row>
    <row r="25" spans="1:4">
      <c r="A25" s="10" t="s">
        <v>13</v>
      </c>
      <c r="B25" s="70" t="s">
        <v>27</v>
      </c>
      <c r="C25" s="77">
        <v>0</v>
      </c>
      <c r="D25" s="78">
        <f t="shared" si="0"/>
        <v>0</v>
      </c>
    </row>
    <row r="26" spans="1:4">
      <c r="A26" s="10" t="s">
        <v>13</v>
      </c>
      <c r="B26" s="70" t="s">
        <v>18</v>
      </c>
      <c r="C26" s="77">
        <v>2803.3297110520002</v>
      </c>
      <c r="D26" s="78">
        <f t="shared" si="0"/>
        <v>7.1942351237050412E-3</v>
      </c>
    </row>
    <row r="27" spans="1:4">
      <c r="A27" s="10" t="s">
        <v>13</v>
      </c>
      <c r="B27" s="70" t="s">
        <v>28</v>
      </c>
      <c r="C27" s="77">
        <v>0</v>
      </c>
      <c r="D27" s="78">
        <f t="shared" si="0"/>
        <v>0</v>
      </c>
    </row>
    <row r="28" spans="1:4">
      <c r="A28" s="10" t="s">
        <v>13</v>
      </c>
      <c r="B28" s="70" t="s">
        <v>29</v>
      </c>
      <c r="C28" s="77">
        <v>755.64855734800005</v>
      </c>
      <c r="D28" s="78">
        <f t="shared" si="0"/>
        <v>1.9392343936632235E-3</v>
      </c>
    </row>
    <row r="29" spans="1:4">
      <c r="A29" s="10" t="s">
        <v>13</v>
      </c>
      <c r="B29" s="70" t="s">
        <v>30</v>
      </c>
      <c r="C29" s="77">
        <v>0</v>
      </c>
      <c r="D29" s="78">
        <f t="shared" si="0"/>
        <v>0</v>
      </c>
    </row>
    <row r="30" spans="1:4">
      <c r="A30" s="10" t="s">
        <v>13</v>
      </c>
      <c r="B30" s="70" t="s">
        <v>31</v>
      </c>
      <c r="C30" s="77">
        <v>0</v>
      </c>
      <c r="D30" s="78">
        <f t="shared" si="0"/>
        <v>0</v>
      </c>
    </row>
    <row r="31" spans="1:4">
      <c r="A31" s="10" t="s">
        <v>13</v>
      </c>
      <c r="B31" s="70" t="s">
        <v>32</v>
      </c>
      <c r="C31" s="77">
        <v>0</v>
      </c>
      <c r="D31" s="78">
        <f t="shared" si="0"/>
        <v>0</v>
      </c>
    </row>
    <row r="32" spans="1:4">
      <c r="A32" s="10" t="s">
        <v>13</v>
      </c>
      <c r="B32" s="70" t="s">
        <v>33</v>
      </c>
      <c r="C32" s="77">
        <v>0</v>
      </c>
      <c r="D32" s="78">
        <f t="shared" si="0"/>
        <v>0</v>
      </c>
    </row>
    <row r="33" spans="1:4">
      <c r="A33" s="10" t="s">
        <v>13</v>
      </c>
      <c r="B33" s="69" t="s">
        <v>34</v>
      </c>
      <c r="C33" s="77">
        <v>3735.3644330401003</v>
      </c>
      <c r="D33" s="78">
        <f t="shared" si="0"/>
        <v>9.5861324831216666E-3</v>
      </c>
    </row>
    <row r="34" spans="1:4">
      <c r="A34" s="10" t="s">
        <v>13</v>
      </c>
      <c r="B34" s="69" t="s">
        <v>35</v>
      </c>
      <c r="C34" s="77">
        <v>0</v>
      </c>
      <c r="D34" s="78">
        <f t="shared" si="0"/>
        <v>0</v>
      </c>
    </row>
    <row r="35" spans="1:4">
      <c r="A35" s="10" t="s">
        <v>13</v>
      </c>
      <c r="B35" s="69" t="s">
        <v>36</v>
      </c>
      <c r="C35" s="77">
        <v>0</v>
      </c>
      <c r="D35" s="78">
        <f t="shared" si="0"/>
        <v>0</v>
      </c>
    </row>
    <row r="36" spans="1:4">
      <c r="A36" s="10" t="s">
        <v>13</v>
      </c>
      <c r="B36" s="69" t="s">
        <v>37</v>
      </c>
      <c r="C36" s="77">
        <v>0</v>
      </c>
      <c r="D36" s="78">
        <f t="shared" si="0"/>
        <v>0</v>
      </c>
    </row>
    <row r="37" spans="1:4">
      <c r="A37" s="10" t="s">
        <v>13</v>
      </c>
      <c r="B37" s="69" t="s">
        <v>38</v>
      </c>
      <c r="C37" s="77">
        <v>0</v>
      </c>
      <c r="D37" s="78">
        <f t="shared" si="0"/>
        <v>0</v>
      </c>
    </row>
    <row r="38" spans="1:4">
      <c r="A38" s="10"/>
      <c r="B38" s="71" t="s">
        <v>39</v>
      </c>
      <c r="C38" s="60"/>
      <c r="D38" s="78"/>
    </row>
    <row r="39" spans="1:4">
      <c r="A39" s="10" t="s">
        <v>13</v>
      </c>
      <c r="B39" s="72" t="s">
        <v>40</v>
      </c>
      <c r="C39" s="77">
        <v>0</v>
      </c>
      <c r="D39" s="78">
        <f t="shared" si="0"/>
        <v>0</v>
      </c>
    </row>
    <row r="40" spans="1:4">
      <c r="A40" s="10" t="s">
        <v>13</v>
      </c>
      <c r="B40" s="72" t="s">
        <v>41</v>
      </c>
      <c r="C40" s="77">
        <v>0</v>
      </c>
      <c r="D40" s="78">
        <f t="shared" si="0"/>
        <v>0</v>
      </c>
    </row>
    <row r="41" spans="1:4">
      <c r="A41" s="10" t="s">
        <v>13</v>
      </c>
      <c r="B41" s="72" t="s">
        <v>42</v>
      </c>
      <c r="C41" s="77">
        <v>0</v>
      </c>
      <c r="D41" s="78">
        <f t="shared" si="0"/>
        <v>0</v>
      </c>
    </row>
    <row r="42" spans="1:4">
      <c r="B42" s="72" t="s">
        <v>43</v>
      </c>
      <c r="C42" s="77">
        <f>SUM(C11:C41)</f>
        <v>389663.34333652991</v>
      </c>
      <c r="D42" s="78">
        <f>SUM(D11:D41)</f>
        <v>1</v>
      </c>
    </row>
    <row r="43" spans="1:4">
      <c r="A43" s="10" t="s">
        <v>13</v>
      </c>
      <c r="B43" s="73" t="s">
        <v>44</v>
      </c>
      <c r="C43" s="77">
        <v>0</v>
      </c>
      <c r="D43" s="78">
        <v>0</v>
      </c>
    </row>
    <row r="44" spans="1:4">
      <c r="B44" s="11" t="s">
        <v>199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110</v>
      </c>
      <c r="D47">
        <v>3.9441000000000002</v>
      </c>
    </row>
    <row r="48" spans="1:4">
      <c r="C48" t="s">
        <v>106</v>
      </c>
      <c r="D48">
        <v>3.2149999999999999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topLeftCell="A31" workbookViewId="0">
      <selection activeCell="B8" sqref="B8:L8"/>
    </sheetView>
  </sheetViews>
  <sheetFormatPr defaultColWidth="9.1796875" defaultRowHeight="17.5"/>
  <cols>
    <col min="1" max="1" width="6.26953125" style="16" customWidth="1"/>
    <col min="2" max="2" width="38.453125" style="15" customWidth="1"/>
    <col min="3" max="5" width="10.7265625" style="15" customWidth="1"/>
    <col min="6" max="6" width="10.7265625" style="16" customWidth="1"/>
    <col min="7" max="7" width="14.7265625" style="16" customWidth="1"/>
    <col min="8" max="8" width="11.7265625" style="16" customWidth="1"/>
    <col min="9" max="9" width="14.7265625" style="16" customWidth="1"/>
    <col min="10" max="12" width="10.7265625" style="16" customWidth="1"/>
    <col min="13" max="13" width="7.54296875" style="16" customWidth="1"/>
    <col min="14" max="14" width="6.7265625" style="16" customWidth="1"/>
    <col min="15" max="15" width="7.7265625" style="16" customWidth="1"/>
    <col min="16" max="16" width="7.1796875" style="16" customWidth="1"/>
    <col min="17" max="17" width="6" style="16" customWidth="1"/>
    <col min="18" max="18" width="7.81640625" style="16" customWidth="1"/>
    <col min="19" max="19" width="8.1796875" style="16" customWidth="1"/>
    <col min="20" max="20" width="6.26953125" style="16" customWidth="1"/>
    <col min="21" max="21" width="8" style="16" customWidth="1"/>
    <col min="22" max="22" width="8.7265625" style="16" customWidth="1"/>
    <col min="23" max="23" width="10" style="16" customWidth="1"/>
    <col min="24" max="24" width="9.54296875" style="16" customWidth="1"/>
    <col min="25" max="25" width="6.1796875" style="16" customWidth="1"/>
    <col min="26" max="27" width="5.7265625" style="16" customWidth="1"/>
    <col min="28" max="28" width="6.81640625" style="16" customWidth="1"/>
    <col min="29" max="29" width="6.453125" style="16" customWidth="1"/>
    <col min="30" max="30" width="6.7265625" style="16" customWidth="1"/>
    <col min="31" max="31" width="7.26953125" style="16" customWidth="1"/>
    <col min="32" max="43" width="5.7265625" style="16" customWidth="1"/>
    <col min="44" max="16384" width="9.1796875" style="16"/>
  </cols>
  <sheetData>
    <row r="1" spans="2:61">
      <c r="B1" s="2" t="s">
        <v>0</v>
      </c>
      <c r="C1" t="s">
        <v>197</v>
      </c>
    </row>
    <row r="2" spans="2:61">
      <c r="B2" s="2" t="s">
        <v>1</v>
      </c>
    </row>
    <row r="3" spans="2:61">
      <c r="B3" s="2" t="s">
        <v>2</v>
      </c>
      <c r="C3" t="s">
        <v>198</v>
      </c>
    </row>
    <row r="4" spans="2:61">
      <c r="B4" s="2" t="s">
        <v>3</v>
      </c>
    </row>
    <row r="6" spans="2:61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61" ht="26.25" customHeight="1">
      <c r="B7" s="97" t="s">
        <v>98</v>
      </c>
      <c r="C7" s="98"/>
      <c r="D7" s="98"/>
      <c r="E7" s="98"/>
      <c r="F7" s="98"/>
      <c r="G7" s="98"/>
      <c r="H7" s="98"/>
      <c r="I7" s="98"/>
      <c r="J7" s="98"/>
      <c r="K7" s="98"/>
      <c r="L7" s="99"/>
      <c r="BI7" s="19"/>
    </row>
    <row r="8" spans="2:61" s="19" customFormat="1" ht="62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5">
        <v>0</v>
      </c>
      <c r="H11" s="7"/>
      <c r="I11" s="75">
        <v>0</v>
      </c>
      <c r="J11" s="25"/>
      <c r="K11" s="76">
        <v>0</v>
      </c>
      <c r="L11" s="76">
        <v>0</v>
      </c>
      <c r="BD11" s="16"/>
      <c r="BE11" s="19"/>
      <c r="BF11" s="16"/>
      <c r="BH11" s="16"/>
    </row>
    <row r="12" spans="2:61">
      <c r="B12" s="79" t="s">
        <v>200</v>
      </c>
      <c r="C12" s="16"/>
      <c r="D12" s="16"/>
      <c r="E12" s="16"/>
      <c r="G12" s="81">
        <v>0</v>
      </c>
      <c r="I12" s="81">
        <v>0</v>
      </c>
      <c r="K12" s="80">
        <v>0</v>
      </c>
      <c r="L12" s="80">
        <v>0</v>
      </c>
    </row>
    <row r="13" spans="2:61">
      <c r="B13" s="79" t="s">
        <v>1041</v>
      </c>
      <c r="C13" s="16"/>
      <c r="D13" s="16"/>
      <c r="E13" s="16"/>
      <c r="G13" s="81">
        <v>0</v>
      </c>
      <c r="I13" s="81">
        <v>0</v>
      </c>
      <c r="K13" s="80">
        <v>0</v>
      </c>
      <c r="L13" s="80">
        <v>0</v>
      </c>
    </row>
    <row r="14" spans="2:61">
      <c r="B14" t="s">
        <v>214</v>
      </c>
      <c r="C14" t="s">
        <v>214</v>
      </c>
      <c r="D14" s="16"/>
      <c r="E14" t="s">
        <v>214</v>
      </c>
      <c r="F14" t="s">
        <v>214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  <c r="L14" s="78">
        <v>0</v>
      </c>
    </row>
    <row r="15" spans="2:61">
      <c r="B15" s="79" t="s">
        <v>1042</v>
      </c>
      <c r="C15" s="16"/>
      <c r="D15" s="16"/>
      <c r="E15" s="16"/>
      <c r="G15" s="81">
        <v>0</v>
      </c>
      <c r="I15" s="81">
        <v>0</v>
      </c>
      <c r="K15" s="80">
        <v>0</v>
      </c>
      <c r="L15" s="80">
        <v>0</v>
      </c>
    </row>
    <row r="16" spans="2:61">
      <c r="B16" t="s">
        <v>214</v>
      </c>
      <c r="C16" t="s">
        <v>214</v>
      </c>
      <c r="D16" s="16"/>
      <c r="E16" t="s">
        <v>214</v>
      </c>
      <c r="F16" t="s">
        <v>214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  <c r="L16" s="78">
        <v>0</v>
      </c>
    </row>
    <row r="17" spans="2:12">
      <c r="B17" s="79" t="s">
        <v>1043</v>
      </c>
      <c r="C17" s="16"/>
      <c r="D17" s="16"/>
      <c r="E17" s="16"/>
      <c r="G17" s="81">
        <v>0</v>
      </c>
      <c r="I17" s="81">
        <v>0</v>
      </c>
      <c r="K17" s="80">
        <v>0</v>
      </c>
      <c r="L17" s="80">
        <v>0</v>
      </c>
    </row>
    <row r="18" spans="2:12">
      <c r="B18" t="s">
        <v>214</v>
      </c>
      <c r="C18" t="s">
        <v>214</v>
      </c>
      <c r="D18" s="16"/>
      <c r="E18" t="s">
        <v>214</v>
      </c>
      <c r="F18" t="s">
        <v>214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  <c r="L18" s="78">
        <v>0</v>
      </c>
    </row>
    <row r="19" spans="2:12">
      <c r="B19" s="79" t="s">
        <v>1006</v>
      </c>
      <c r="C19" s="16"/>
      <c r="D19" s="16"/>
      <c r="E19" s="16"/>
      <c r="G19" s="81">
        <v>0</v>
      </c>
      <c r="I19" s="81">
        <v>0</v>
      </c>
      <c r="K19" s="80">
        <v>0</v>
      </c>
      <c r="L19" s="80">
        <v>0</v>
      </c>
    </row>
    <row r="20" spans="2:12">
      <c r="B20" t="s">
        <v>214</v>
      </c>
      <c r="C20" t="s">
        <v>214</v>
      </c>
      <c r="D20" s="16"/>
      <c r="E20" t="s">
        <v>214</v>
      </c>
      <c r="F20" t="s">
        <v>214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  <c r="L20" s="78">
        <v>0</v>
      </c>
    </row>
    <row r="21" spans="2:12">
      <c r="B21" s="79" t="s">
        <v>219</v>
      </c>
      <c r="C21" s="16"/>
      <c r="D21" s="16"/>
      <c r="E21" s="16"/>
      <c r="G21" s="81">
        <v>0</v>
      </c>
      <c r="I21" s="81">
        <v>0</v>
      </c>
      <c r="K21" s="80">
        <v>0</v>
      </c>
      <c r="L21" s="80">
        <v>0</v>
      </c>
    </row>
    <row r="22" spans="2:12">
      <c r="B22" s="79" t="s">
        <v>1041</v>
      </c>
      <c r="C22" s="16"/>
      <c r="D22" s="16"/>
      <c r="E22" s="16"/>
      <c r="G22" s="81">
        <v>0</v>
      </c>
      <c r="I22" s="81">
        <v>0</v>
      </c>
      <c r="K22" s="80">
        <v>0</v>
      </c>
      <c r="L22" s="80">
        <v>0</v>
      </c>
    </row>
    <row r="23" spans="2:12">
      <c r="B23" t="s">
        <v>214</v>
      </c>
      <c r="C23" t="s">
        <v>214</v>
      </c>
      <c r="D23" s="16"/>
      <c r="E23" t="s">
        <v>214</v>
      </c>
      <c r="F23" t="s">
        <v>214</v>
      </c>
      <c r="G23" s="77">
        <v>0</v>
      </c>
      <c r="H23" s="77">
        <v>0</v>
      </c>
      <c r="I23" s="77">
        <v>0</v>
      </c>
      <c r="J23" s="78">
        <v>0</v>
      </c>
      <c r="K23" s="78">
        <v>0</v>
      </c>
      <c r="L23" s="78">
        <v>0</v>
      </c>
    </row>
    <row r="24" spans="2:12">
      <c r="B24" s="79" t="s">
        <v>1044</v>
      </c>
      <c r="C24" s="16"/>
      <c r="D24" s="16"/>
      <c r="E24" s="16"/>
      <c r="G24" s="81">
        <v>0</v>
      </c>
      <c r="I24" s="81">
        <v>0</v>
      </c>
      <c r="K24" s="80">
        <v>0</v>
      </c>
      <c r="L24" s="80">
        <v>0</v>
      </c>
    </row>
    <row r="25" spans="2:12">
      <c r="B25" t="s">
        <v>214</v>
      </c>
      <c r="C25" t="s">
        <v>214</v>
      </c>
      <c r="D25" s="16"/>
      <c r="E25" t="s">
        <v>214</v>
      </c>
      <c r="F25" t="s">
        <v>214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  <c r="L25" s="78">
        <v>0</v>
      </c>
    </row>
    <row r="26" spans="2:12">
      <c r="B26" s="79" t="s">
        <v>1043</v>
      </c>
      <c r="C26" s="16"/>
      <c r="D26" s="16"/>
      <c r="E26" s="16"/>
      <c r="G26" s="81">
        <v>0</v>
      </c>
      <c r="I26" s="81">
        <v>0</v>
      </c>
      <c r="K26" s="80">
        <v>0</v>
      </c>
      <c r="L26" s="80">
        <v>0</v>
      </c>
    </row>
    <row r="27" spans="2:12">
      <c r="B27" t="s">
        <v>214</v>
      </c>
      <c r="C27" t="s">
        <v>214</v>
      </c>
      <c r="D27" s="16"/>
      <c r="E27" t="s">
        <v>214</v>
      </c>
      <c r="F27" t="s">
        <v>214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  <c r="L27" s="78">
        <v>0</v>
      </c>
    </row>
    <row r="28" spans="2:12">
      <c r="B28" s="79" t="s">
        <v>1045</v>
      </c>
      <c r="C28" s="16"/>
      <c r="D28" s="16"/>
      <c r="E28" s="16"/>
      <c r="G28" s="81">
        <v>0</v>
      </c>
      <c r="I28" s="81">
        <v>0</v>
      </c>
      <c r="K28" s="80">
        <v>0</v>
      </c>
      <c r="L28" s="80">
        <v>0</v>
      </c>
    </row>
    <row r="29" spans="2:12">
      <c r="B29" t="s">
        <v>214</v>
      </c>
      <c r="C29" t="s">
        <v>214</v>
      </c>
      <c r="D29" s="16"/>
      <c r="E29" t="s">
        <v>214</v>
      </c>
      <c r="F29" t="s">
        <v>214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  <c r="L29" s="78">
        <v>0</v>
      </c>
    </row>
    <row r="30" spans="2:12">
      <c r="B30" s="79" t="s">
        <v>1006</v>
      </c>
      <c r="C30" s="16"/>
      <c r="D30" s="16"/>
      <c r="E30" s="16"/>
      <c r="G30" s="81">
        <v>0</v>
      </c>
      <c r="I30" s="81">
        <v>0</v>
      </c>
      <c r="K30" s="80">
        <v>0</v>
      </c>
      <c r="L30" s="80">
        <v>0</v>
      </c>
    </row>
    <row r="31" spans="2:12">
      <c r="B31" t="s">
        <v>214</v>
      </c>
      <c r="C31" t="s">
        <v>214</v>
      </c>
      <c r="D31" s="16"/>
      <c r="E31" t="s">
        <v>214</v>
      </c>
      <c r="F31" t="s">
        <v>214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  <c r="L31" s="78">
        <v>0</v>
      </c>
    </row>
    <row r="32" spans="2:12">
      <c r="B32" t="s">
        <v>221</v>
      </c>
      <c r="C32" s="16"/>
      <c r="D32" s="16"/>
      <c r="E32" s="16"/>
    </row>
    <row r="33" spans="2:5">
      <c r="B33" t="s">
        <v>325</v>
      </c>
      <c r="C33" s="16"/>
      <c r="D33" s="16"/>
      <c r="E33" s="16"/>
    </row>
    <row r="34" spans="2:5">
      <c r="B34" t="s">
        <v>326</v>
      </c>
      <c r="C34" s="16"/>
      <c r="D34" s="16"/>
      <c r="E34" s="16"/>
    </row>
    <row r="35" spans="2:5">
      <c r="B35" t="s">
        <v>327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topLeftCell="A7" workbookViewId="0">
      <selection activeCell="B12" sqref="B12"/>
    </sheetView>
  </sheetViews>
  <sheetFormatPr defaultColWidth="9.1796875" defaultRowHeight="18"/>
  <cols>
    <col min="1" max="1" width="6.26953125" style="15" customWidth="1"/>
    <col min="2" max="2" width="38.453125" style="15" customWidth="1"/>
    <col min="3" max="5" width="10.7265625" style="15" customWidth="1"/>
    <col min="6" max="6" width="10.7265625" style="16" customWidth="1"/>
    <col min="7" max="7" width="14.7265625" style="16" customWidth="1"/>
    <col min="8" max="8" width="11.7265625" style="16" customWidth="1"/>
    <col min="9" max="9" width="14.7265625" style="16" customWidth="1"/>
    <col min="10" max="10" width="10.7265625" style="16" customWidth="1"/>
    <col min="11" max="11" width="10.7265625" style="19" customWidth="1"/>
    <col min="12" max="12" width="7.7265625" style="19" customWidth="1"/>
    <col min="13" max="13" width="7.1796875" style="19" customWidth="1"/>
    <col min="14" max="14" width="6" style="19" customWidth="1"/>
    <col min="15" max="15" width="7.81640625" style="19" customWidth="1"/>
    <col min="16" max="16" width="8.1796875" style="19" customWidth="1"/>
    <col min="17" max="17" width="6.26953125" style="16" customWidth="1"/>
    <col min="18" max="18" width="8" style="16" customWidth="1"/>
    <col min="19" max="19" width="8.7265625" style="16" customWidth="1"/>
    <col min="20" max="20" width="10" style="16" customWidth="1"/>
    <col min="21" max="21" width="9.54296875" style="16" customWidth="1"/>
    <col min="22" max="22" width="6.1796875" style="16" customWidth="1"/>
    <col min="23" max="24" width="5.7265625" style="16" customWidth="1"/>
    <col min="25" max="25" width="6.81640625" style="16" customWidth="1"/>
    <col min="26" max="26" width="6.453125" style="16" customWidth="1"/>
    <col min="27" max="27" width="6.7265625" style="16" customWidth="1"/>
    <col min="28" max="28" width="7.26953125" style="16" customWidth="1"/>
    <col min="29" max="40" width="5.7265625" style="16" customWidth="1"/>
    <col min="41" max="16384" width="9.1796875" style="16"/>
  </cols>
  <sheetData>
    <row r="1" spans="1:60">
      <c r="B1" s="2" t="s">
        <v>0</v>
      </c>
      <c r="C1" t="s">
        <v>197</v>
      </c>
    </row>
    <row r="2" spans="1:60">
      <c r="B2" s="2" t="s">
        <v>1</v>
      </c>
    </row>
    <row r="3" spans="1:60">
      <c r="B3" s="2" t="s">
        <v>2</v>
      </c>
      <c r="C3" t="s">
        <v>198</v>
      </c>
    </row>
    <row r="4" spans="1:60">
      <c r="B4" s="2" t="s">
        <v>3</v>
      </c>
    </row>
    <row r="6" spans="1:60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9"/>
      <c r="BD6" s="16" t="s">
        <v>100</v>
      </c>
      <c r="BF6" s="16" t="s">
        <v>101</v>
      </c>
      <c r="BH6" s="19" t="s">
        <v>102</v>
      </c>
    </row>
    <row r="7" spans="1:60" ht="26.25" customHeight="1">
      <c r="B7" s="97" t="s">
        <v>103</v>
      </c>
      <c r="C7" s="98"/>
      <c r="D7" s="98"/>
      <c r="E7" s="98"/>
      <c r="F7" s="98"/>
      <c r="G7" s="98"/>
      <c r="H7" s="98"/>
      <c r="I7" s="98"/>
      <c r="J7" s="98"/>
      <c r="K7" s="99"/>
      <c r="BD7" s="19" t="s">
        <v>104</v>
      </c>
      <c r="BF7" s="16" t="s">
        <v>105</v>
      </c>
      <c r="BH7" s="19" t="s">
        <v>106</v>
      </c>
    </row>
    <row r="8" spans="1:60" s="19" customFormat="1" ht="62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5">
        <v>0</v>
      </c>
      <c r="H11" s="25"/>
      <c r="I11" s="75">
        <v>0</v>
      </c>
      <c r="J11" s="76">
        <v>0</v>
      </c>
      <c r="K11" s="76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79" t="s">
        <v>200</v>
      </c>
      <c r="C12" s="19"/>
      <c r="D12" s="19"/>
      <c r="E12" s="19"/>
      <c r="F12" s="19"/>
      <c r="G12" s="81">
        <v>0</v>
      </c>
      <c r="H12" s="19"/>
      <c r="I12" s="81">
        <v>0</v>
      </c>
      <c r="J12" s="80">
        <v>0</v>
      </c>
      <c r="K12" s="80">
        <v>0</v>
      </c>
      <c r="BD12" s="16" t="s">
        <v>121</v>
      </c>
      <c r="BF12" s="16" t="s">
        <v>122</v>
      </c>
    </row>
    <row r="13" spans="1:60">
      <c r="B13" t="s">
        <v>214</v>
      </c>
      <c r="C13" t="s">
        <v>214</v>
      </c>
      <c r="D13" s="19"/>
      <c r="E13" t="s">
        <v>214</v>
      </c>
      <c r="F13" t="s">
        <v>214</v>
      </c>
      <c r="G13" s="77">
        <v>0</v>
      </c>
      <c r="H13" s="77">
        <v>0</v>
      </c>
      <c r="I13" s="77">
        <v>0</v>
      </c>
      <c r="J13" s="78">
        <v>0</v>
      </c>
      <c r="K13" s="78">
        <v>0</v>
      </c>
      <c r="BD13" s="16" t="s">
        <v>123</v>
      </c>
      <c r="BE13" s="16" t="s">
        <v>124</v>
      </c>
      <c r="BF13" s="16" t="s">
        <v>125</v>
      </c>
    </row>
    <row r="14" spans="1:60">
      <c r="B14" s="79" t="s">
        <v>219</v>
      </c>
      <c r="C14" s="19"/>
      <c r="D14" s="19"/>
      <c r="E14" s="19"/>
      <c r="F14" s="19"/>
      <c r="G14" s="81">
        <v>0</v>
      </c>
      <c r="H14" s="19"/>
      <c r="I14" s="81">
        <v>0</v>
      </c>
      <c r="J14" s="80">
        <v>0</v>
      </c>
      <c r="K14" s="80">
        <v>0</v>
      </c>
      <c r="BF14" s="16" t="s">
        <v>126</v>
      </c>
    </row>
    <row r="15" spans="1:60">
      <c r="B15" t="s">
        <v>214</v>
      </c>
      <c r="C15" t="s">
        <v>214</v>
      </c>
      <c r="D15" s="19"/>
      <c r="E15" t="s">
        <v>214</v>
      </c>
      <c r="F15" t="s">
        <v>214</v>
      </c>
      <c r="G15" s="77">
        <v>0</v>
      </c>
      <c r="H15" s="77">
        <v>0</v>
      </c>
      <c r="I15" s="77">
        <v>0</v>
      </c>
      <c r="J15" s="78">
        <v>0</v>
      </c>
      <c r="K15" s="78">
        <v>0</v>
      </c>
      <c r="BF15" s="16" t="s">
        <v>127</v>
      </c>
    </row>
    <row r="16" spans="1:60">
      <c r="B16" t="s">
        <v>221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325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326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327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tabSelected="1" topLeftCell="A28" workbookViewId="0">
      <selection activeCell="D34" sqref="D34"/>
    </sheetView>
  </sheetViews>
  <sheetFormatPr defaultColWidth="9.1796875" defaultRowHeight="17.5"/>
  <cols>
    <col min="1" max="1" width="6.26953125" style="16" customWidth="1"/>
    <col min="2" max="2" width="37" style="15" bestFit="1" customWidth="1"/>
    <col min="3" max="4" width="10.7265625" style="15" customWidth="1"/>
    <col min="5" max="11" width="10.7265625" style="16" customWidth="1"/>
    <col min="12" max="12" width="14.7265625" style="16" customWidth="1"/>
    <col min="13" max="13" width="11.7265625" style="16" customWidth="1"/>
    <col min="14" max="14" width="14.7265625" style="16" customWidth="1"/>
    <col min="15" max="17" width="10.7265625" style="16" customWidth="1"/>
    <col min="18" max="18" width="7.54296875" style="16" customWidth="1"/>
    <col min="19" max="19" width="6.7265625" style="16" customWidth="1"/>
    <col min="20" max="20" width="7.7265625" style="16" customWidth="1"/>
    <col min="21" max="21" width="7.1796875" style="16" customWidth="1"/>
    <col min="22" max="22" width="6" style="16" customWidth="1"/>
    <col min="23" max="23" width="7.81640625" style="16" customWidth="1"/>
    <col min="24" max="24" width="8.1796875" style="16" customWidth="1"/>
    <col min="25" max="25" width="6.26953125" style="16" customWidth="1"/>
    <col min="26" max="26" width="8" style="16" customWidth="1"/>
    <col min="27" max="27" width="8.7265625" style="16" customWidth="1"/>
    <col min="28" max="28" width="10" style="16" customWidth="1"/>
    <col min="29" max="29" width="9.54296875" style="16" customWidth="1"/>
    <col min="30" max="30" width="6.1796875" style="16" customWidth="1"/>
    <col min="31" max="32" width="5.7265625" style="16" customWidth="1"/>
    <col min="33" max="33" width="6.81640625" style="16" customWidth="1"/>
    <col min="34" max="34" width="6.453125" style="16" customWidth="1"/>
    <col min="35" max="35" width="6.7265625" style="16" customWidth="1"/>
    <col min="36" max="36" width="7.26953125" style="16" customWidth="1"/>
    <col min="37" max="48" width="5.7265625" style="16" customWidth="1"/>
    <col min="49" max="16384" width="9.179687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</row>
    <row r="3" spans="2:81">
      <c r="B3" s="2" t="s">
        <v>2</v>
      </c>
      <c r="C3" t="s">
        <v>198</v>
      </c>
      <c r="E3" s="15"/>
    </row>
    <row r="4" spans="2:81">
      <c r="B4" s="2" t="s">
        <v>3</v>
      </c>
    </row>
    <row r="6" spans="2:81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9"/>
    </row>
    <row r="7" spans="2:81" ht="26.25" customHeight="1">
      <c r="B7" s="97" t="s">
        <v>133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2:81" s="19" customFormat="1" ht="62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"/>
      <c r="N11" s="75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79" t="s">
        <v>200</v>
      </c>
      <c r="H12" s="81">
        <v>0</v>
      </c>
      <c r="K12" s="80">
        <v>0</v>
      </c>
      <c r="L12" s="81">
        <v>0</v>
      </c>
      <c r="N12" s="81">
        <v>0</v>
      </c>
      <c r="P12" s="80">
        <v>0</v>
      </c>
      <c r="Q12" s="80">
        <v>0</v>
      </c>
    </row>
    <row r="13" spans="2:81">
      <c r="B13" s="79" t="s">
        <v>1046</v>
      </c>
      <c r="H13" s="81">
        <v>0</v>
      </c>
      <c r="K13" s="80">
        <v>0</v>
      </c>
      <c r="L13" s="81">
        <v>0</v>
      </c>
      <c r="N13" s="81">
        <v>0</v>
      </c>
      <c r="P13" s="80">
        <v>0</v>
      </c>
      <c r="Q13" s="80">
        <v>0</v>
      </c>
    </row>
    <row r="14" spans="2:81">
      <c r="B14" t="s">
        <v>214</v>
      </c>
      <c r="C14" t="s">
        <v>214</v>
      </c>
      <c r="E14" t="s">
        <v>214</v>
      </c>
      <c r="H14" s="77">
        <v>0</v>
      </c>
      <c r="I14" t="s">
        <v>214</v>
      </c>
      <c r="J14" s="78">
        <v>0</v>
      </c>
      <c r="K14" s="78">
        <v>0</v>
      </c>
      <c r="L14" s="77">
        <v>0</v>
      </c>
      <c r="M14" s="77">
        <v>0</v>
      </c>
      <c r="N14" s="77">
        <v>0</v>
      </c>
      <c r="O14" s="78">
        <v>0</v>
      </c>
      <c r="P14" s="78">
        <v>0</v>
      </c>
      <c r="Q14" s="78">
        <v>0</v>
      </c>
    </row>
    <row r="15" spans="2:81">
      <c r="B15" s="79" t="s">
        <v>1047</v>
      </c>
      <c r="H15" s="81">
        <v>0</v>
      </c>
      <c r="K15" s="80">
        <v>0</v>
      </c>
      <c r="L15" s="81">
        <v>0</v>
      </c>
      <c r="N15" s="81">
        <v>0</v>
      </c>
      <c r="P15" s="80">
        <v>0</v>
      </c>
      <c r="Q15" s="80">
        <v>0</v>
      </c>
    </row>
    <row r="16" spans="2:81">
      <c r="B16" t="s">
        <v>214</v>
      </c>
      <c r="C16" t="s">
        <v>214</v>
      </c>
      <c r="E16" t="s">
        <v>214</v>
      </c>
      <c r="H16" s="77">
        <v>0</v>
      </c>
      <c r="I16" t="s">
        <v>214</v>
      </c>
      <c r="J16" s="78">
        <v>0</v>
      </c>
      <c r="K16" s="78">
        <v>0</v>
      </c>
      <c r="L16" s="77">
        <v>0</v>
      </c>
      <c r="M16" s="77">
        <v>0</v>
      </c>
      <c r="N16" s="77">
        <v>0</v>
      </c>
      <c r="O16" s="78">
        <v>0</v>
      </c>
      <c r="P16" s="78">
        <v>0</v>
      </c>
      <c r="Q16" s="78">
        <v>0</v>
      </c>
    </row>
    <row r="17" spans="2:17">
      <c r="B17" s="79" t="s">
        <v>1048</v>
      </c>
      <c r="H17" s="81">
        <v>0</v>
      </c>
      <c r="K17" s="80">
        <v>0</v>
      </c>
      <c r="L17" s="81">
        <v>0</v>
      </c>
      <c r="N17" s="81">
        <v>0</v>
      </c>
      <c r="P17" s="80">
        <v>0</v>
      </c>
      <c r="Q17" s="80">
        <v>0</v>
      </c>
    </row>
    <row r="18" spans="2:17">
      <c r="B18" s="79" t="s">
        <v>1049</v>
      </c>
      <c r="H18" s="81">
        <v>0</v>
      </c>
      <c r="K18" s="80">
        <v>0</v>
      </c>
      <c r="L18" s="81">
        <v>0</v>
      </c>
      <c r="N18" s="81">
        <v>0</v>
      </c>
      <c r="P18" s="80">
        <v>0</v>
      </c>
      <c r="Q18" s="80">
        <v>0</v>
      </c>
    </row>
    <row r="19" spans="2:17">
      <c r="B19" t="s">
        <v>214</v>
      </c>
      <c r="C19" t="s">
        <v>214</v>
      </c>
      <c r="E19" t="s">
        <v>214</v>
      </c>
      <c r="H19" s="77">
        <v>0</v>
      </c>
      <c r="I19" t="s">
        <v>214</v>
      </c>
      <c r="J19" s="78">
        <v>0</v>
      </c>
      <c r="K19" s="78">
        <v>0</v>
      </c>
      <c r="L19" s="77">
        <v>0</v>
      </c>
      <c r="M19" s="77">
        <v>0</v>
      </c>
      <c r="N19" s="77">
        <v>0</v>
      </c>
      <c r="O19" s="78">
        <v>0</v>
      </c>
      <c r="P19" s="78">
        <v>0</v>
      </c>
      <c r="Q19" s="78">
        <v>0</v>
      </c>
    </row>
    <row r="20" spans="2:17">
      <c r="B20" s="79" t="s">
        <v>1050</v>
      </c>
      <c r="H20" s="81">
        <v>0</v>
      </c>
      <c r="K20" s="80">
        <v>0</v>
      </c>
      <c r="L20" s="81">
        <v>0</v>
      </c>
      <c r="N20" s="81">
        <v>0</v>
      </c>
      <c r="P20" s="80">
        <v>0</v>
      </c>
      <c r="Q20" s="80">
        <v>0</v>
      </c>
    </row>
    <row r="21" spans="2:17">
      <c r="B21" t="s">
        <v>214</v>
      </c>
      <c r="C21" t="s">
        <v>214</v>
      </c>
      <c r="E21" t="s">
        <v>214</v>
      </c>
      <c r="H21" s="77">
        <v>0</v>
      </c>
      <c r="I21" t="s">
        <v>214</v>
      </c>
      <c r="J21" s="78">
        <v>0</v>
      </c>
      <c r="K21" s="78">
        <v>0</v>
      </c>
      <c r="L21" s="77">
        <v>0</v>
      </c>
      <c r="M21" s="77">
        <v>0</v>
      </c>
      <c r="N21" s="77">
        <v>0</v>
      </c>
      <c r="O21" s="78">
        <v>0</v>
      </c>
      <c r="P21" s="78">
        <v>0</v>
      </c>
      <c r="Q21" s="78">
        <v>0</v>
      </c>
    </row>
    <row r="22" spans="2:17">
      <c r="B22" s="79" t="s">
        <v>1051</v>
      </c>
      <c r="H22" s="81">
        <v>0</v>
      </c>
      <c r="K22" s="80">
        <v>0</v>
      </c>
      <c r="L22" s="81">
        <v>0</v>
      </c>
      <c r="N22" s="81">
        <v>0</v>
      </c>
      <c r="P22" s="80">
        <v>0</v>
      </c>
      <c r="Q22" s="80">
        <v>0</v>
      </c>
    </row>
    <row r="23" spans="2:17">
      <c r="B23" t="s">
        <v>214</v>
      </c>
      <c r="C23" t="s">
        <v>214</v>
      </c>
      <c r="E23" t="s">
        <v>214</v>
      </c>
      <c r="H23" s="77">
        <v>0</v>
      </c>
      <c r="I23" t="s">
        <v>214</v>
      </c>
      <c r="J23" s="78">
        <v>0</v>
      </c>
      <c r="K23" s="78">
        <v>0</v>
      </c>
      <c r="L23" s="77">
        <v>0</v>
      </c>
      <c r="M23" s="77">
        <v>0</v>
      </c>
      <c r="N23" s="77">
        <v>0</v>
      </c>
      <c r="O23" s="78">
        <v>0</v>
      </c>
      <c r="P23" s="78">
        <v>0</v>
      </c>
      <c r="Q23" s="78">
        <v>0</v>
      </c>
    </row>
    <row r="24" spans="2:17">
      <c r="B24" s="79" t="s">
        <v>1052</v>
      </c>
      <c r="H24" s="81">
        <v>0</v>
      </c>
      <c r="K24" s="80">
        <v>0</v>
      </c>
      <c r="L24" s="81">
        <v>0</v>
      </c>
      <c r="N24" s="81">
        <v>0</v>
      </c>
      <c r="P24" s="80">
        <v>0</v>
      </c>
      <c r="Q24" s="80">
        <v>0</v>
      </c>
    </row>
    <row r="25" spans="2:17">
      <c r="B25" t="s">
        <v>214</v>
      </c>
      <c r="C25" t="s">
        <v>214</v>
      </c>
      <c r="E25" t="s">
        <v>214</v>
      </c>
      <c r="H25" s="77">
        <v>0</v>
      </c>
      <c r="I25" t="s">
        <v>214</v>
      </c>
      <c r="J25" s="78">
        <v>0</v>
      </c>
      <c r="K25" s="78">
        <v>0</v>
      </c>
      <c r="L25" s="77">
        <v>0</v>
      </c>
      <c r="M25" s="77">
        <v>0</v>
      </c>
      <c r="N25" s="77">
        <v>0</v>
      </c>
      <c r="O25" s="78">
        <v>0</v>
      </c>
      <c r="P25" s="78">
        <v>0</v>
      </c>
      <c r="Q25" s="78">
        <v>0</v>
      </c>
    </row>
    <row r="26" spans="2:17">
      <c r="B26" s="79" t="s">
        <v>219</v>
      </c>
      <c r="H26" s="81">
        <v>0</v>
      </c>
      <c r="K26" s="80">
        <v>0</v>
      </c>
      <c r="L26" s="81">
        <v>0</v>
      </c>
      <c r="N26" s="81">
        <v>0</v>
      </c>
      <c r="P26" s="80">
        <v>0</v>
      </c>
      <c r="Q26" s="80">
        <v>0</v>
      </c>
    </row>
    <row r="27" spans="2:17">
      <c r="B27" s="79" t="s">
        <v>1046</v>
      </c>
      <c r="H27" s="81">
        <v>0</v>
      </c>
      <c r="K27" s="80">
        <v>0</v>
      </c>
      <c r="L27" s="81">
        <v>0</v>
      </c>
      <c r="N27" s="81">
        <v>0</v>
      </c>
      <c r="P27" s="80">
        <v>0</v>
      </c>
      <c r="Q27" s="80">
        <v>0</v>
      </c>
    </row>
    <row r="28" spans="2:17">
      <c r="B28" t="s">
        <v>214</v>
      </c>
      <c r="C28" t="s">
        <v>214</v>
      </c>
      <c r="E28" t="s">
        <v>214</v>
      </c>
      <c r="H28" s="77">
        <v>0</v>
      </c>
      <c r="I28" t="s">
        <v>214</v>
      </c>
      <c r="J28" s="78">
        <v>0</v>
      </c>
      <c r="K28" s="78">
        <v>0</v>
      </c>
      <c r="L28" s="77">
        <v>0</v>
      </c>
      <c r="M28" s="77">
        <v>0</v>
      </c>
      <c r="N28" s="77">
        <v>0</v>
      </c>
      <c r="O28" s="78">
        <v>0</v>
      </c>
      <c r="P28" s="78">
        <v>0</v>
      </c>
      <c r="Q28" s="78">
        <v>0</v>
      </c>
    </row>
    <row r="29" spans="2:17">
      <c r="B29" s="79" t="s">
        <v>1047</v>
      </c>
      <c r="H29" s="81">
        <v>0</v>
      </c>
      <c r="K29" s="80">
        <v>0</v>
      </c>
      <c r="L29" s="81">
        <v>0</v>
      </c>
      <c r="N29" s="81">
        <v>0</v>
      </c>
      <c r="P29" s="80">
        <v>0</v>
      </c>
      <c r="Q29" s="80">
        <v>0</v>
      </c>
    </row>
    <row r="30" spans="2:17">
      <c r="B30" t="s">
        <v>214</v>
      </c>
      <c r="C30" t="s">
        <v>214</v>
      </c>
      <c r="E30" t="s">
        <v>214</v>
      </c>
      <c r="H30" s="77">
        <v>0</v>
      </c>
      <c r="I30" t="s">
        <v>214</v>
      </c>
      <c r="J30" s="78">
        <v>0</v>
      </c>
      <c r="K30" s="78">
        <v>0</v>
      </c>
      <c r="L30" s="77">
        <v>0</v>
      </c>
      <c r="M30" s="77">
        <v>0</v>
      </c>
      <c r="N30" s="77">
        <v>0</v>
      </c>
      <c r="O30" s="78">
        <v>0</v>
      </c>
      <c r="P30" s="78">
        <v>0</v>
      </c>
      <c r="Q30" s="78">
        <v>0</v>
      </c>
    </row>
    <row r="31" spans="2:17">
      <c r="B31" s="79" t="s">
        <v>1048</v>
      </c>
      <c r="H31" s="81">
        <v>0</v>
      </c>
      <c r="K31" s="80">
        <v>0</v>
      </c>
      <c r="L31" s="81">
        <v>0</v>
      </c>
      <c r="N31" s="81">
        <v>0</v>
      </c>
      <c r="P31" s="80">
        <v>0</v>
      </c>
      <c r="Q31" s="80">
        <v>0</v>
      </c>
    </row>
    <row r="32" spans="2:17">
      <c r="B32" s="79" t="s">
        <v>1049</v>
      </c>
      <c r="H32" s="81">
        <v>0</v>
      </c>
      <c r="K32" s="80">
        <v>0</v>
      </c>
      <c r="L32" s="81">
        <v>0</v>
      </c>
      <c r="N32" s="81">
        <v>0</v>
      </c>
      <c r="P32" s="80">
        <v>0</v>
      </c>
      <c r="Q32" s="80">
        <v>0</v>
      </c>
    </row>
    <row r="33" spans="2:17">
      <c r="B33" t="s">
        <v>214</v>
      </c>
      <c r="C33" t="s">
        <v>214</v>
      </c>
      <c r="E33" t="s">
        <v>214</v>
      </c>
      <c r="H33" s="77">
        <v>0</v>
      </c>
      <c r="I33" t="s">
        <v>214</v>
      </c>
      <c r="J33" s="78">
        <v>0</v>
      </c>
      <c r="K33" s="78">
        <v>0</v>
      </c>
      <c r="L33" s="77">
        <v>0</v>
      </c>
      <c r="M33" s="77">
        <v>0</v>
      </c>
      <c r="N33" s="77">
        <v>0</v>
      </c>
      <c r="O33" s="78">
        <v>0</v>
      </c>
      <c r="P33" s="78">
        <v>0</v>
      </c>
      <c r="Q33" s="78">
        <v>0</v>
      </c>
    </row>
    <row r="34" spans="2:17">
      <c r="B34" s="79" t="s">
        <v>1050</v>
      </c>
      <c r="H34" s="81">
        <v>0</v>
      </c>
      <c r="K34" s="80">
        <v>0</v>
      </c>
      <c r="L34" s="81">
        <v>0</v>
      </c>
      <c r="N34" s="81">
        <v>0</v>
      </c>
      <c r="P34" s="80">
        <v>0</v>
      </c>
      <c r="Q34" s="80">
        <v>0</v>
      </c>
    </row>
    <row r="35" spans="2:17">
      <c r="B35" t="s">
        <v>214</v>
      </c>
      <c r="C35" t="s">
        <v>214</v>
      </c>
      <c r="E35" t="s">
        <v>214</v>
      </c>
      <c r="H35" s="77">
        <v>0</v>
      </c>
      <c r="I35" t="s">
        <v>214</v>
      </c>
      <c r="J35" s="78">
        <v>0</v>
      </c>
      <c r="K35" s="78">
        <v>0</v>
      </c>
      <c r="L35" s="77">
        <v>0</v>
      </c>
      <c r="M35" s="77">
        <v>0</v>
      </c>
      <c r="N35" s="77">
        <v>0</v>
      </c>
      <c r="O35" s="78">
        <v>0</v>
      </c>
      <c r="P35" s="78">
        <v>0</v>
      </c>
      <c r="Q35" s="78">
        <v>0</v>
      </c>
    </row>
    <row r="36" spans="2:17">
      <c r="B36" s="79" t="s">
        <v>1051</v>
      </c>
      <c r="H36" s="81">
        <v>0</v>
      </c>
      <c r="K36" s="80">
        <v>0</v>
      </c>
      <c r="L36" s="81">
        <v>0</v>
      </c>
      <c r="N36" s="81">
        <v>0</v>
      </c>
      <c r="P36" s="80">
        <v>0</v>
      </c>
      <c r="Q36" s="80">
        <v>0</v>
      </c>
    </row>
    <row r="37" spans="2:17">
      <c r="B37" t="s">
        <v>214</v>
      </c>
      <c r="C37" t="s">
        <v>214</v>
      </c>
      <c r="E37" t="s">
        <v>214</v>
      </c>
      <c r="H37" s="77">
        <v>0</v>
      </c>
      <c r="I37" t="s">
        <v>214</v>
      </c>
      <c r="J37" s="78">
        <v>0</v>
      </c>
      <c r="K37" s="78">
        <v>0</v>
      </c>
      <c r="L37" s="77">
        <v>0</v>
      </c>
      <c r="M37" s="77">
        <v>0</v>
      </c>
      <c r="N37" s="77">
        <v>0</v>
      </c>
      <c r="O37" s="78">
        <v>0</v>
      </c>
      <c r="P37" s="78">
        <v>0</v>
      </c>
      <c r="Q37" s="78">
        <v>0</v>
      </c>
    </row>
    <row r="38" spans="2:17">
      <c r="B38" s="79" t="s">
        <v>1052</v>
      </c>
      <c r="H38" s="81">
        <v>0</v>
      </c>
      <c r="K38" s="80">
        <v>0</v>
      </c>
      <c r="L38" s="81">
        <v>0</v>
      </c>
      <c r="N38" s="81">
        <v>0</v>
      </c>
      <c r="P38" s="80">
        <v>0</v>
      </c>
      <c r="Q38" s="80">
        <v>0</v>
      </c>
    </row>
    <row r="39" spans="2:17">
      <c r="B39" t="s">
        <v>214</v>
      </c>
      <c r="C39" t="s">
        <v>214</v>
      </c>
      <c r="E39" t="s">
        <v>214</v>
      </c>
      <c r="H39" s="77">
        <v>0</v>
      </c>
      <c r="I39" t="s">
        <v>214</v>
      </c>
      <c r="J39" s="78">
        <v>0</v>
      </c>
      <c r="K39" s="78">
        <v>0</v>
      </c>
      <c r="L39" s="77">
        <v>0</v>
      </c>
      <c r="M39" s="77">
        <v>0</v>
      </c>
      <c r="N39" s="77">
        <v>0</v>
      </c>
      <c r="O39" s="78">
        <v>0</v>
      </c>
      <c r="P39" s="78">
        <v>0</v>
      </c>
      <c r="Q39" s="78">
        <v>0</v>
      </c>
    </row>
    <row r="40" spans="2:17">
      <c r="B40" t="s">
        <v>221</v>
      </c>
    </row>
    <row r="41" spans="2:17">
      <c r="B41" t="s">
        <v>325</v>
      </c>
    </row>
    <row r="42" spans="2:17">
      <c r="B42" t="s">
        <v>326</v>
      </c>
    </row>
    <row r="43" spans="2:17">
      <c r="B43" t="s">
        <v>327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796875" defaultRowHeight="18"/>
  <cols>
    <col min="1" max="1" width="3" style="16" customWidth="1"/>
    <col min="2" max="2" width="42.81640625" style="15" customWidth="1"/>
    <col min="3" max="3" width="10.7265625" style="15" customWidth="1"/>
    <col min="4" max="10" width="10.7265625" style="16" customWidth="1"/>
    <col min="11" max="11" width="14.7265625" style="16" customWidth="1"/>
    <col min="12" max="12" width="11.7265625" style="16" customWidth="1"/>
    <col min="13" max="13" width="14.7265625" style="16" customWidth="1"/>
    <col min="14" max="16" width="10.7265625" style="16" customWidth="1"/>
    <col min="17" max="17" width="7.54296875" style="19" customWidth="1"/>
    <col min="18" max="18" width="6.7265625" style="19" customWidth="1"/>
    <col min="19" max="19" width="7.7265625" style="19" customWidth="1"/>
    <col min="20" max="20" width="7.1796875" style="19" customWidth="1"/>
    <col min="21" max="21" width="6" style="19" customWidth="1"/>
    <col min="22" max="22" width="7.81640625" style="19" customWidth="1"/>
    <col min="23" max="23" width="8.1796875" style="19" customWidth="1"/>
    <col min="24" max="24" width="6.26953125" style="19" customWidth="1"/>
    <col min="25" max="25" width="8" style="19" customWidth="1"/>
    <col min="26" max="26" width="8.7265625" style="19" customWidth="1"/>
    <col min="27" max="27" width="10" style="19" customWidth="1"/>
    <col min="28" max="28" width="9.54296875" style="19" customWidth="1"/>
    <col min="29" max="29" width="6.1796875" style="19" customWidth="1"/>
    <col min="30" max="31" width="5.7265625" style="19" customWidth="1"/>
    <col min="32" max="32" width="6.81640625" style="19" customWidth="1"/>
    <col min="33" max="33" width="6.453125" style="19" customWidth="1"/>
    <col min="34" max="34" width="6.7265625" style="19" customWidth="1"/>
    <col min="35" max="35" width="7.26953125" style="19" customWidth="1"/>
    <col min="36" max="39" width="5.7265625" style="19" customWidth="1"/>
    <col min="40" max="47" width="5.7265625" style="16" customWidth="1"/>
    <col min="48" max="16384" width="9.1796875" style="16"/>
  </cols>
  <sheetData>
    <row r="1" spans="2:72">
      <c r="B1" s="2" t="s">
        <v>0</v>
      </c>
      <c r="C1" t="s">
        <v>197</v>
      </c>
    </row>
    <row r="2" spans="2:72">
      <c r="B2" s="2" t="s">
        <v>1</v>
      </c>
    </row>
    <row r="3" spans="2:72">
      <c r="B3" s="2" t="s">
        <v>2</v>
      </c>
      <c r="C3" t="s">
        <v>198</v>
      </c>
    </row>
    <row r="4" spans="2:72">
      <c r="B4" s="2" t="s">
        <v>3</v>
      </c>
    </row>
    <row r="6" spans="2:72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9"/>
    </row>
    <row r="7" spans="2:72" ht="26.25" customHeight="1">
      <c r="B7" s="97" t="s">
        <v>69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72" s="19" customFormat="1" ht="62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5">
        <v>0</v>
      </c>
      <c r="L11" s="7"/>
      <c r="M11" s="75">
        <v>0</v>
      </c>
      <c r="N11" s="7"/>
      <c r="O11" s="76">
        <v>0</v>
      </c>
      <c r="P11" s="76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79" t="s">
        <v>200</v>
      </c>
      <c r="G12" s="81">
        <v>0</v>
      </c>
      <c r="J12" s="80">
        <v>0</v>
      </c>
      <c r="K12" s="81">
        <v>0</v>
      </c>
      <c r="M12" s="81">
        <v>0</v>
      </c>
      <c r="O12" s="80">
        <v>0</v>
      </c>
      <c r="P12" s="80">
        <v>0</v>
      </c>
    </row>
    <row r="13" spans="2:72">
      <c r="B13" s="79" t="s">
        <v>1053</v>
      </c>
      <c r="G13" s="81">
        <v>0</v>
      </c>
      <c r="J13" s="80">
        <v>0</v>
      </c>
      <c r="K13" s="81">
        <v>0</v>
      </c>
      <c r="M13" s="81">
        <v>0</v>
      </c>
      <c r="O13" s="80">
        <v>0</v>
      </c>
      <c r="P13" s="80">
        <v>0</v>
      </c>
    </row>
    <row r="14" spans="2:72">
      <c r="B14" t="s">
        <v>214</v>
      </c>
      <c r="C14" t="s">
        <v>214</v>
      </c>
      <c r="D14" t="s">
        <v>214</v>
      </c>
      <c r="G14" s="77">
        <v>0</v>
      </c>
      <c r="H14" t="s">
        <v>214</v>
      </c>
      <c r="I14" s="78">
        <v>0</v>
      </c>
      <c r="J14" s="78">
        <v>0</v>
      </c>
      <c r="K14" s="77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72">
      <c r="B15" s="79" t="s">
        <v>1054</v>
      </c>
      <c r="G15" s="81">
        <v>0</v>
      </c>
      <c r="J15" s="80">
        <v>0</v>
      </c>
      <c r="K15" s="81">
        <v>0</v>
      </c>
      <c r="M15" s="81">
        <v>0</v>
      </c>
      <c r="O15" s="80">
        <v>0</v>
      </c>
      <c r="P15" s="80">
        <v>0</v>
      </c>
    </row>
    <row r="16" spans="2:72">
      <c r="B16" t="s">
        <v>214</v>
      </c>
      <c r="C16" t="s">
        <v>214</v>
      </c>
      <c r="D16" t="s">
        <v>214</v>
      </c>
      <c r="G16" s="77">
        <v>0</v>
      </c>
      <c r="H16" t="s">
        <v>214</v>
      </c>
      <c r="I16" s="78">
        <v>0</v>
      </c>
      <c r="J16" s="78">
        <v>0</v>
      </c>
      <c r="K16" s="77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1055</v>
      </c>
      <c r="G17" s="81">
        <v>0</v>
      </c>
      <c r="J17" s="80">
        <v>0</v>
      </c>
      <c r="K17" s="81">
        <v>0</v>
      </c>
      <c r="M17" s="81">
        <v>0</v>
      </c>
      <c r="O17" s="80">
        <v>0</v>
      </c>
      <c r="P17" s="80">
        <v>0</v>
      </c>
    </row>
    <row r="18" spans="2:16">
      <c r="B18" t="s">
        <v>214</v>
      </c>
      <c r="C18" t="s">
        <v>214</v>
      </c>
      <c r="D18" t="s">
        <v>214</v>
      </c>
      <c r="G18" s="77">
        <v>0</v>
      </c>
      <c r="H18" t="s">
        <v>214</v>
      </c>
      <c r="I18" s="78">
        <v>0</v>
      </c>
      <c r="J18" s="78">
        <v>0</v>
      </c>
      <c r="K18" s="77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1056</v>
      </c>
      <c r="G19" s="81">
        <v>0</v>
      </c>
      <c r="J19" s="80">
        <v>0</v>
      </c>
      <c r="K19" s="81">
        <v>0</v>
      </c>
      <c r="M19" s="81">
        <v>0</v>
      </c>
      <c r="O19" s="80">
        <v>0</v>
      </c>
      <c r="P19" s="80">
        <v>0</v>
      </c>
    </row>
    <row r="20" spans="2:16">
      <c r="B20" t="s">
        <v>214</v>
      </c>
      <c r="C20" t="s">
        <v>214</v>
      </c>
      <c r="D20" t="s">
        <v>214</v>
      </c>
      <c r="G20" s="77">
        <v>0</v>
      </c>
      <c r="H20" t="s">
        <v>214</v>
      </c>
      <c r="I20" s="78">
        <v>0</v>
      </c>
      <c r="J20" s="78">
        <v>0</v>
      </c>
      <c r="K20" s="77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1006</v>
      </c>
      <c r="G21" s="81">
        <v>0</v>
      </c>
      <c r="J21" s="80">
        <v>0</v>
      </c>
      <c r="K21" s="81">
        <v>0</v>
      </c>
      <c r="M21" s="81">
        <v>0</v>
      </c>
      <c r="O21" s="80">
        <v>0</v>
      </c>
      <c r="P21" s="80">
        <v>0</v>
      </c>
    </row>
    <row r="22" spans="2:16">
      <c r="B22" t="s">
        <v>214</v>
      </c>
      <c r="C22" t="s">
        <v>214</v>
      </c>
      <c r="D22" t="s">
        <v>214</v>
      </c>
      <c r="G22" s="77">
        <v>0</v>
      </c>
      <c r="H22" t="s">
        <v>214</v>
      </c>
      <c r="I22" s="78">
        <v>0</v>
      </c>
      <c r="J22" s="78">
        <v>0</v>
      </c>
      <c r="K22" s="77">
        <v>0</v>
      </c>
      <c r="L22" s="77">
        <v>0</v>
      </c>
      <c r="M22" s="77">
        <v>0</v>
      </c>
      <c r="N22" s="78">
        <v>0</v>
      </c>
      <c r="O22" s="78">
        <v>0</v>
      </c>
      <c r="P22" s="78">
        <v>0</v>
      </c>
    </row>
    <row r="23" spans="2:16">
      <c r="B23" s="79" t="s">
        <v>219</v>
      </c>
      <c r="G23" s="81">
        <v>0</v>
      </c>
      <c r="J23" s="80">
        <v>0</v>
      </c>
      <c r="K23" s="81">
        <v>0</v>
      </c>
      <c r="M23" s="81">
        <v>0</v>
      </c>
      <c r="O23" s="80">
        <v>0</v>
      </c>
      <c r="P23" s="80">
        <v>0</v>
      </c>
    </row>
    <row r="24" spans="2:16">
      <c r="B24" s="79" t="s">
        <v>303</v>
      </c>
      <c r="G24" s="81">
        <v>0</v>
      </c>
      <c r="J24" s="80">
        <v>0</v>
      </c>
      <c r="K24" s="81">
        <v>0</v>
      </c>
      <c r="M24" s="81">
        <v>0</v>
      </c>
      <c r="O24" s="80">
        <v>0</v>
      </c>
      <c r="P24" s="80">
        <v>0</v>
      </c>
    </row>
    <row r="25" spans="2:16">
      <c r="B25" t="s">
        <v>214</v>
      </c>
      <c r="C25" t="s">
        <v>214</v>
      </c>
      <c r="D25" t="s">
        <v>214</v>
      </c>
      <c r="G25" s="77">
        <v>0</v>
      </c>
      <c r="H25" t="s">
        <v>214</v>
      </c>
      <c r="I25" s="78">
        <v>0</v>
      </c>
      <c r="J25" s="78">
        <v>0</v>
      </c>
      <c r="K25" s="77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s="79" t="s">
        <v>1057</v>
      </c>
      <c r="G26" s="81">
        <v>0</v>
      </c>
      <c r="J26" s="80">
        <v>0</v>
      </c>
      <c r="K26" s="81">
        <v>0</v>
      </c>
      <c r="M26" s="81">
        <v>0</v>
      </c>
      <c r="O26" s="80">
        <v>0</v>
      </c>
      <c r="P26" s="80">
        <v>0</v>
      </c>
    </row>
    <row r="27" spans="2:16">
      <c r="B27" t="s">
        <v>214</v>
      </c>
      <c r="C27" t="s">
        <v>214</v>
      </c>
      <c r="D27" t="s">
        <v>214</v>
      </c>
      <c r="G27" s="77">
        <v>0</v>
      </c>
      <c r="H27" t="s">
        <v>214</v>
      </c>
      <c r="I27" s="78">
        <v>0</v>
      </c>
      <c r="J27" s="78">
        <v>0</v>
      </c>
      <c r="K27" s="77">
        <v>0</v>
      </c>
      <c r="L27" s="77">
        <v>0</v>
      </c>
      <c r="M27" s="77">
        <v>0</v>
      </c>
      <c r="N27" s="78">
        <v>0</v>
      </c>
      <c r="O27" s="78">
        <v>0</v>
      </c>
      <c r="P27" s="78">
        <v>0</v>
      </c>
    </row>
    <row r="28" spans="2:16">
      <c r="B28" t="s">
        <v>325</v>
      </c>
    </row>
    <row r="29" spans="2:16">
      <c r="B29" t="s">
        <v>326</v>
      </c>
    </row>
    <row r="30" spans="2:16">
      <c r="B30" t="s">
        <v>327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796875" defaultRowHeight="17.5"/>
  <cols>
    <col min="1" max="1" width="6.26953125" style="16" customWidth="1"/>
    <col min="2" max="2" width="48.26953125" style="15" bestFit="1" customWidth="1"/>
    <col min="3" max="6" width="10.7265625" style="15" customWidth="1"/>
    <col min="7" max="13" width="10.7265625" style="16" customWidth="1"/>
    <col min="14" max="14" width="14.7265625" style="16" customWidth="1"/>
    <col min="15" max="15" width="11.7265625" style="16" customWidth="1"/>
    <col min="16" max="16" width="14.7265625" style="16" customWidth="1"/>
    <col min="17" max="19" width="10.7265625" style="16" customWidth="1"/>
    <col min="20" max="20" width="7.54296875" style="16" customWidth="1"/>
    <col min="21" max="21" width="6.7265625" style="16" customWidth="1"/>
    <col min="22" max="22" width="7.7265625" style="16" customWidth="1"/>
    <col min="23" max="23" width="7.1796875" style="16" customWidth="1"/>
    <col min="24" max="24" width="6" style="16" customWidth="1"/>
    <col min="25" max="25" width="7.81640625" style="16" customWidth="1"/>
    <col min="26" max="26" width="8.1796875" style="16" customWidth="1"/>
    <col min="27" max="27" width="6.26953125" style="16" customWidth="1"/>
    <col min="28" max="28" width="8" style="16" customWidth="1"/>
    <col min="29" max="29" width="8.7265625" style="16" customWidth="1"/>
    <col min="30" max="30" width="10" style="16" customWidth="1"/>
    <col min="31" max="31" width="9.54296875" style="16" customWidth="1"/>
    <col min="32" max="32" width="6.1796875" style="16" customWidth="1"/>
    <col min="33" max="34" width="5.7265625" style="16" customWidth="1"/>
    <col min="35" max="35" width="6.81640625" style="16" customWidth="1"/>
    <col min="36" max="36" width="6.453125" style="16" customWidth="1"/>
    <col min="37" max="37" width="6.7265625" style="16" customWidth="1"/>
    <col min="38" max="38" width="7.26953125" style="16" customWidth="1"/>
    <col min="39" max="50" width="5.7265625" style="16" customWidth="1"/>
    <col min="51" max="16384" width="9.179687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</row>
    <row r="3" spans="2:65">
      <c r="B3" s="2" t="s">
        <v>2</v>
      </c>
      <c r="C3" t="s">
        <v>198</v>
      </c>
    </row>
    <row r="4" spans="2:65">
      <c r="B4" s="2" t="s">
        <v>3</v>
      </c>
    </row>
    <row r="6" spans="2:65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9"/>
    </row>
    <row r="7" spans="2:65" ht="26.25" customHeight="1">
      <c r="B7" s="97" t="s">
        <v>82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9"/>
    </row>
    <row r="8" spans="2:65" s="19" customFormat="1" ht="62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5">
        <v>0</v>
      </c>
      <c r="O11" s="7"/>
      <c r="P11" s="75">
        <v>0</v>
      </c>
      <c r="Q11" s="7"/>
      <c r="R11" s="76">
        <v>0</v>
      </c>
      <c r="S11" s="76">
        <v>0</v>
      </c>
      <c r="T11" s="35"/>
      <c r="BJ11" s="16"/>
      <c r="BM11" s="16"/>
    </row>
    <row r="12" spans="2:65">
      <c r="B12" s="79" t="s">
        <v>200</v>
      </c>
      <c r="D12" s="16"/>
      <c r="E12" s="16"/>
      <c r="F12" s="16"/>
      <c r="J12" s="81">
        <v>0</v>
      </c>
      <c r="M12" s="80">
        <v>0</v>
      </c>
      <c r="N12" s="81">
        <v>0</v>
      </c>
      <c r="P12" s="81">
        <v>0</v>
      </c>
      <c r="R12" s="80">
        <v>0</v>
      </c>
      <c r="S12" s="80">
        <v>0</v>
      </c>
    </row>
    <row r="13" spans="2:65">
      <c r="B13" s="79" t="s">
        <v>1058</v>
      </c>
      <c r="D13" s="16"/>
      <c r="E13" s="16"/>
      <c r="F13" s="16"/>
      <c r="J13" s="81">
        <v>0</v>
      </c>
      <c r="M13" s="80">
        <v>0</v>
      </c>
      <c r="N13" s="81">
        <v>0</v>
      </c>
      <c r="P13" s="81">
        <v>0</v>
      </c>
      <c r="R13" s="80">
        <v>0</v>
      </c>
      <c r="S13" s="80">
        <v>0</v>
      </c>
    </row>
    <row r="14" spans="2:65">
      <c r="B14" t="s">
        <v>214</v>
      </c>
      <c r="C14" t="s">
        <v>214</v>
      </c>
      <c r="D14" s="16"/>
      <c r="E14" s="16"/>
      <c r="F14" t="s">
        <v>214</v>
      </c>
      <c r="G14" t="s">
        <v>214</v>
      </c>
      <c r="J14" s="77">
        <v>0</v>
      </c>
      <c r="K14" t="s">
        <v>214</v>
      </c>
      <c r="L14" s="78">
        <v>0</v>
      </c>
      <c r="M14" s="78">
        <v>0</v>
      </c>
      <c r="N14" s="77">
        <v>0</v>
      </c>
      <c r="O14" s="77">
        <v>0</v>
      </c>
      <c r="P14" s="77">
        <v>0</v>
      </c>
      <c r="Q14" s="78">
        <v>0</v>
      </c>
      <c r="R14" s="78">
        <v>0</v>
      </c>
      <c r="S14" s="78">
        <v>0</v>
      </c>
    </row>
    <row r="15" spans="2:65">
      <c r="B15" s="79" t="s">
        <v>1059</v>
      </c>
      <c r="D15" s="16"/>
      <c r="E15" s="16"/>
      <c r="F15" s="16"/>
      <c r="J15" s="81">
        <v>0</v>
      </c>
      <c r="M15" s="80">
        <v>0</v>
      </c>
      <c r="N15" s="81">
        <v>0</v>
      </c>
      <c r="P15" s="81">
        <v>0</v>
      </c>
      <c r="R15" s="80">
        <v>0</v>
      </c>
      <c r="S15" s="80">
        <v>0</v>
      </c>
    </row>
    <row r="16" spans="2:65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J16" s="77">
        <v>0</v>
      </c>
      <c r="K16" t="s">
        <v>214</v>
      </c>
      <c r="L16" s="78">
        <v>0</v>
      </c>
      <c r="M16" s="78">
        <v>0</v>
      </c>
      <c r="N16" s="77">
        <v>0</v>
      </c>
      <c r="O16" s="77">
        <v>0</v>
      </c>
      <c r="P16" s="77">
        <v>0</v>
      </c>
      <c r="Q16" s="78">
        <v>0</v>
      </c>
      <c r="R16" s="78">
        <v>0</v>
      </c>
      <c r="S16" s="78">
        <v>0</v>
      </c>
    </row>
    <row r="17" spans="2:19">
      <c r="B17" s="79" t="s">
        <v>330</v>
      </c>
      <c r="D17" s="16"/>
      <c r="E17" s="16"/>
      <c r="F17" s="16"/>
      <c r="J17" s="81">
        <v>0</v>
      </c>
      <c r="M17" s="80">
        <v>0</v>
      </c>
      <c r="N17" s="81">
        <v>0</v>
      </c>
      <c r="P17" s="81">
        <v>0</v>
      </c>
      <c r="R17" s="80">
        <v>0</v>
      </c>
      <c r="S17" s="80">
        <v>0</v>
      </c>
    </row>
    <row r="18" spans="2:19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J18" s="77">
        <v>0</v>
      </c>
      <c r="K18" t="s">
        <v>214</v>
      </c>
      <c r="L18" s="78">
        <v>0</v>
      </c>
      <c r="M18" s="78">
        <v>0</v>
      </c>
      <c r="N18" s="77">
        <v>0</v>
      </c>
      <c r="O18" s="77">
        <v>0</v>
      </c>
      <c r="P18" s="77">
        <v>0</v>
      </c>
      <c r="Q18" s="78">
        <v>0</v>
      </c>
      <c r="R18" s="78">
        <v>0</v>
      </c>
      <c r="S18" s="78">
        <v>0</v>
      </c>
    </row>
    <row r="19" spans="2:19">
      <c r="B19" s="79" t="s">
        <v>1006</v>
      </c>
      <c r="D19" s="16"/>
      <c r="E19" s="16"/>
      <c r="F19" s="16"/>
      <c r="J19" s="81">
        <v>0</v>
      </c>
      <c r="M19" s="80">
        <v>0</v>
      </c>
      <c r="N19" s="81">
        <v>0</v>
      </c>
      <c r="P19" s="81">
        <v>0</v>
      </c>
      <c r="R19" s="80">
        <v>0</v>
      </c>
      <c r="S19" s="80">
        <v>0</v>
      </c>
    </row>
    <row r="20" spans="2:19">
      <c r="B20" t="s">
        <v>214</v>
      </c>
      <c r="C20" t="s">
        <v>214</v>
      </c>
      <c r="D20" s="16"/>
      <c r="E20" s="16"/>
      <c r="F20" t="s">
        <v>214</v>
      </c>
      <c r="G20" t="s">
        <v>214</v>
      </c>
      <c r="J20" s="77">
        <v>0</v>
      </c>
      <c r="K20" t="s">
        <v>214</v>
      </c>
      <c r="L20" s="78">
        <v>0</v>
      </c>
      <c r="M20" s="78">
        <v>0</v>
      </c>
      <c r="N20" s="77">
        <v>0</v>
      </c>
      <c r="O20" s="77">
        <v>0</v>
      </c>
      <c r="P20" s="77">
        <v>0</v>
      </c>
      <c r="Q20" s="78">
        <v>0</v>
      </c>
      <c r="R20" s="78">
        <v>0</v>
      </c>
      <c r="S20" s="78">
        <v>0</v>
      </c>
    </row>
    <row r="21" spans="2:19">
      <c r="B21" s="79" t="s">
        <v>219</v>
      </c>
      <c r="D21" s="16"/>
      <c r="E21" s="16"/>
      <c r="F21" s="16"/>
      <c r="J21" s="81">
        <v>0</v>
      </c>
      <c r="M21" s="80">
        <v>0</v>
      </c>
      <c r="N21" s="81">
        <v>0</v>
      </c>
      <c r="P21" s="81">
        <v>0</v>
      </c>
      <c r="R21" s="80">
        <v>0</v>
      </c>
      <c r="S21" s="80">
        <v>0</v>
      </c>
    </row>
    <row r="22" spans="2:19">
      <c r="B22" s="79" t="s">
        <v>1060</v>
      </c>
      <c r="D22" s="16"/>
      <c r="E22" s="16"/>
      <c r="F22" s="16"/>
      <c r="J22" s="81">
        <v>0</v>
      </c>
      <c r="M22" s="80">
        <v>0</v>
      </c>
      <c r="N22" s="81">
        <v>0</v>
      </c>
      <c r="P22" s="81">
        <v>0</v>
      </c>
      <c r="R22" s="80">
        <v>0</v>
      </c>
      <c r="S22" s="80">
        <v>0</v>
      </c>
    </row>
    <row r="23" spans="2:19">
      <c r="B23" t="s">
        <v>214</v>
      </c>
      <c r="C23" t="s">
        <v>214</v>
      </c>
      <c r="D23" s="16"/>
      <c r="E23" s="16"/>
      <c r="F23" t="s">
        <v>214</v>
      </c>
      <c r="G23" t="s">
        <v>214</v>
      </c>
      <c r="J23" s="77">
        <v>0</v>
      </c>
      <c r="K23" t="s">
        <v>214</v>
      </c>
      <c r="L23" s="78">
        <v>0</v>
      </c>
      <c r="M23" s="78">
        <v>0</v>
      </c>
      <c r="N23" s="77">
        <v>0</v>
      </c>
      <c r="O23" s="77">
        <v>0</v>
      </c>
      <c r="P23" s="77">
        <v>0</v>
      </c>
      <c r="Q23" s="78">
        <v>0</v>
      </c>
      <c r="R23" s="78">
        <v>0</v>
      </c>
      <c r="S23" s="78">
        <v>0</v>
      </c>
    </row>
    <row r="24" spans="2:19">
      <c r="B24" s="79" t="s">
        <v>1061</v>
      </c>
      <c r="D24" s="16"/>
      <c r="E24" s="16"/>
      <c r="F24" s="16"/>
      <c r="J24" s="81">
        <v>0</v>
      </c>
      <c r="M24" s="80">
        <v>0</v>
      </c>
      <c r="N24" s="81">
        <v>0</v>
      </c>
      <c r="P24" s="81">
        <v>0</v>
      </c>
      <c r="R24" s="80">
        <v>0</v>
      </c>
      <c r="S24" s="80">
        <v>0</v>
      </c>
    </row>
    <row r="25" spans="2:19">
      <c r="B25" t="s">
        <v>214</v>
      </c>
      <c r="C25" t="s">
        <v>214</v>
      </c>
      <c r="D25" s="16"/>
      <c r="E25" s="16"/>
      <c r="F25" t="s">
        <v>214</v>
      </c>
      <c r="G25" t="s">
        <v>214</v>
      </c>
      <c r="J25" s="77">
        <v>0</v>
      </c>
      <c r="K25" t="s">
        <v>214</v>
      </c>
      <c r="L25" s="78">
        <v>0</v>
      </c>
      <c r="M25" s="78">
        <v>0</v>
      </c>
      <c r="N25" s="77">
        <v>0</v>
      </c>
      <c r="O25" s="77">
        <v>0</v>
      </c>
      <c r="P25" s="77">
        <v>0</v>
      </c>
      <c r="Q25" s="78">
        <v>0</v>
      </c>
      <c r="R25" s="78">
        <v>0</v>
      </c>
      <c r="S25" s="78">
        <v>0</v>
      </c>
    </row>
    <row r="26" spans="2:19">
      <c r="B26" t="s">
        <v>221</v>
      </c>
      <c r="D26" s="16"/>
      <c r="E26" s="16"/>
      <c r="F26" s="16"/>
    </row>
    <row r="27" spans="2:19">
      <c r="B27" t="s">
        <v>325</v>
      </c>
      <c r="D27" s="16"/>
      <c r="E27" s="16"/>
      <c r="F27" s="16"/>
    </row>
    <row r="28" spans="2:19">
      <c r="B28" t="s">
        <v>326</v>
      </c>
      <c r="D28" s="16"/>
      <c r="E28" s="16"/>
      <c r="F28" s="16"/>
    </row>
    <row r="29" spans="2:19">
      <c r="B29" t="s">
        <v>327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 ht="18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J23" sqref="J23"/>
    </sheetView>
  </sheetViews>
  <sheetFormatPr defaultColWidth="9.1796875" defaultRowHeight="17.5"/>
  <cols>
    <col min="1" max="1" width="6.26953125" style="16" customWidth="1"/>
    <col min="2" max="2" width="48.26953125" style="15" bestFit="1" customWidth="1"/>
    <col min="3" max="5" width="10.7265625" style="15" customWidth="1"/>
    <col min="6" max="13" width="10.7265625" style="16" customWidth="1"/>
    <col min="14" max="14" width="14.7265625" style="16" customWidth="1"/>
    <col min="15" max="15" width="11.7265625" style="16" customWidth="1"/>
    <col min="16" max="16" width="14.7265625" style="16" customWidth="1"/>
    <col min="17" max="19" width="10.7265625" style="16" customWidth="1"/>
    <col min="20" max="20" width="7.54296875" style="16" customWidth="1"/>
    <col min="21" max="21" width="6.7265625" style="16" customWidth="1"/>
    <col min="22" max="22" width="7.7265625" style="16" customWidth="1"/>
    <col min="23" max="23" width="7.1796875" style="16" customWidth="1"/>
    <col min="24" max="24" width="6" style="16" customWidth="1"/>
    <col min="25" max="25" width="7.81640625" style="16" customWidth="1"/>
    <col min="26" max="26" width="8.1796875" style="16" customWidth="1"/>
    <col min="27" max="27" width="6.26953125" style="16" customWidth="1"/>
    <col min="28" max="28" width="8" style="16" customWidth="1"/>
    <col min="29" max="29" width="8.7265625" style="16" customWidth="1"/>
    <col min="30" max="30" width="10" style="16" customWidth="1"/>
    <col min="31" max="31" width="9.54296875" style="16" customWidth="1"/>
    <col min="32" max="32" width="6.1796875" style="16" customWidth="1"/>
    <col min="33" max="34" width="5.7265625" style="16" customWidth="1"/>
    <col min="35" max="35" width="6.81640625" style="16" customWidth="1"/>
    <col min="36" max="36" width="6.453125" style="16" customWidth="1"/>
    <col min="37" max="37" width="6.7265625" style="16" customWidth="1"/>
    <col min="38" max="38" width="7.26953125" style="16" customWidth="1"/>
    <col min="39" max="50" width="5.7265625" style="16" customWidth="1"/>
    <col min="51" max="16384" width="9.179687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</row>
    <row r="3" spans="2:81">
      <c r="B3" s="2" t="s">
        <v>2</v>
      </c>
      <c r="C3" t="s">
        <v>198</v>
      </c>
    </row>
    <row r="4" spans="2:81">
      <c r="B4" s="2" t="s">
        <v>3</v>
      </c>
    </row>
    <row r="6" spans="2:81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9"/>
    </row>
    <row r="7" spans="2:81" ht="26.25" customHeight="1">
      <c r="B7" s="97" t="s">
        <v>89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9"/>
    </row>
    <row r="8" spans="2:81" s="19" customFormat="1" ht="62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5">
        <v>5.98</v>
      </c>
      <c r="K11" s="7"/>
      <c r="L11" s="7"/>
      <c r="M11" s="76">
        <v>3.1600000000000003E-2</v>
      </c>
      <c r="N11" s="75">
        <v>2362126.7400000002</v>
      </c>
      <c r="O11" s="7"/>
      <c r="P11" s="75">
        <v>2803.3297110520002</v>
      </c>
      <c r="Q11" s="7"/>
      <c r="R11" s="76">
        <v>1</v>
      </c>
      <c r="S11" s="76">
        <v>7.3000000000000001E-3</v>
      </c>
      <c r="T11" s="35"/>
      <c r="BZ11" s="16"/>
      <c r="CC11" s="16"/>
    </row>
    <row r="12" spans="2:81">
      <c r="B12" s="79" t="s">
        <v>200</v>
      </c>
      <c r="C12" s="16"/>
      <c r="D12" s="16"/>
      <c r="E12" s="16"/>
      <c r="J12" s="81">
        <v>5.98</v>
      </c>
      <c r="M12" s="80">
        <v>3.1600000000000003E-2</v>
      </c>
      <c r="N12" s="81">
        <v>2362126.7400000002</v>
      </c>
      <c r="P12" s="81">
        <v>2803.3297110520002</v>
      </c>
      <c r="R12" s="80">
        <v>1</v>
      </c>
      <c r="S12" s="80">
        <v>7.3000000000000001E-3</v>
      </c>
    </row>
    <row r="13" spans="2:81">
      <c r="B13" s="79" t="s">
        <v>1058</v>
      </c>
      <c r="C13" s="16"/>
      <c r="D13" s="16"/>
      <c r="E13" s="16"/>
      <c r="J13" s="81">
        <v>11.36</v>
      </c>
      <c r="M13" s="80">
        <v>9.5999999999999992E-3</v>
      </c>
      <c r="N13" s="81">
        <v>702690.35</v>
      </c>
      <c r="P13" s="81">
        <v>975.55100992099995</v>
      </c>
      <c r="R13" s="80">
        <v>0.34799999999999998</v>
      </c>
      <c r="S13" s="80">
        <v>2.5000000000000001E-3</v>
      </c>
    </row>
    <row r="14" spans="2:81">
      <c r="B14" t="s">
        <v>1062</v>
      </c>
      <c r="C14" t="s">
        <v>1063</v>
      </c>
      <c r="D14" t="s">
        <v>123</v>
      </c>
      <c r="E14" t="s">
        <v>384</v>
      </c>
      <c r="F14" t="s">
        <v>127</v>
      </c>
      <c r="G14" t="s">
        <v>205</v>
      </c>
      <c r="H14" t="s">
        <v>206</v>
      </c>
      <c r="I14" t="s">
        <v>1064</v>
      </c>
      <c r="J14" s="77">
        <v>11.74</v>
      </c>
      <c r="K14" t="s">
        <v>102</v>
      </c>
      <c r="L14" s="78">
        <v>4.1000000000000002E-2</v>
      </c>
      <c r="M14" s="78">
        <v>1.01E-2</v>
      </c>
      <c r="N14" s="77">
        <v>560000.04</v>
      </c>
      <c r="O14" s="77">
        <v>146.46</v>
      </c>
      <c r="P14" s="77">
        <v>820.17605858399997</v>
      </c>
      <c r="Q14" s="78">
        <v>1E-4</v>
      </c>
      <c r="R14" s="78">
        <v>0.29260000000000003</v>
      </c>
      <c r="S14" s="78">
        <v>2.0999999999999999E-3</v>
      </c>
    </row>
    <row r="15" spans="2:81">
      <c r="B15" t="s">
        <v>1065</v>
      </c>
      <c r="C15" t="s">
        <v>1066</v>
      </c>
      <c r="D15" t="s">
        <v>123</v>
      </c>
      <c r="E15" t="s">
        <v>1067</v>
      </c>
      <c r="F15" t="s">
        <v>492</v>
      </c>
      <c r="G15" t="s">
        <v>359</v>
      </c>
      <c r="H15" t="s">
        <v>150</v>
      </c>
      <c r="I15" t="s">
        <v>258</v>
      </c>
      <c r="J15" s="77">
        <v>10.68</v>
      </c>
      <c r="K15" t="s">
        <v>102</v>
      </c>
      <c r="L15" s="78">
        <v>8.3000000000000001E-3</v>
      </c>
      <c r="M15" s="78">
        <v>7.7999999999999996E-3</v>
      </c>
      <c r="N15" s="77">
        <v>134920</v>
      </c>
      <c r="O15" s="77">
        <v>100.57</v>
      </c>
      <c r="P15" s="77">
        <v>135.689044</v>
      </c>
      <c r="Q15" s="78">
        <v>4.0000000000000002E-4</v>
      </c>
      <c r="R15" s="78">
        <v>4.8399999999999999E-2</v>
      </c>
      <c r="S15" s="78">
        <v>4.0000000000000002E-4</v>
      </c>
    </row>
    <row r="16" spans="2:81">
      <c r="B16" t="s">
        <v>1068</v>
      </c>
      <c r="C16" t="s">
        <v>1069</v>
      </c>
      <c r="D16" t="s">
        <v>1009</v>
      </c>
      <c r="E16" t="s">
        <v>1070</v>
      </c>
      <c r="F16" t="s">
        <v>641</v>
      </c>
      <c r="G16" t="s">
        <v>924</v>
      </c>
      <c r="H16" t="s">
        <v>206</v>
      </c>
      <c r="I16" t="s">
        <v>1071</v>
      </c>
      <c r="J16" s="77">
        <v>0</v>
      </c>
      <c r="K16" t="s">
        <v>102</v>
      </c>
      <c r="L16" s="78">
        <v>6.7000000000000004E-2</v>
      </c>
      <c r="M16" s="78">
        <v>0</v>
      </c>
      <c r="N16" s="77">
        <v>7770.31</v>
      </c>
      <c r="O16" s="77">
        <v>125.27</v>
      </c>
      <c r="P16" s="77">
        <v>19.685907337</v>
      </c>
      <c r="Q16" s="78">
        <v>8.0000000000000004E-4</v>
      </c>
      <c r="R16" s="78">
        <v>7.0000000000000001E-3</v>
      </c>
      <c r="S16" s="78">
        <v>1E-4</v>
      </c>
    </row>
    <row r="17" spans="2:19">
      <c r="B17" s="79" t="s">
        <v>1059</v>
      </c>
      <c r="C17" s="16"/>
      <c r="D17" s="16"/>
      <c r="E17" s="16"/>
      <c r="J17" s="81">
        <v>3.25</v>
      </c>
      <c r="M17" s="80">
        <v>4.3900000000000002E-2</v>
      </c>
      <c r="N17" s="81">
        <v>1609436.39</v>
      </c>
      <c r="P17" s="81">
        <v>1663.090326131</v>
      </c>
      <c r="R17" s="80">
        <v>0.59330000000000005</v>
      </c>
      <c r="S17" s="80">
        <v>4.3E-3</v>
      </c>
    </row>
    <row r="18" spans="2:19">
      <c r="B18" t="s">
        <v>1072</v>
      </c>
      <c r="C18" t="s">
        <v>1073</v>
      </c>
      <c r="D18" t="s">
        <v>123</v>
      </c>
      <c r="E18" t="s">
        <v>1074</v>
      </c>
      <c r="F18" t="s">
        <v>125</v>
      </c>
      <c r="G18" t="s">
        <v>545</v>
      </c>
      <c r="H18" t="s">
        <v>206</v>
      </c>
      <c r="I18" t="s">
        <v>814</v>
      </c>
      <c r="J18" s="77">
        <v>5.38</v>
      </c>
      <c r="K18" t="s">
        <v>102</v>
      </c>
      <c r="L18" s="78">
        <v>3.3500000000000002E-2</v>
      </c>
      <c r="M18" s="78">
        <v>2.81E-2</v>
      </c>
      <c r="N18" s="77">
        <v>300000</v>
      </c>
      <c r="O18" s="77">
        <v>103.12</v>
      </c>
      <c r="P18" s="77">
        <v>309.36</v>
      </c>
      <c r="Q18" s="78">
        <v>2.9999999999999997E-4</v>
      </c>
      <c r="R18" s="78">
        <v>0.1104</v>
      </c>
      <c r="S18" s="78">
        <v>8.0000000000000004E-4</v>
      </c>
    </row>
    <row r="19" spans="2:19">
      <c r="B19" t="s">
        <v>1075</v>
      </c>
      <c r="C19" t="s">
        <v>1076</v>
      </c>
      <c r="D19" t="s">
        <v>123</v>
      </c>
      <c r="E19" t="s">
        <v>1077</v>
      </c>
      <c r="F19" t="s">
        <v>112</v>
      </c>
      <c r="G19" t="s">
        <v>633</v>
      </c>
      <c r="H19" t="s">
        <v>150</v>
      </c>
      <c r="I19" t="s">
        <v>1078</v>
      </c>
      <c r="J19" s="77">
        <v>4.59</v>
      </c>
      <c r="K19" t="s">
        <v>102</v>
      </c>
      <c r="L19" s="78">
        <v>4.4699999999999997E-2</v>
      </c>
      <c r="M19" s="78">
        <v>4.4600000000000001E-2</v>
      </c>
      <c r="N19" s="77">
        <v>144815.38</v>
      </c>
      <c r="O19" s="77">
        <v>100.27</v>
      </c>
      <c r="P19" s="77">
        <v>145.206381526</v>
      </c>
      <c r="Q19" s="78">
        <v>2.0000000000000001E-4</v>
      </c>
      <c r="R19" s="78">
        <v>5.1799999999999999E-2</v>
      </c>
      <c r="S19" s="78">
        <v>4.0000000000000002E-4</v>
      </c>
    </row>
    <row r="20" spans="2:19">
      <c r="B20" t="s">
        <v>1079</v>
      </c>
      <c r="C20" t="s">
        <v>1080</v>
      </c>
      <c r="D20" t="s">
        <v>123</v>
      </c>
      <c r="E20" t="s">
        <v>1081</v>
      </c>
      <c r="F20" t="s">
        <v>539</v>
      </c>
      <c r="G20" t="s">
        <v>670</v>
      </c>
      <c r="H20" t="s">
        <v>150</v>
      </c>
      <c r="I20" t="s">
        <v>1023</v>
      </c>
      <c r="J20" s="77">
        <v>3.91</v>
      </c>
      <c r="K20" t="s">
        <v>102</v>
      </c>
      <c r="L20" s="78">
        <v>4.2999999999999997E-2</v>
      </c>
      <c r="M20" s="78">
        <v>3.3399999999999999E-2</v>
      </c>
      <c r="N20" s="77">
        <v>400000</v>
      </c>
      <c r="O20" s="77">
        <v>103.83</v>
      </c>
      <c r="P20" s="77">
        <v>415.32</v>
      </c>
      <c r="Q20" s="78">
        <v>2E-3</v>
      </c>
      <c r="R20" s="78">
        <v>0.1482</v>
      </c>
      <c r="S20" s="78">
        <v>1.1000000000000001E-3</v>
      </c>
    </row>
    <row r="21" spans="2:19">
      <c r="B21" t="s">
        <v>1082</v>
      </c>
      <c r="C21" t="s">
        <v>1083</v>
      </c>
      <c r="D21" t="s">
        <v>123</v>
      </c>
      <c r="E21" t="s">
        <v>1084</v>
      </c>
      <c r="F21" t="s">
        <v>112</v>
      </c>
      <c r="G21" t="s">
        <v>860</v>
      </c>
      <c r="H21" t="s">
        <v>206</v>
      </c>
      <c r="I21" t="s">
        <v>1085</v>
      </c>
      <c r="J21" s="77">
        <v>0.99</v>
      </c>
      <c r="K21" t="s">
        <v>102</v>
      </c>
      <c r="L21" s="78">
        <v>2.5700000000000001E-2</v>
      </c>
      <c r="M21" s="78">
        <v>2.23E-2</v>
      </c>
      <c r="N21" s="77">
        <v>200000</v>
      </c>
      <c r="O21" s="77">
        <v>100.35</v>
      </c>
      <c r="P21" s="77">
        <v>200.7</v>
      </c>
      <c r="Q21" s="78">
        <v>1.1999999999999999E-3</v>
      </c>
      <c r="R21" s="78">
        <v>7.1599999999999997E-2</v>
      </c>
      <c r="S21" s="78">
        <v>5.0000000000000001E-4</v>
      </c>
    </row>
    <row r="22" spans="2:19">
      <c r="B22" t="s">
        <v>1086</v>
      </c>
      <c r="C22" t="s">
        <v>1087</v>
      </c>
      <c r="D22" t="s">
        <v>123</v>
      </c>
      <c r="E22" t="s">
        <v>1088</v>
      </c>
      <c r="F22" t="s">
        <v>641</v>
      </c>
      <c r="G22" t="s">
        <v>924</v>
      </c>
      <c r="H22" t="s">
        <v>206</v>
      </c>
      <c r="I22" t="s">
        <v>797</v>
      </c>
      <c r="J22" s="77">
        <v>2.2599999999999998</v>
      </c>
      <c r="K22" t="s">
        <v>102</v>
      </c>
      <c r="L22" s="78">
        <v>6.4199999999999993E-2</v>
      </c>
      <c r="M22" s="78">
        <v>7.0800000000000002E-2</v>
      </c>
      <c r="N22" s="77">
        <v>550000</v>
      </c>
      <c r="O22" s="77">
        <v>101.32</v>
      </c>
      <c r="P22" s="77">
        <v>557.26</v>
      </c>
      <c r="Q22" s="78">
        <v>1E-3</v>
      </c>
      <c r="R22" s="78">
        <v>0.1988</v>
      </c>
      <c r="S22" s="78">
        <v>1.4E-3</v>
      </c>
    </row>
    <row r="23" spans="2:19">
      <c r="B23" t="s">
        <v>1089</v>
      </c>
      <c r="C23" t="s">
        <v>1090</v>
      </c>
      <c r="D23" t="s">
        <v>123</v>
      </c>
      <c r="E23" t="s">
        <v>1091</v>
      </c>
      <c r="F23" t="s">
        <v>641</v>
      </c>
      <c r="G23" t="s">
        <v>214</v>
      </c>
      <c r="H23" t="s">
        <v>674</v>
      </c>
      <c r="I23" t="s">
        <v>1092</v>
      </c>
      <c r="J23" s="77">
        <v>0</v>
      </c>
      <c r="K23" t="s">
        <v>102</v>
      </c>
      <c r="L23" s="78">
        <v>8.6499999999999994E-2</v>
      </c>
      <c r="M23" s="78">
        <v>0</v>
      </c>
      <c r="N23" s="77">
        <v>14621.01</v>
      </c>
      <c r="O23" s="77">
        <v>241.05</v>
      </c>
      <c r="P23" s="77">
        <v>35.243944605000003</v>
      </c>
      <c r="Q23" s="78">
        <v>5.0000000000000001E-4</v>
      </c>
      <c r="R23" s="78">
        <v>1.26E-2</v>
      </c>
      <c r="S23" s="78">
        <v>1E-4</v>
      </c>
    </row>
    <row r="24" spans="2:19">
      <c r="B24" s="79" t="s">
        <v>330</v>
      </c>
      <c r="C24" s="16"/>
      <c r="D24" s="16"/>
      <c r="E24" s="16"/>
      <c r="J24" s="81">
        <v>0</v>
      </c>
      <c r="M24" s="80">
        <v>0</v>
      </c>
      <c r="N24" s="81">
        <v>0</v>
      </c>
      <c r="P24" s="81">
        <v>0</v>
      </c>
      <c r="R24" s="80">
        <v>0</v>
      </c>
      <c r="S24" s="80">
        <v>0</v>
      </c>
    </row>
    <row r="25" spans="2:19">
      <c r="B25" t="s">
        <v>214</v>
      </c>
      <c r="C25" t="s">
        <v>214</v>
      </c>
      <c r="D25" s="16"/>
      <c r="E25" s="16"/>
      <c r="F25" t="s">
        <v>214</v>
      </c>
      <c r="G25" t="s">
        <v>214</v>
      </c>
      <c r="J25" s="77">
        <v>0</v>
      </c>
      <c r="K25" t="s">
        <v>214</v>
      </c>
      <c r="L25" s="78">
        <v>0</v>
      </c>
      <c r="M25" s="78">
        <v>0</v>
      </c>
      <c r="N25" s="77">
        <v>0</v>
      </c>
      <c r="O25" s="77">
        <v>0</v>
      </c>
      <c r="P25" s="77">
        <v>0</v>
      </c>
      <c r="Q25" s="78">
        <v>0</v>
      </c>
      <c r="R25" s="78">
        <v>0</v>
      </c>
      <c r="S25" s="78">
        <v>0</v>
      </c>
    </row>
    <row r="26" spans="2:19">
      <c r="B26" s="79" t="s">
        <v>1006</v>
      </c>
      <c r="C26" s="16"/>
      <c r="D26" s="16"/>
      <c r="E26" s="16"/>
      <c r="J26" s="81">
        <v>1.64</v>
      </c>
      <c r="M26" s="80">
        <v>3.78E-2</v>
      </c>
      <c r="N26" s="81">
        <v>50000</v>
      </c>
      <c r="P26" s="81">
        <v>164.68837500000001</v>
      </c>
      <c r="R26" s="80">
        <v>5.8700000000000002E-2</v>
      </c>
      <c r="S26" s="80">
        <v>4.0000000000000002E-4</v>
      </c>
    </row>
    <row r="27" spans="2:19">
      <c r="B27" t="s">
        <v>1093</v>
      </c>
      <c r="C27" t="s">
        <v>1094</v>
      </c>
      <c r="D27" t="s">
        <v>123</v>
      </c>
      <c r="E27" t="s">
        <v>1074</v>
      </c>
      <c r="F27" t="s">
        <v>125</v>
      </c>
      <c r="G27" t="s">
        <v>545</v>
      </c>
      <c r="H27" t="s">
        <v>206</v>
      </c>
      <c r="I27" t="s">
        <v>1095</v>
      </c>
      <c r="J27" s="77">
        <v>1.64</v>
      </c>
      <c r="K27" t="s">
        <v>106</v>
      </c>
      <c r="L27" s="78">
        <v>4.4499999999999998E-2</v>
      </c>
      <c r="M27" s="78">
        <v>3.78E-2</v>
      </c>
      <c r="N27" s="77">
        <v>50000</v>
      </c>
      <c r="O27" s="77">
        <v>102.45</v>
      </c>
      <c r="P27" s="77">
        <v>164.68837500000001</v>
      </c>
      <c r="Q27" s="78">
        <v>2.0000000000000001E-4</v>
      </c>
      <c r="R27" s="78">
        <v>5.8700000000000002E-2</v>
      </c>
      <c r="S27" s="78">
        <v>4.0000000000000002E-4</v>
      </c>
    </row>
    <row r="28" spans="2:19">
      <c r="B28" s="79" t="s">
        <v>219</v>
      </c>
      <c r="C28" s="16"/>
      <c r="D28" s="16"/>
      <c r="E28" s="16"/>
      <c r="J28" s="81">
        <v>0</v>
      </c>
      <c r="M28" s="80">
        <v>0</v>
      </c>
      <c r="N28" s="81">
        <v>0</v>
      </c>
      <c r="P28" s="81">
        <v>0</v>
      </c>
      <c r="R28" s="80">
        <v>0</v>
      </c>
      <c r="S28" s="80">
        <v>0</v>
      </c>
    </row>
    <row r="29" spans="2:19">
      <c r="B29" s="79" t="s">
        <v>331</v>
      </c>
      <c r="C29" s="16"/>
      <c r="D29" s="16"/>
      <c r="E29" s="16"/>
      <c r="J29" s="81">
        <v>0</v>
      </c>
      <c r="M29" s="80">
        <v>0</v>
      </c>
      <c r="N29" s="81">
        <v>0</v>
      </c>
      <c r="P29" s="81">
        <v>0</v>
      </c>
      <c r="R29" s="80">
        <v>0</v>
      </c>
      <c r="S29" s="80">
        <v>0</v>
      </c>
    </row>
    <row r="30" spans="2:19">
      <c r="B30" t="s">
        <v>214</v>
      </c>
      <c r="C30" t="s">
        <v>214</v>
      </c>
      <c r="D30" s="16"/>
      <c r="E30" s="16"/>
      <c r="F30" t="s">
        <v>214</v>
      </c>
      <c r="G30" t="s">
        <v>214</v>
      </c>
      <c r="J30" s="77">
        <v>0</v>
      </c>
      <c r="K30" t="s">
        <v>214</v>
      </c>
      <c r="L30" s="78">
        <v>0</v>
      </c>
      <c r="M30" s="78">
        <v>0</v>
      </c>
      <c r="N30" s="77">
        <v>0</v>
      </c>
      <c r="O30" s="77">
        <v>0</v>
      </c>
      <c r="P30" s="77">
        <v>0</v>
      </c>
      <c r="Q30" s="78">
        <v>0</v>
      </c>
      <c r="R30" s="78">
        <v>0</v>
      </c>
      <c r="S30" s="78">
        <v>0</v>
      </c>
    </row>
    <row r="31" spans="2:19">
      <c r="B31" s="79" t="s">
        <v>332</v>
      </c>
      <c r="C31" s="16"/>
      <c r="D31" s="16"/>
      <c r="E31" s="16"/>
      <c r="J31" s="81">
        <v>0</v>
      </c>
      <c r="M31" s="80">
        <v>0</v>
      </c>
      <c r="N31" s="81">
        <v>0</v>
      </c>
      <c r="P31" s="81">
        <v>0</v>
      </c>
      <c r="R31" s="80">
        <v>0</v>
      </c>
      <c r="S31" s="80">
        <v>0</v>
      </c>
    </row>
    <row r="32" spans="2:19">
      <c r="B32" t="s">
        <v>214</v>
      </c>
      <c r="C32" t="s">
        <v>214</v>
      </c>
      <c r="D32" s="16"/>
      <c r="E32" s="16"/>
      <c r="F32" t="s">
        <v>214</v>
      </c>
      <c r="G32" t="s">
        <v>214</v>
      </c>
      <c r="J32" s="77">
        <v>0</v>
      </c>
      <c r="K32" t="s">
        <v>214</v>
      </c>
      <c r="L32" s="78">
        <v>0</v>
      </c>
      <c r="M32" s="78">
        <v>0</v>
      </c>
      <c r="N32" s="77">
        <v>0</v>
      </c>
      <c r="O32" s="77">
        <v>0</v>
      </c>
      <c r="P32" s="77">
        <v>0</v>
      </c>
      <c r="Q32" s="78">
        <v>0</v>
      </c>
      <c r="R32" s="78">
        <v>0</v>
      </c>
      <c r="S32" s="78">
        <v>0</v>
      </c>
    </row>
    <row r="33" spans="2:5">
      <c r="B33" t="s">
        <v>221</v>
      </c>
      <c r="C33" s="16"/>
      <c r="D33" s="16"/>
      <c r="E33" s="16"/>
    </row>
    <row r="34" spans="2:5">
      <c r="B34" t="s">
        <v>325</v>
      </c>
      <c r="C34" s="16"/>
      <c r="D34" s="16"/>
      <c r="E34" s="16"/>
    </row>
    <row r="35" spans="2:5">
      <c r="B35" t="s">
        <v>326</v>
      </c>
      <c r="C35" s="16"/>
      <c r="D35" s="16"/>
      <c r="E35" s="16"/>
    </row>
    <row r="36" spans="2:5">
      <c r="B36" t="s">
        <v>327</v>
      </c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 ht="18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796875" defaultRowHeight="17.5"/>
  <cols>
    <col min="1" max="1" width="6.26953125" style="16" customWidth="1"/>
    <col min="2" max="2" width="38.453125" style="15" customWidth="1"/>
    <col min="3" max="5" width="10.7265625" style="15" customWidth="1"/>
    <col min="6" max="7" width="10.7265625" style="16" customWidth="1"/>
    <col min="8" max="8" width="14.7265625" style="16" customWidth="1"/>
    <col min="9" max="9" width="11.7265625" style="16" customWidth="1"/>
    <col min="10" max="10" width="14.7265625" style="16" customWidth="1"/>
    <col min="11" max="13" width="10.7265625" style="16" customWidth="1"/>
    <col min="14" max="14" width="6.7265625" style="16" customWidth="1"/>
    <col min="15" max="15" width="7.7265625" style="16" customWidth="1"/>
    <col min="16" max="16" width="7.1796875" style="16" customWidth="1"/>
    <col min="17" max="17" width="6" style="16" customWidth="1"/>
    <col min="18" max="18" width="7.81640625" style="16" customWidth="1"/>
    <col min="19" max="19" width="8.1796875" style="16" customWidth="1"/>
    <col min="20" max="20" width="6.26953125" style="16" customWidth="1"/>
    <col min="21" max="21" width="8" style="16" customWidth="1"/>
    <col min="22" max="22" width="8.7265625" style="16" customWidth="1"/>
    <col min="23" max="23" width="10" style="16" customWidth="1"/>
    <col min="24" max="24" width="9.54296875" style="16" customWidth="1"/>
    <col min="25" max="25" width="6.1796875" style="16" customWidth="1"/>
    <col min="26" max="27" width="5.7265625" style="16" customWidth="1"/>
    <col min="28" max="28" width="6.81640625" style="16" customWidth="1"/>
    <col min="29" max="29" width="6.453125" style="16" customWidth="1"/>
    <col min="30" max="30" width="6.7265625" style="16" customWidth="1"/>
    <col min="31" max="31" width="7.26953125" style="16" customWidth="1"/>
    <col min="32" max="43" width="5.7265625" style="16" customWidth="1"/>
    <col min="44" max="16384" width="9.1796875" style="16"/>
  </cols>
  <sheetData>
    <row r="1" spans="2:98">
      <c r="B1" s="2" t="s">
        <v>0</v>
      </c>
      <c r="C1" t="s">
        <v>197</v>
      </c>
    </row>
    <row r="2" spans="2:98">
      <c r="B2" s="2" t="s">
        <v>1</v>
      </c>
    </row>
    <row r="3" spans="2:98">
      <c r="B3" s="2" t="s">
        <v>2</v>
      </c>
      <c r="C3" t="s">
        <v>198</v>
      </c>
    </row>
    <row r="4" spans="2:98">
      <c r="B4" s="2" t="s">
        <v>3</v>
      </c>
    </row>
    <row r="6" spans="2:98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9"/>
    </row>
    <row r="7" spans="2:98" ht="26.25" customHeight="1">
      <c r="B7" s="97" t="s">
        <v>91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</row>
    <row r="8" spans="2:98" s="19" customFormat="1" ht="62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5">
        <v>0</v>
      </c>
      <c r="I11" s="7"/>
      <c r="J11" s="75">
        <v>0</v>
      </c>
      <c r="K11" s="7"/>
      <c r="L11" s="76">
        <v>0</v>
      </c>
      <c r="M11" s="76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79" t="s">
        <v>200</v>
      </c>
      <c r="C12" s="16"/>
      <c r="D12" s="16"/>
      <c r="E12" s="16"/>
      <c r="H12" s="81">
        <v>0</v>
      </c>
      <c r="J12" s="81">
        <v>0</v>
      </c>
      <c r="L12" s="80">
        <v>0</v>
      </c>
      <c r="M12" s="80">
        <v>0</v>
      </c>
    </row>
    <row r="13" spans="2:98">
      <c r="B13" t="s">
        <v>214</v>
      </c>
      <c r="C13" t="s">
        <v>214</v>
      </c>
      <c r="D13" s="16"/>
      <c r="E13" s="16"/>
      <c r="F13" t="s">
        <v>214</v>
      </c>
      <c r="G13" t="s">
        <v>214</v>
      </c>
      <c r="H13" s="77">
        <v>0</v>
      </c>
      <c r="I13" s="77">
        <v>0</v>
      </c>
      <c r="J13" s="77">
        <v>0</v>
      </c>
      <c r="K13" s="78">
        <v>0</v>
      </c>
      <c r="L13" s="78">
        <v>0</v>
      </c>
      <c r="M13" s="78">
        <v>0</v>
      </c>
    </row>
    <row r="14" spans="2:98">
      <c r="B14" s="79" t="s">
        <v>219</v>
      </c>
      <c r="C14" s="16"/>
      <c r="D14" s="16"/>
      <c r="E14" s="16"/>
      <c r="H14" s="81">
        <v>0</v>
      </c>
      <c r="J14" s="81">
        <v>0</v>
      </c>
      <c r="L14" s="80">
        <v>0</v>
      </c>
      <c r="M14" s="80">
        <v>0</v>
      </c>
    </row>
    <row r="15" spans="2:98">
      <c r="B15" s="79" t="s">
        <v>331</v>
      </c>
      <c r="C15" s="16"/>
      <c r="D15" s="16"/>
      <c r="E15" s="16"/>
      <c r="H15" s="81">
        <v>0</v>
      </c>
      <c r="J15" s="81">
        <v>0</v>
      </c>
      <c r="L15" s="80">
        <v>0</v>
      </c>
      <c r="M15" s="80">
        <v>0</v>
      </c>
    </row>
    <row r="16" spans="2:98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H16" s="77">
        <v>0</v>
      </c>
      <c r="I16" s="77">
        <v>0</v>
      </c>
      <c r="J16" s="77">
        <v>0</v>
      </c>
      <c r="K16" s="78">
        <v>0</v>
      </c>
      <c r="L16" s="78">
        <v>0</v>
      </c>
      <c r="M16" s="78">
        <v>0</v>
      </c>
    </row>
    <row r="17" spans="2:13">
      <c r="B17" s="79" t="s">
        <v>332</v>
      </c>
      <c r="C17" s="16"/>
      <c r="D17" s="16"/>
      <c r="E17" s="16"/>
      <c r="H17" s="81">
        <v>0</v>
      </c>
      <c r="J17" s="81">
        <v>0</v>
      </c>
      <c r="L17" s="80">
        <v>0</v>
      </c>
      <c r="M17" s="80">
        <v>0</v>
      </c>
    </row>
    <row r="18" spans="2:13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H18" s="77">
        <v>0</v>
      </c>
      <c r="I18" s="77">
        <v>0</v>
      </c>
      <c r="J18" s="77">
        <v>0</v>
      </c>
      <c r="K18" s="78">
        <v>0</v>
      </c>
      <c r="L18" s="78">
        <v>0</v>
      </c>
      <c r="M18" s="78">
        <v>0</v>
      </c>
    </row>
    <row r="19" spans="2:13">
      <c r="B19" t="s">
        <v>221</v>
      </c>
      <c r="C19" s="16"/>
      <c r="D19" s="16"/>
      <c r="E19" s="16"/>
    </row>
    <row r="20" spans="2:13">
      <c r="B20" t="s">
        <v>325</v>
      </c>
      <c r="C20" s="16"/>
      <c r="D20" s="16"/>
      <c r="E20" s="16"/>
    </row>
    <row r="21" spans="2:13">
      <c r="B21" t="s">
        <v>326</v>
      </c>
      <c r="C21" s="16"/>
      <c r="D21" s="16"/>
      <c r="E21" s="16"/>
    </row>
    <row r="22" spans="2:13">
      <c r="B22" t="s">
        <v>327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 ht="18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topLeftCell="A4" workbookViewId="0">
      <selection activeCell="I21" sqref="I21"/>
    </sheetView>
  </sheetViews>
  <sheetFormatPr defaultColWidth="9.1796875" defaultRowHeight="18"/>
  <cols>
    <col min="1" max="1" width="6.26953125" style="16" customWidth="1"/>
    <col min="2" max="2" width="47.26953125" style="15" customWidth="1"/>
    <col min="3" max="3" width="10.7265625" style="15" customWidth="1"/>
    <col min="4" max="5" width="10.7265625" style="16" customWidth="1"/>
    <col min="6" max="6" width="14.7265625" style="16" customWidth="1"/>
    <col min="7" max="7" width="11.7265625" style="16" customWidth="1"/>
    <col min="8" max="8" width="14.7265625" style="16" customWidth="1"/>
    <col min="9" max="11" width="10.7265625" style="16" customWidth="1"/>
    <col min="12" max="12" width="7.54296875" style="19" customWidth="1"/>
    <col min="13" max="13" width="6.7265625" style="19" customWidth="1"/>
    <col min="14" max="14" width="7.7265625" style="19" customWidth="1"/>
    <col min="15" max="15" width="7.1796875" style="19" customWidth="1"/>
    <col min="16" max="16" width="6" style="19" customWidth="1"/>
    <col min="17" max="17" width="7.81640625" style="19" customWidth="1"/>
    <col min="18" max="18" width="8.1796875" style="19" customWidth="1"/>
    <col min="19" max="19" width="6.26953125" style="19" customWidth="1"/>
    <col min="20" max="20" width="8" style="19" customWidth="1"/>
    <col min="21" max="21" width="8.7265625" style="19" customWidth="1"/>
    <col min="22" max="22" width="10" style="19" customWidth="1"/>
    <col min="23" max="23" width="9.54296875" style="16" customWidth="1"/>
    <col min="24" max="24" width="6.1796875" style="16" customWidth="1"/>
    <col min="25" max="26" width="5.7265625" style="16" customWidth="1"/>
    <col min="27" max="27" width="6.81640625" style="16" customWidth="1"/>
    <col min="28" max="28" width="6.453125" style="16" customWidth="1"/>
    <col min="29" max="29" width="6.7265625" style="16" customWidth="1"/>
    <col min="30" max="30" width="7.26953125" style="16" customWidth="1"/>
    <col min="31" max="42" width="5.7265625" style="16" customWidth="1"/>
    <col min="43" max="16384" width="9.179687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</row>
    <row r="3" spans="2:55">
      <c r="B3" s="2" t="s">
        <v>2</v>
      </c>
      <c r="C3" t="s">
        <v>198</v>
      </c>
    </row>
    <row r="4" spans="2:55">
      <c r="B4" s="2" t="s">
        <v>3</v>
      </c>
    </row>
    <row r="6" spans="2:55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9"/>
    </row>
    <row r="7" spans="2:55" ht="26.25" customHeight="1">
      <c r="B7" s="97" t="s">
        <v>139</v>
      </c>
      <c r="C7" s="98"/>
      <c r="D7" s="98"/>
      <c r="E7" s="98"/>
      <c r="F7" s="98"/>
      <c r="G7" s="98"/>
      <c r="H7" s="98"/>
      <c r="I7" s="98"/>
      <c r="J7" s="98"/>
      <c r="K7" s="99"/>
    </row>
    <row r="8" spans="2:55" s="19" customFormat="1" ht="62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5">
        <v>684402.28</v>
      </c>
      <c r="G11" s="7"/>
      <c r="H11" s="75">
        <v>755.64855734800005</v>
      </c>
      <c r="I11" s="7"/>
      <c r="J11" s="76">
        <v>1</v>
      </c>
      <c r="K11" s="76">
        <v>2E-3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79" t="s">
        <v>200</v>
      </c>
      <c r="C12" s="16"/>
      <c r="F12" s="81">
        <v>684402.28</v>
      </c>
      <c r="H12" s="81">
        <v>755.64855734800005</v>
      </c>
      <c r="J12" s="80">
        <v>1</v>
      </c>
      <c r="K12" s="80">
        <v>2E-3</v>
      </c>
    </row>
    <row r="13" spans="2:55">
      <c r="B13" s="79" t="s">
        <v>1096</v>
      </c>
      <c r="C13" s="16"/>
      <c r="F13" s="81">
        <v>0</v>
      </c>
      <c r="H13" s="81">
        <v>0</v>
      </c>
      <c r="J13" s="80">
        <v>0</v>
      </c>
      <c r="K13" s="80">
        <v>0</v>
      </c>
    </row>
    <row r="14" spans="2:55">
      <c r="B14" t="s">
        <v>214</v>
      </c>
      <c r="C14" t="s">
        <v>214</v>
      </c>
      <c r="D14" t="s">
        <v>214</v>
      </c>
      <c r="F14" s="77">
        <v>0</v>
      </c>
      <c r="G14" s="77">
        <v>0</v>
      </c>
      <c r="H14" s="77">
        <v>0</v>
      </c>
      <c r="I14" s="78">
        <v>0</v>
      </c>
      <c r="J14" s="78">
        <v>0</v>
      </c>
      <c r="K14" s="78">
        <v>0</v>
      </c>
    </row>
    <row r="15" spans="2:55">
      <c r="B15" s="79" t="s">
        <v>1097</v>
      </c>
      <c r="C15" s="16"/>
      <c r="F15" s="81">
        <v>0</v>
      </c>
      <c r="H15" s="81">
        <v>0</v>
      </c>
      <c r="J15" s="80">
        <v>0</v>
      </c>
      <c r="K15" s="80">
        <v>0</v>
      </c>
    </row>
    <row r="16" spans="2:55">
      <c r="B16" t="s">
        <v>214</v>
      </c>
      <c r="C16" t="s">
        <v>214</v>
      </c>
      <c r="D16" t="s">
        <v>214</v>
      </c>
      <c r="F16" s="77">
        <v>0</v>
      </c>
      <c r="G16" s="77">
        <v>0</v>
      </c>
      <c r="H16" s="77">
        <v>0</v>
      </c>
      <c r="I16" s="78">
        <v>0</v>
      </c>
      <c r="J16" s="78">
        <v>0</v>
      </c>
      <c r="K16" s="78">
        <v>0</v>
      </c>
    </row>
    <row r="17" spans="2:11">
      <c r="B17" s="79" t="s">
        <v>1098</v>
      </c>
      <c r="C17" s="16"/>
      <c r="F17" s="81">
        <v>0</v>
      </c>
      <c r="H17" s="81">
        <v>0</v>
      </c>
      <c r="J17" s="80">
        <v>0</v>
      </c>
      <c r="K17" s="80">
        <v>0</v>
      </c>
    </row>
    <row r="18" spans="2:11">
      <c r="B18" t="s">
        <v>214</v>
      </c>
      <c r="C18" t="s">
        <v>214</v>
      </c>
      <c r="D18" t="s">
        <v>214</v>
      </c>
      <c r="F18" s="77">
        <v>0</v>
      </c>
      <c r="G18" s="77">
        <v>0</v>
      </c>
      <c r="H18" s="77">
        <v>0</v>
      </c>
      <c r="I18" s="78">
        <v>0</v>
      </c>
      <c r="J18" s="78">
        <v>0</v>
      </c>
      <c r="K18" s="78">
        <v>0</v>
      </c>
    </row>
    <row r="19" spans="2:11">
      <c r="B19" s="79" t="s">
        <v>1099</v>
      </c>
      <c r="C19" s="16"/>
      <c r="F19" s="81">
        <v>684402.28</v>
      </c>
      <c r="H19" s="81">
        <v>755.64855734800005</v>
      </c>
      <c r="J19" s="80">
        <v>1</v>
      </c>
      <c r="K19" s="80">
        <v>2E-3</v>
      </c>
    </row>
    <row r="20" spans="2:11">
      <c r="B20" t="s">
        <v>1100</v>
      </c>
      <c r="C20" t="s">
        <v>1101</v>
      </c>
      <c r="D20" t="s">
        <v>102</v>
      </c>
      <c r="E20" t="s">
        <v>1102</v>
      </c>
      <c r="F20" s="77">
        <v>684402.28</v>
      </c>
      <c r="G20" s="77">
        <v>110.41</v>
      </c>
      <c r="H20" s="77">
        <v>755.64855734800005</v>
      </c>
      <c r="I20" s="78">
        <v>2E-3</v>
      </c>
      <c r="J20" s="78">
        <v>1</v>
      </c>
      <c r="K20" s="78">
        <v>2E-3</v>
      </c>
    </row>
    <row r="21" spans="2:11">
      <c r="B21" s="79" t="s">
        <v>219</v>
      </c>
      <c r="C21" s="16"/>
      <c r="F21" s="81">
        <v>0</v>
      </c>
      <c r="H21" s="81">
        <v>0</v>
      </c>
      <c r="J21" s="80">
        <v>0</v>
      </c>
      <c r="K21" s="80">
        <v>0</v>
      </c>
    </row>
    <row r="22" spans="2:11">
      <c r="B22" s="79" t="s">
        <v>1103</v>
      </c>
      <c r="C22" s="16"/>
      <c r="F22" s="81">
        <v>0</v>
      </c>
      <c r="H22" s="81">
        <v>0</v>
      </c>
      <c r="J22" s="80">
        <v>0</v>
      </c>
      <c r="K22" s="80">
        <v>0</v>
      </c>
    </row>
    <row r="23" spans="2:11">
      <c r="B23" t="s">
        <v>214</v>
      </c>
      <c r="C23" t="s">
        <v>214</v>
      </c>
      <c r="D23" t="s">
        <v>214</v>
      </c>
      <c r="F23" s="77">
        <v>0</v>
      </c>
      <c r="G23" s="77">
        <v>0</v>
      </c>
      <c r="H23" s="77">
        <v>0</v>
      </c>
      <c r="I23" s="78">
        <v>0</v>
      </c>
      <c r="J23" s="78">
        <v>0</v>
      </c>
      <c r="K23" s="78">
        <v>0</v>
      </c>
    </row>
    <row r="24" spans="2:11">
      <c r="B24" s="79" t="s">
        <v>1104</v>
      </c>
      <c r="C24" s="16"/>
      <c r="F24" s="81">
        <v>0</v>
      </c>
      <c r="H24" s="81">
        <v>0</v>
      </c>
      <c r="J24" s="80">
        <v>0</v>
      </c>
      <c r="K24" s="80">
        <v>0</v>
      </c>
    </row>
    <row r="25" spans="2:11">
      <c r="B25" t="s">
        <v>214</v>
      </c>
      <c r="C25" t="s">
        <v>214</v>
      </c>
      <c r="D25" t="s">
        <v>214</v>
      </c>
      <c r="F25" s="77">
        <v>0</v>
      </c>
      <c r="G25" s="77">
        <v>0</v>
      </c>
      <c r="H25" s="77">
        <v>0</v>
      </c>
      <c r="I25" s="78">
        <v>0</v>
      </c>
      <c r="J25" s="78">
        <v>0</v>
      </c>
      <c r="K25" s="78">
        <v>0</v>
      </c>
    </row>
    <row r="26" spans="2:11">
      <c r="B26" s="79" t="s">
        <v>1105</v>
      </c>
      <c r="C26" s="16"/>
      <c r="F26" s="81">
        <v>0</v>
      </c>
      <c r="H26" s="81">
        <v>0</v>
      </c>
      <c r="J26" s="80">
        <v>0</v>
      </c>
      <c r="K26" s="80">
        <v>0</v>
      </c>
    </row>
    <row r="27" spans="2:11">
      <c r="B27" t="s">
        <v>214</v>
      </c>
      <c r="C27" t="s">
        <v>214</v>
      </c>
      <c r="D27" t="s">
        <v>214</v>
      </c>
      <c r="F27" s="77">
        <v>0</v>
      </c>
      <c r="G27" s="77">
        <v>0</v>
      </c>
      <c r="H27" s="77">
        <v>0</v>
      </c>
      <c r="I27" s="78">
        <v>0</v>
      </c>
      <c r="J27" s="78">
        <v>0</v>
      </c>
      <c r="K27" s="78">
        <v>0</v>
      </c>
    </row>
    <row r="28" spans="2:11">
      <c r="B28" s="79" t="s">
        <v>1106</v>
      </c>
      <c r="C28" s="16"/>
      <c r="F28" s="81">
        <v>0</v>
      </c>
      <c r="H28" s="81">
        <v>0</v>
      </c>
      <c r="J28" s="80">
        <v>0</v>
      </c>
      <c r="K28" s="80">
        <v>0</v>
      </c>
    </row>
    <row r="29" spans="2:11">
      <c r="B29" t="s">
        <v>214</v>
      </c>
      <c r="C29" t="s">
        <v>214</v>
      </c>
      <c r="D29" t="s">
        <v>214</v>
      </c>
      <c r="F29" s="77">
        <v>0</v>
      </c>
      <c r="G29" s="77">
        <v>0</v>
      </c>
      <c r="H29" s="77">
        <v>0</v>
      </c>
      <c r="I29" s="78">
        <v>0</v>
      </c>
      <c r="J29" s="78">
        <v>0</v>
      </c>
      <c r="K29" s="78">
        <v>0</v>
      </c>
    </row>
    <row r="30" spans="2:11">
      <c r="B30" t="s">
        <v>221</v>
      </c>
      <c r="C30" s="16"/>
    </row>
    <row r="31" spans="2:11">
      <c r="B31" t="s">
        <v>325</v>
      </c>
      <c r="C31" s="16"/>
    </row>
    <row r="32" spans="2:11">
      <c r="B32" t="s">
        <v>326</v>
      </c>
      <c r="C32" s="16"/>
    </row>
    <row r="33" spans="2:3">
      <c r="B33" t="s">
        <v>327</v>
      </c>
      <c r="C33" s="16"/>
    </row>
    <row r="34" spans="2:3"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796875" defaultRowHeight="17.5"/>
  <cols>
    <col min="1" max="1" width="6.26953125" style="16" customWidth="1"/>
    <col min="2" max="2" width="48.26953125" style="15" bestFit="1" customWidth="1"/>
    <col min="3" max="4" width="10.7265625" style="15" customWidth="1"/>
    <col min="5" max="6" width="10.7265625" style="16" customWidth="1"/>
    <col min="7" max="7" width="14.7265625" style="16" customWidth="1"/>
    <col min="8" max="8" width="11.7265625" style="16" customWidth="1"/>
    <col min="9" max="9" width="14.7265625" style="16" customWidth="1"/>
    <col min="10" max="12" width="10.7265625" style="16" customWidth="1"/>
    <col min="13" max="13" width="7.54296875" style="16" customWidth="1"/>
    <col min="14" max="14" width="6.7265625" style="16" customWidth="1"/>
    <col min="15" max="15" width="7.7265625" style="16" customWidth="1"/>
    <col min="16" max="16" width="7.1796875" style="16" customWidth="1"/>
    <col min="17" max="17" width="6" style="16" customWidth="1"/>
    <col min="18" max="18" width="7.81640625" style="16" customWidth="1"/>
    <col min="19" max="19" width="8.1796875" style="16" customWidth="1"/>
    <col min="20" max="20" width="6.26953125" style="16" customWidth="1"/>
    <col min="21" max="21" width="8" style="16" customWidth="1"/>
    <col min="22" max="22" width="8.7265625" style="16" customWidth="1"/>
    <col min="23" max="23" width="10" style="16" customWidth="1"/>
    <col min="24" max="24" width="9.54296875" style="16" customWidth="1"/>
    <col min="25" max="25" width="6.1796875" style="16" customWidth="1"/>
    <col min="26" max="27" width="5.7265625" style="16" customWidth="1"/>
    <col min="28" max="28" width="6.81640625" style="16" customWidth="1"/>
    <col min="29" max="29" width="6.453125" style="16" customWidth="1"/>
    <col min="30" max="30" width="6.7265625" style="16" customWidth="1"/>
    <col min="31" max="31" width="7.26953125" style="16" customWidth="1"/>
    <col min="32" max="43" width="5.7265625" style="16" customWidth="1"/>
    <col min="44" max="16384" width="9.1796875" style="16"/>
  </cols>
  <sheetData>
    <row r="1" spans="2:59">
      <c r="B1" s="2" t="s">
        <v>0</v>
      </c>
      <c r="C1" t="s">
        <v>197</v>
      </c>
    </row>
    <row r="2" spans="2:59">
      <c r="B2" s="2" t="s">
        <v>1</v>
      </c>
    </row>
    <row r="3" spans="2:59">
      <c r="B3" s="2" t="s">
        <v>2</v>
      </c>
      <c r="C3" t="s">
        <v>198</v>
      </c>
    </row>
    <row r="4" spans="2:59">
      <c r="B4" s="2" t="s">
        <v>3</v>
      </c>
    </row>
    <row r="6" spans="2:59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59" ht="26.25" customHeight="1">
      <c r="B7" s="97" t="s">
        <v>141</v>
      </c>
      <c r="C7" s="98"/>
      <c r="D7" s="98"/>
      <c r="E7" s="98"/>
      <c r="F7" s="98"/>
      <c r="G7" s="98"/>
      <c r="H7" s="98"/>
      <c r="I7" s="98"/>
      <c r="J7" s="98"/>
      <c r="K7" s="98"/>
      <c r="L7" s="99"/>
    </row>
    <row r="8" spans="2:59" s="19" customFormat="1" ht="62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5">
        <v>0</v>
      </c>
      <c r="H11" s="7"/>
      <c r="I11" s="75">
        <v>0</v>
      </c>
      <c r="J11" s="7"/>
      <c r="K11" s="76">
        <v>0</v>
      </c>
      <c r="L11" s="76">
        <v>0</v>
      </c>
      <c r="M11" s="16"/>
      <c r="N11" s="16"/>
      <c r="O11" s="16"/>
      <c r="P11" s="16"/>
      <c r="BG11" s="16"/>
    </row>
    <row r="12" spans="2:59">
      <c r="B12" s="79" t="s">
        <v>1107</v>
      </c>
      <c r="C12" s="16"/>
      <c r="D12" s="16"/>
      <c r="G12" s="81">
        <v>0</v>
      </c>
      <c r="I12" s="81">
        <v>0</v>
      </c>
      <c r="K12" s="80">
        <v>0</v>
      </c>
      <c r="L12" s="80">
        <v>0</v>
      </c>
    </row>
    <row r="13" spans="2:59">
      <c r="B13" t="s">
        <v>214</v>
      </c>
      <c r="C13" t="s">
        <v>214</v>
      </c>
      <c r="D13" t="s">
        <v>214</v>
      </c>
      <c r="E13" t="s">
        <v>214</v>
      </c>
      <c r="G13" s="77">
        <v>0</v>
      </c>
      <c r="H13" s="77">
        <v>0</v>
      </c>
      <c r="I13" s="77">
        <v>0</v>
      </c>
      <c r="J13" s="78">
        <v>0</v>
      </c>
      <c r="K13" s="78">
        <v>0</v>
      </c>
      <c r="L13" s="78">
        <v>0</v>
      </c>
    </row>
    <row r="14" spans="2:59">
      <c r="B14" s="79" t="s">
        <v>1040</v>
      </c>
      <c r="C14" s="16"/>
      <c r="D14" s="16"/>
      <c r="G14" s="81">
        <v>0</v>
      </c>
      <c r="I14" s="81">
        <v>0</v>
      </c>
      <c r="K14" s="80">
        <v>0</v>
      </c>
      <c r="L14" s="80">
        <v>0</v>
      </c>
    </row>
    <row r="15" spans="2:59">
      <c r="B15" t="s">
        <v>214</v>
      </c>
      <c r="C15" t="s">
        <v>214</v>
      </c>
      <c r="D15" t="s">
        <v>214</v>
      </c>
      <c r="E15" t="s">
        <v>214</v>
      </c>
      <c r="G15" s="77">
        <v>0</v>
      </c>
      <c r="H15" s="77">
        <v>0</v>
      </c>
      <c r="I15" s="77">
        <v>0</v>
      </c>
      <c r="J15" s="78">
        <v>0</v>
      </c>
      <c r="K15" s="78">
        <v>0</v>
      </c>
      <c r="L15" s="78">
        <v>0</v>
      </c>
    </row>
    <row r="16" spans="2:59">
      <c r="B16" t="s">
        <v>221</v>
      </c>
      <c r="C16" s="16"/>
      <c r="D16" s="16"/>
    </row>
    <row r="17" spans="2:4">
      <c r="B17" t="s">
        <v>325</v>
      </c>
      <c r="C17" s="16"/>
      <c r="D17" s="16"/>
    </row>
    <row r="18" spans="2:4">
      <c r="B18" t="s">
        <v>326</v>
      </c>
      <c r="C18" s="16"/>
      <c r="D18" s="16"/>
    </row>
    <row r="19" spans="2:4">
      <c r="B19" t="s">
        <v>327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796875" defaultRowHeight="17.5"/>
  <cols>
    <col min="1" max="1" width="6.26953125" style="16" customWidth="1"/>
    <col min="2" max="2" width="47.26953125" style="15" customWidth="1"/>
    <col min="3" max="4" width="10.7265625" style="15" customWidth="1"/>
    <col min="5" max="6" width="10.7265625" style="16" customWidth="1"/>
    <col min="7" max="7" width="14.7265625" style="16" customWidth="1"/>
    <col min="8" max="8" width="11.7265625" style="16" customWidth="1"/>
    <col min="9" max="9" width="14.7265625" style="16" customWidth="1"/>
    <col min="10" max="12" width="10.7265625" style="16" customWidth="1"/>
    <col min="13" max="13" width="7.54296875" style="16" customWidth="1"/>
    <col min="14" max="14" width="6.7265625" style="16" customWidth="1"/>
    <col min="15" max="15" width="7.7265625" style="16" customWidth="1"/>
    <col min="16" max="16" width="7.1796875" style="16" customWidth="1"/>
    <col min="17" max="17" width="6" style="16" customWidth="1"/>
    <col min="18" max="18" width="7.81640625" style="16" customWidth="1"/>
    <col min="19" max="19" width="8.1796875" style="16" customWidth="1"/>
    <col min="20" max="20" width="6.26953125" style="16" customWidth="1"/>
    <col min="21" max="21" width="8" style="16" customWidth="1"/>
    <col min="22" max="22" width="8.7265625" style="16" customWidth="1"/>
    <col min="23" max="23" width="10" style="16" customWidth="1"/>
    <col min="24" max="24" width="9.54296875" style="16" customWidth="1"/>
    <col min="25" max="25" width="6.1796875" style="16" customWidth="1"/>
    <col min="26" max="27" width="5.7265625" style="16" customWidth="1"/>
    <col min="28" max="28" width="6.81640625" style="16" customWidth="1"/>
    <col min="29" max="29" width="6.453125" style="16" customWidth="1"/>
    <col min="30" max="30" width="6.7265625" style="16" customWidth="1"/>
    <col min="31" max="31" width="7.26953125" style="16" customWidth="1"/>
    <col min="32" max="43" width="5.7265625" style="16" customWidth="1"/>
    <col min="44" max="16384" width="9.1796875" style="16"/>
  </cols>
  <sheetData>
    <row r="1" spans="2:52">
      <c r="B1" s="2" t="s">
        <v>0</v>
      </c>
      <c r="C1" t="s">
        <v>197</v>
      </c>
    </row>
    <row r="2" spans="2:52">
      <c r="B2" s="2" t="s">
        <v>1</v>
      </c>
    </row>
    <row r="3" spans="2:52">
      <c r="B3" s="2" t="s">
        <v>2</v>
      </c>
      <c r="C3" t="s">
        <v>198</v>
      </c>
    </row>
    <row r="4" spans="2:52">
      <c r="B4" s="2" t="s">
        <v>3</v>
      </c>
    </row>
    <row r="6" spans="2:52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52" ht="26.25" customHeight="1">
      <c r="B7" s="97" t="s">
        <v>142</v>
      </c>
      <c r="C7" s="98"/>
      <c r="D7" s="98"/>
      <c r="E7" s="98"/>
      <c r="F7" s="98"/>
      <c r="G7" s="98"/>
      <c r="H7" s="98"/>
      <c r="I7" s="98"/>
      <c r="J7" s="98"/>
      <c r="K7" s="98"/>
      <c r="L7" s="99"/>
    </row>
    <row r="8" spans="2:52" s="19" customFormat="1" ht="62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5">
        <v>0</v>
      </c>
      <c r="H11" s="7"/>
      <c r="I11" s="75">
        <v>0</v>
      </c>
      <c r="J11" s="7"/>
      <c r="K11" s="76">
        <v>0</v>
      </c>
      <c r="L11" s="76">
        <v>0</v>
      </c>
      <c r="AZ11" s="16"/>
    </row>
    <row r="12" spans="2:52">
      <c r="B12" s="79" t="s">
        <v>200</v>
      </c>
      <c r="C12" s="16"/>
      <c r="D12" s="16"/>
      <c r="G12" s="81">
        <v>0</v>
      </c>
      <c r="I12" s="81">
        <v>0</v>
      </c>
      <c r="K12" s="80">
        <v>0</v>
      </c>
      <c r="L12" s="80">
        <v>0</v>
      </c>
    </row>
    <row r="13" spans="2:52">
      <c r="B13" s="79" t="s">
        <v>1041</v>
      </c>
      <c r="C13" s="16"/>
      <c r="D13" s="16"/>
      <c r="G13" s="81">
        <v>0</v>
      </c>
      <c r="I13" s="81">
        <v>0</v>
      </c>
      <c r="K13" s="80">
        <v>0</v>
      </c>
      <c r="L13" s="80">
        <v>0</v>
      </c>
    </row>
    <row r="14" spans="2:52">
      <c r="B14" t="s">
        <v>214</v>
      </c>
      <c r="C14" t="s">
        <v>214</v>
      </c>
      <c r="D14" t="s">
        <v>214</v>
      </c>
      <c r="E14" t="s">
        <v>214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  <c r="L14" s="78">
        <v>0</v>
      </c>
    </row>
    <row r="15" spans="2:52">
      <c r="B15" s="79" t="s">
        <v>1042</v>
      </c>
      <c r="C15" s="16"/>
      <c r="D15" s="16"/>
      <c r="G15" s="81">
        <v>0</v>
      </c>
      <c r="I15" s="81">
        <v>0</v>
      </c>
      <c r="K15" s="80">
        <v>0</v>
      </c>
      <c r="L15" s="80">
        <v>0</v>
      </c>
    </row>
    <row r="16" spans="2:52">
      <c r="B16" t="s">
        <v>214</v>
      </c>
      <c r="C16" t="s">
        <v>214</v>
      </c>
      <c r="D16" t="s">
        <v>214</v>
      </c>
      <c r="E16" t="s">
        <v>214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  <c r="L16" s="78">
        <v>0</v>
      </c>
    </row>
    <row r="17" spans="2:12">
      <c r="B17" s="79" t="s">
        <v>1108</v>
      </c>
      <c r="C17" s="16"/>
      <c r="D17" s="16"/>
      <c r="G17" s="81">
        <v>0</v>
      </c>
      <c r="I17" s="81">
        <v>0</v>
      </c>
      <c r="K17" s="80">
        <v>0</v>
      </c>
      <c r="L17" s="80">
        <v>0</v>
      </c>
    </row>
    <row r="18" spans="2:12">
      <c r="B18" t="s">
        <v>214</v>
      </c>
      <c r="C18" t="s">
        <v>214</v>
      </c>
      <c r="D18" t="s">
        <v>214</v>
      </c>
      <c r="E18" t="s">
        <v>214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  <c r="L18" s="78">
        <v>0</v>
      </c>
    </row>
    <row r="19" spans="2:12">
      <c r="B19" s="79" t="s">
        <v>1043</v>
      </c>
      <c r="C19" s="16"/>
      <c r="D19" s="16"/>
      <c r="G19" s="81">
        <v>0</v>
      </c>
      <c r="I19" s="81">
        <v>0</v>
      </c>
      <c r="K19" s="80">
        <v>0</v>
      </c>
      <c r="L19" s="80">
        <v>0</v>
      </c>
    </row>
    <row r="20" spans="2:12">
      <c r="B20" t="s">
        <v>214</v>
      </c>
      <c r="C20" t="s">
        <v>214</v>
      </c>
      <c r="D20" t="s">
        <v>214</v>
      </c>
      <c r="E20" t="s">
        <v>214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  <c r="L20" s="78">
        <v>0</v>
      </c>
    </row>
    <row r="21" spans="2:12">
      <c r="B21" s="79" t="s">
        <v>1006</v>
      </c>
      <c r="C21" s="16"/>
      <c r="D21" s="16"/>
      <c r="G21" s="81">
        <v>0</v>
      </c>
      <c r="I21" s="81">
        <v>0</v>
      </c>
      <c r="K21" s="80">
        <v>0</v>
      </c>
      <c r="L21" s="80">
        <v>0</v>
      </c>
    </row>
    <row r="22" spans="2:12">
      <c r="B22" t="s">
        <v>214</v>
      </c>
      <c r="C22" t="s">
        <v>214</v>
      </c>
      <c r="D22" t="s">
        <v>214</v>
      </c>
      <c r="E22" t="s">
        <v>214</v>
      </c>
      <c r="G22" s="77">
        <v>0</v>
      </c>
      <c r="H22" s="77">
        <v>0</v>
      </c>
      <c r="I22" s="77">
        <v>0</v>
      </c>
      <c r="J22" s="78">
        <v>0</v>
      </c>
      <c r="K22" s="78">
        <v>0</v>
      </c>
      <c r="L22" s="78">
        <v>0</v>
      </c>
    </row>
    <row r="23" spans="2:12">
      <c r="B23" s="79" t="s">
        <v>219</v>
      </c>
      <c r="C23" s="16"/>
      <c r="D23" s="16"/>
      <c r="G23" s="81">
        <v>0</v>
      </c>
      <c r="I23" s="81">
        <v>0</v>
      </c>
      <c r="K23" s="80">
        <v>0</v>
      </c>
      <c r="L23" s="80">
        <v>0</v>
      </c>
    </row>
    <row r="24" spans="2:12">
      <c r="B24" s="79" t="s">
        <v>1041</v>
      </c>
      <c r="C24" s="16"/>
      <c r="D24" s="16"/>
      <c r="G24" s="81">
        <v>0</v>
      </c>
      <c r="I24" s="81">
        <v>0</v>
      </c>
      <c r="K24" s="80">
        <v>0</v>
      </c>
      <c r="L24" s="80">
        <v>0</v>
      </c>
    </row>
    <row r="25" spans="2:12">
      <c r="B25" t="s">
        <v>214</v>
      </c>
      <c r="C25" t="s">
        <v>214</v>
      </c>
      <c r="D25" t="s">
        <v>214</v>
      </c>
      <c r="E25" t="s">
        <v>214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  <c r="L25" s="78">
        <v>0</v>
      </c>
    </row>
    <row r="26" spans="2:12">
      <c r="B26" s="79" t="s">
        <v>1044</v>
      </c>
      <c r="C26" s="16"/>
      <c r="D26" s="16"/>
      <c r="G26" s="81">
        <v>0</v>
      </c>
      <c r="I26" s="81">
        <v>0</v>
      </c>
      <c r="K26" s="80">
        <v>0</v>
      </c>
      <c r="L26" s="80">
        <v>0</v>
      </c>
    </row>
    <row r="27" spans="2:12">
      <c r="B27" t="s">
        <v>214</v>
      </c>
      <c r="C27" t="s">
        <v>214</v>
      </c>
      <c r="D27" t="s">
        <v>214</v>
      </c>
      <c r="E27" t="s">
        <v>214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  <c r="L27" s="78">
        <v>0</v>
      </c>
    </row>
    <row r="28" spans="2:12">
      <c r="B28" s="79" t="s">
        <v>1043</v>
      </c>
      <c r="C28" s="16"/>
      <c r="D28" s="16"/>
      <c r="G28" s="81">
        <v>0</v>
      </c>
      <c r="I28" s="81">
        <v>0</v>
      </c>
      <c r="K28" s="80">
        <v>0</v>
      </c>
      <c r="L28" s="80">
        <v>0</v>
      </c>
    </row>
    <row r="29" spans="2:12">
      <c r="B29" t="s">
        <v>214</v>
      </c>
      <c r="C29" t="s">
        <v>214</v>
      </c>
      <c r="D29" t="s">
        <v>214</v>
      </c>
      <c r="E29" t="s">
        <v>214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  <c r="L29" s="78">
        <v>0</v>
      </c>
    </row>
    <row r="30" spans="2:12">
      <c r="B30" s="79" t="s">
        <v>1045</v>
      </c>
      <c r="C30" s="16"/>
      <c r="D30" s="16"/>
      <c r="G30" s="81">
        <v>0</v>
      </c>
      <c r="I30" s="81">
        <v>0</v>
      </c>
      <c r="K30" s="80">
        <v>0</v>
      </c>
      <c r="L30" s="80">
        <v>0</v>
      </c>
    </row>
    <row r="31" spans="2:12">
      <c r="B31" t="s">
        <v>214</v>
      </c>
      <c r="C31" t="s">
        <v>214</v>
      </c>
      <c r="D31" t="s">
        <v>214</v>
      </c>
      <c r="E31" t="s">
        <v>214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  <c r="L31" s="78">
        <v>0</v>
      </c>
    </row>
    <row r="32" spans="2:12">
      <c r="B32" s="79" t="s">
        <v>1006</v>
      </c>
      <c r="C32" s="16"/>
      <c r="D32" s="16"/>
      <c r="G32" s="81">
        <v>0</v>
      </c>
      <c r="I32" s="81">
        <v>0</v>
      </c>
      <c r="K32" s="80">
        <v>0</v>
      </c>
      <c r="L32" s="80">
        <v>0</v>
      </c>
    </row>
    <row r="33" spans="2:12">
      <c r="B33" t="s">
        <v>214</v>
      </c>
      <c r="C33" t="s">
        <v>214</v>
      </c>
      <c r="D33" t="s">
        <v>214</v>
      </c>
      <c r="E33" t="s">
        <v>214</v>
      </c>
      <c r="G33" s="77">
        <v>0</v>
      </c>
      <c r="H33" s="77">
        <v>0</v>
      </c>
      <c r="I33" s="77">
        <v>0</v>
      </c>
      <c r="J33" s="78">
        <v>0</v>
      </c>
      <c r="K33" s="78">
        <v>0</v>
      </c>
      <c r="L33" s="78">
        <v>0</v>
      </c>
    </row>
    <row r="34" spans="2:12">
      <c r="B34" t="s">
        <v>221</v>
      </c>
      <c r="C34" s="16"/>
      <c r="D34" s="16"/>
    </row>
    <row r="35" spans="2:12">
      <c r="B35" t="s">
        <v>325</v>
      </c>
      <c r="C35" s="16"/>
      <c r="D35" s="16"/>
    </row>
    <row r="36" spans="2:12">
      <c r="B36" t="s">
        <v>326</v>
      </c>
      <c r="C36" s="16"/>
      <c r="D36" s="16"/>
    </row>
    <row r="37" spans="2:12">
      <c r="B37" t="s">
        <v>327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J11" sqref="J11"/>
    </sheetView>
  </sheetViews>
  <sheetFormatPr defaultColWidth="9.1796875" defaultRowHeight="17.5"/>
  <cols>
    <col min="1" max="1" width="6.26953125" style="16" customWidth="1"/>
    <col min="2" max="2" width="45.7265625" style="15" customWidth="1"/>
    <col min="3" max="4" width="10.7265625" style="15" customWidth="1"/>
    <col min="5" max="9" width="10.7265625" style="16" customWidth="1"/>
    <col min="10" max="10" width="14.7265625" style="16" customWidth="1"/>
    <col min="11" max="12" width="10.7265625" style="16" customWidth="1"/>
    <col min="13" max="13" width="6.7265625" style="16" customWidth="1"/>
    <col min="14" max="14" width="7.7265625" style="16" customWidth="1"/>
    <col min="15" max="15" width="7.1796875" style="16" customWidth="1"/>
    <col min="16" max="16" width="6" style="16" customWidth="1"/>
    <col min="17" max="17" width="7.81640625" style="16" customWidth="1"/>
    <col min="18" max="18" width="8.1796875" style="16" customWidth="1"/>
    <col min="19" max="19" width="6.26953125" style="16" customWidth="1"/>
    <col min="20" max="20" width="8" style="16" customWidth="1"/>
    <col min="21" max="21" width="8.7265625" style="16" customWidth="1"/>
    <col min="22" max="22" width="10" style="16" customWidth="1"/>
    <col min="23" max="23" width="9.54296875" style="16" customWidth="1"/>
    <col min="24" max="24" width="6.1796875" style="16" customWidth="1"/>
    <col min="25" max="26" width="5.7265625" style="16" customWidth="1"/>
    <col min="27" max="27" width="6.81640625" style="16" customWidth="1"/>
    <col min="28" max="28" width="6.453125" style="16" customWidth="1"/>
    <col min="29" max="29" width="6.7265625" style="16" customWidth="1"/>
    <col min="30" max="30" width="7.26953125" style="16" customWidth="1"/>
    <col min="31" max="37" width="5.7265625" style="16" customWidth="1"/>
    <col min="38" max="38" width="3.453125" style="16" customWidth="1"/>
    <col min="39" max="39" width="5.7265625" style="16" hidden="1" customWidth="1"/>
    <col min="40" max="40" width="10.1796875" style="16" customWidth="1"/>
    <col min="41" max="41" width="13.81640625" style="16" customWidth="1"/>
    <col min="42" max="42" width="5.7265625" style="16" customWidth="1"/>
    <col min="43" max="16384" width="9.1796875" style="16"/>
  </cols>
  <sheetData>
    <row r="1" spans="2:13">
      <c r="B1" s="2" t="s">
        <v>0</v>
      </c>
      <c r="C1" t="s">
        <v>197</v>
      </c>
    </row>
    <row r="2" spans="2:13">
      <c r="B2" s="2" t="s">
        <v>1</v>
      </c>
    </row>
    <row r="3" spans="2:13">
      <c r="B3" s="2" t="s">
        <v>2</v>
      </c>
      <c r="C3" t="s">
        <v>198</v>
      </c>
    </row>
    <row r="4" spans="2:13">
      <c r="B4" s="2" t="s">
        <v>3</v>
      </c>
    </row>
    <row r="5" spans="2:13">
      <c r="B5" s="2"/>
    </row>
    <row r="7" spans="2:13" ht="26.25" customHeight="1">
      <c r="B7" s="87" t="s">
        <v>47</v>
      </c>
      <c r="C7" s="88"/>
      <c r="D7" s="88"/>
      <c r="E7" s="88"/>
      <c r="F7" s="88"/>
      <c r="G7" s="88"/>
      <c r="H7" s="88"/>
      <c r="I7" s="88"/>
      <c r="J7" s="88"/>
      <c r="K7" s="88"/>
      <c r="L7" s="88"/>
    </row>
    <row r="8" spans="2:13" s="19" customFormat="1" ht="62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6">
        <v>0</v>
      </c>
      <c r="J11" s="75">
        <f>J12</f>
        <v>29930.041239771057</v>
      </c>
      <c r="K11" s="76">
        <v>1</v>
      </c>
      <c r="L11" s="76">
        <v>6.4899999999999999E-2</v>
      </c>
    </row>
    <row r="12" spans="2:13">
      <c r="B12" s="79" t="s">
        <v>200</v>
      </c>
      <c r="C12" s="26"/>
      <c r="D12" s="27"/>
      <c r="E12" s="27"/>
      <c r="F12" s="27"/>
      <c r="G12" s="27"/>
      <c r="H12" s="27"/>
      <c r="I12" s="80">
        <v>0</v>
      </c>
      <c r="J12" s="81">
        <f>J13+J16</f>
        <v>29930.041239771057</v>
      </c>
      <c r="K12" s="80">
        <v>1</v>
      </c>
      <c r="L12" s="80">
        <v>6.4899999999999999E-2</v>
      </c>
    </row>
    <row r="13" spans="2:13">
      <c r="B13" s="79" t="s">
        <v>201</v>
      </c>
      <c r="C13" s="26"/>
      <c r="D13" s="27"/>
      <c r="E13" s="27"/>
      <c r="F13" s="27"/>
      <c r="G13" s="27"/>
      <c r="H13" s="27"/>
      <c r="I13" s="80">
        <v>0</v>
      </c>
      <c r="J13" s="81">
        <f>J14+J15</f>
        <v>28456.603540000058</v>
      </c>
      <c r="K13" s="80">
        <v>0.94099999999999995</v>
      </c>
      <c r="L13" s="80">
        <v>6.1100000000000002E-2</v>
      </c>
    </row>
    <row r="14" spans="2:13">
      <c r="B14" t="s">
        <v>202</v>
      </c>
      <c r="C14" t="s">
        <v>203</v>
      </c>
      <c r="D14" t="s">
        <v>204</v>
      </c>
      <c r="E14" t="s">
        <v>205</v>
      </c>
      <c r="F14" t="s">
        <v>206</v>
      </c>
      <c r="G14" t="s">
        <v>102</v>
      </c>
      <c r="H14" s="78">
        <v>0</v>
      </c>
      <c r="I14" s="78">
        <v>0</v>
      </c>
      <c r="J14" s="77">
        <f>23483.46372+4970.75500000006</f>
        <v>28454.218720000059</v>
      </c>
      <c r="K14" s="78">
        <v>0.94089999999999996</v>
      </c>
      <c r="L14" s="78">
        <v>6.0999999999999999E-2</v>
      </c>
    </row>
    <row r="15" spans="2:13">
      <c r="B15" t="s">
        <v>207</v>
      </c>
      <c r="C15" t="s">
        <v>203</v>
      </c>
      <c r="D15" t="s">
        <v>204</v>
      </c>
      <c r="E15" t="s">
        <v>205</v>
      </c>
      <c r="F15" t="s">
        <v>206</v>
      </c>
      <c r="G15" t="s">
        <v>102</v>
      </c>
      <c r="H15" s="78">
        <v>0</v>
      </c>
      <c r="I15" s="78">
        <v>0</v>
      </c>
      <c r="J15" s="77">
        <v>2.3848199999999999</v>
      </c>
      <c r="K15" s="78">
        <v>1E-4</v>
      </c>
      <c r="L15" s="78">
        <v>0</v>
      </c>
    </row>
    <row r="16" spans="2:13">
      <c r="B16" s="79" t="s">
        <v>208</v>
      </c>
      <c r="D16" s="16"/>
      <c r="I16" s="80">
        <v>0</v>
      </c>
      <c r="J16" s="81">
        <v>1473.4376997710001</v>
      </c>
      <c r="K16" s="80">
        <v>5.8999999999999997E-2</v>
      </c>
      <c r="L16" s="80">
        <v>3.8E-3</v>
      </c>
    </row>
    <row r="17" spans="2:12">
      <c r="B17" t="s">
        <v>209</v>
      </c>
      <c r="C17" t="s">
        <v>210</v>
      </c>
      <c r="D17" t="s">
        <v>204</v>
      </c>
      <c r="E17" t="s">
        <v>205</v>
      </c>
      <c r="F17" t="s">
        <v>206</v>
      </c>
      <c r="G17" t="s">
        <v>110</v>
      </c>
      <c r="H17" s="78">
        <v>0</v>
      </c>
      <c r="I17" s="78">
        <v>0</v>
      </c>
      <c r="J17" s="77">
        <v>16.657156970999999</v>
      </c>
      <c r="K17" s="78">
        <v>6.9999999999999999E-4</v>
      </c>
      <c r="L17" s="78">
        <v>0</v>
      </c>
    </row>
    <row r="18" spans="2:12">
      <c r="B18" t="s">
        <v>211</v>
      </c>
      <c r="C18" t="s">
        <v>212</v>
      </c>
      <c r="D18" t="s">
        <v>204</v>
      </c>
      <c r="E18" t="s">
        <v>205</v>
      </c>
      <c r="F18" t="s">
        <v>206</v>
      </c>
      <c r="G18" t="s">
        <v>106</v>
      </c>
      <c r="H18" s="78">
        <v>0</v>
      </c>
      <c r="I18" s="78">
        <v>0</v>
      </c>
      <c r="J18" s="77">
        <v>1456.7805427999999</v>
      </c>
      <c r="K18" s="78">
        <v>5.8400000000000001E-2</v>
      </c>
      <c r="L18" s="78">
        <v>3.8E-3</v>
      </c>
    </row>
    <row r="19" spans="2:12">
      <c r="B19" s="79" t="s">
        <v>213</v>
      </c>
      <c r="D19" s="16"/>
      <c r="I19" s="80">
        <v>0</v>
      </c>
      <c r="J19" s="81">
        <v>0</v>
      </c>
      <c r="K19" s="80">
        <v>0</v>
      </c>
      <c r="L19" s="80">
        <v>0</v>
      </c>
    </row>
    <row r="20" spans="2:12">
      <c r="B20" t="s">
        <v>214</v>
      </c>
      <c r="C20" t="s">
        <v>214</v>
      </c>
      <c r="D20" s="16"/>
      <c r="E20" t="s">
        <v>214</v>
      </c>
      <c r="G20" t="s">
        <v>214</v>
      </c>
      <c r="H20" s="78">
        <v>0</v>
      </c>
      <c r="I20" s="78">
        <v>0</v>
      </c>
      <c r="J20" s="77">
        <v>0</v>
      </c>
      <c r="K20" s="78">
        <v>0</v>
      </c>
      <c r="L20" s="78">
        <v>0</v>
      </c>
    </row>
    <row r="21" spans="2:12">
      <c r="B21" s="79" t="s">
        <v>215</v>
      </c>
      <c r="D21" s="16"/>
      <c r="I21" s="80">
        <v>0</v>
      </c>
      <c r="J21" s="81">
        <v>0</v>
      </c>
      <c r="K21" s="80">
        <v>0</v>
      </c>
      <c r="L21" s="80">
        <v>0</v>
      </c>
    </row>
    <row r="22" spans="2:12">
      <c r="B22" t="s">
        <v>214</v>
      </c>
      <c r="C22" t="s">
        <v>214</v>
      </c>
      <c r="D22" s="16"/>
      <c r="E22" t="s">
        <v>214</v>
      </c>
      <c r="G22" t="s">
        <v>214</v>
      </c>
      <c r="H22" s="78">
        <v>0</v>
      </c>
      <c r="I22" s="78">
        <v>0</v>
      </c>
      <c r="J22" s="77">
        <v>0</v>
      </c>
      <c r="K22" s="78">
        <v>0</v>
      </c>
      <c r="L22" s="78">
        <v>0</v>
      </c>
    </row>
    <row r="23" spans="2:12">
      <c r="B23" s="79" t="s">
        <v>216</v>
      </c>
      <c r="D23" s="16"/>
      <c r="I23" s="80">
        <v>0</v>
      </c>
      <c r="J23" s="81">
        <v>0</v>
      </c>
      <c r="K23" s="80">
        <v>0</v>
      </c>
      <c r="L23" s="80">
        <v>0</v>
      </c>
    </row>
    <row r="24" spans="2:12">
      <c r="B24" t="s">
        <v>214</v>
      </c>
      <c r="C24" t="s">
        <v>214</v>
      </c>
      <c r="D24" s="16"/>
      <c r="E24" t="s">
        <v>214</v>
      </c>
      <c r="G24" t="s">
        <v>214</v>
      </c>
      <c r="H24" s="78">
        <v>0</v>
      </c>
      <c r="I24" s="78">
        <v>0</v>
      </c>
      <c r="J24" s="77">
        <v>0</v>
      </c>
      <c r="K24" s="78">
        <v>0</v>
      </c>
      <c r="L24" s="78">
        <v>0</v>
      </c>
    </row>
    <row r="25" spans="2:12">
      <c r="B25" s="79" t="s">
        <v>217</v>
      </c>
      <c r="D25" s="16"/>
      <c r="I25" s="80">
        <v>0</v>
      </c>
      <c r="J25" s="81">
        <v>0</v>
      </c>
      <c r="K25" s="80">
        <v>0</v>
      </c>
      <c r="L25" s="80">
        <v>0</v>
      </c>
    </row>
    <row r="26" spans="2:12">
      <c r="B26" t="s">
        <v>214</v>
      </c>
      <c r="C26" t="s">
        <v>214</v>
      </c>
      <c r="D26" s="16"/>
      <c r="E26" t="s">
        <v>214</v>
      </c>
      <c r="G26" t="s">
        <v>214</v>
      </c>
      <c r="H26" s="78">
        <v>0</v>
      </c>
      <c r="I26" s="78">
        <v>0</v>
      </c>
      <c r="J26" s="77">
        <v>0</v>
      </c>
      <c r="K26" s="78">
        <v>0</v>
      </c>
      <c r="L26" s="78">
        <v>0</v>
      </c>
    </row>
    <row r="27" spans="2:12">
      <c r="B27" s="79" t="s">
        <v>218</v>
      </c>
      <c r="D27" s="16"/>
      <c r="I27" s="80">
        <v>0</v>
      </c>
      <c r="J27" s="81">
        <v>0</v>
      </c>
      <c r="K27" s="80">
        <v>0</v>
      </c>
      <c r="L27" s="80">
        <v>0</v>
      </c>
    </row>
    <row r="28" spans="2:12">
      <c r="B28" t="s">
        <v>214</v>
      </c>
      <c r="C28" t="s">
        <v>214</v>
      </c>
      <c r="D28" s="16"/>
      <c r="E28" t="s">
        <v>214</v>
      </c>
      <c r="G28" t="s">
        <v>214</v>
      </c>
      <c r="H28" s="78">
        <v>0</v>
      </c>
      <c r="I28" s="78">
        <v>0</v>
      </c>
      <c r="J28" s="77">
        <v>0</v>
      </c>
      <c r="K28" s="78">
        <v>0</v>
      </c>
      <c r="L28" s="78">
        <v>0</v>
      </c>
    </row>
    <row r="29" spans="2:12">
      <c r="B29" s="79" t="s">
        <v>219</v>
      </c>
      <c r="D29" s="16"/>
      <c r="I29" s="80">
        <v>0</v>
      </c>
      <c r="J29" s="81">
        <v>0</v>
      </c>
      <c r="K29" s="80">
        <v>0</v>
      </c>
      <c r="L29" s="80">
        <v>0</v>
      </c>
    </row>
    <row r="30" spans="2:12">
      <c r="B30" s="79" t="s">
        <v>220</v>
      </c>
      <c r="D30" s="16"/>
      <c r="I30" s="80">
        <v>0</v>
      </c>
      <c r="J30" s="81">
        <v>0</v>
      </c>
      <c r="K30" s="80">
        <v>0</v>
      </c>
      <c r="L30" s="80">
        <v>0</v>
      </c>
    </row>
    <row r="31" spans="2:12">
      <c r="B31" t="s">
        <v>214</v>
      </c>
      <c r="C31" t="s">
        <v>214</v>
      </c>
      <c r="D31" s="16"/>
      <c r="E31" t="s">
        <v>214</v>
      </c>
      <c r="G31" t="s">
        <v>214</v>
      </c>
      <c r="H31" s="78">
        <v>0</v>
      </c>
      <c r="I31" s="78">
        <v>0</v>
      </c>
      <c r="J31" s="77">
        <v>0</v>
      </c>
      <c r="K31" s="78">
        <v>0</v>
      </c>
      <c r="L31" s="78">
        <v>0</v>
      </c>
    </row>
    <row r="32" spans="2:12">
      <c r="B32" s="79" t="s">
        <v>218</v>
      </c>
      <c r="D32" s="16"/>
      <c r="I32" s="80">
        <v>0</v>
      </c>
      <c r="J32" s="81">
        <v>0</v>
      </c>
      <c r="K32" s="80">
        <v>0</v>
      </c>
      <c r="L32" s="80">
        <v>0</v>
      </c>
    </row>
    <row r="33" spans="2:12">
      <c r="B33" t="s">
        <v>214</v>
      </c>
      <c r="C33" t="s">
        <v>214</v>
      </c>
      <c r="D33" s="16"/>
      <c r="E33" t="s">
        <v>214</v>
      </c>
      <c r="G33" t="s">
        <v>214</v>
      </c>
      <c r="H33" s="78">
        <v>0</v>
      </c>
      <c r="I33" s="78">
        <v>0</v>
      </c>
      <c r="J33" s="77">
        <v>0</v>
      </c>
      <c r="K33" s="78">
        <v>0</v>
      </c>
      <c r="L33" s="78">
        <v>0</v>
      </c>
    </row>
    <row r="34" spans="2:12">
      <c r="B34" t="s">
        <v>221</v>
      </c>
      <c r="D34" s="16"/>
    </row>
    <row r="35" spans="2:12">
      <c r="D35" s="16"/>
    </row>
    <row r="36" spans="2:12">
      <c r="D36" s="16"/>
    </row>
    <row r="37" spans="2:12">
      <c r="D37" s="16"/>
    </row>
    <row r="38" spans="2:12">
      <c r="D38" s="16"/>
    </row>
    <row r="39" spans="2:12">
      <c r="D39" s="16"/>
    </row>
    <row r="40" spans="2:12">
      <c r="D40" s="16"/>
    </row>
    <row r="41" spans="2:12">
      <c r="D41" s="16"/>
    </row>
    <row r="42" spans="2:12">
      <c r="D42" s="16"/>
    </row>
    <row r="43" spans="2:12">
      <c r="D43" s="16"/>
    </row>
    <row r="44" spans="2:12">
      <c r="D44" s="16"/>
    </row>
    <row r="45" spans="2:12">
      <c r="D45" s="16"/>
    </row>
    <row r="46" spans="2:12">
      <c r="D46" s="16"/>
    </row>
    <row r="47" spans="2:12">
      <c r="D47" s="16"/>
    </row>
    <row r="48" spans="2:12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796875" defaultRowHeight="17.5"/>
  <cols>
    <col min="1" max="1" width="6.26953125" style="16" customWidth="1"/>
    <col min="2" max="2" width="47.26953125" style="15" customWidth="1"/>
    <col min="3" max="4" width="10.7265625" style="15" customWidth="1"/>
    <col min="5" max="6" width="10.7265625" style="16" customWidth="1"/>
    <col min="7" max="7" width="14.7265625" style="16" customWidth="1"/>
    <col min="8" max="8" width="11.7265625" style="16" customWidth="1"/>
    <col min="9" max="9" width="14.7265625" style="16" customWidth="1"/>
    <col min="10" max="11" width="10.7265625" style="16" customWidth="1"/>
    <col min="12" max="12" width="7.54296875" style="16" customWidth="1"/>
    <col min="13" max="13" width="6.7265625" style="16" customWidth="1"/>
    <col min="14" max="14" width="7.7265625" style="16" customWidth="1"/>
    <col min="15" max="15" width="7.1796875" style="16" customWidth="1"/>
    <col min="16" max="16" width="6" style="16" customWidth="1"/>
    <col min="17" max="17" width="7.81640625" style="16" customWidth="1"/>
    <col min="18" max="18" width="8.1796875" style="16" customWidth="1"/>
    <col min="19" max="19" width="6.26953125" style="16" customWidth="1"/>
    <col min="20" max="20" width="8" style="16" customWidth="1"/>
    <col min="21" max="21" width="8.7265625" style="16" customWidth="1"/>
    <col min="22" max="22" width="10" style="16" customWidth="1"/>
    <col min="23" max="23" width="9.54296875" style="16" customWidth="1"/>
    <col min="24" max="24" width="6.1796875" style="16" customWidth="1"/>
    <col min="25" max="26" width="5.7265625" style="16" customWidth="1"/>
    <col min="27" max="27" width="6.81640625" style="16" customWidth="1"/>
    <col min="28" max="28" width="6.453125" style="16" customWidth="1"/>
    <col min="29" max="29" width="6.7265625" style="16" customWidth="1"/>
    <col min="30" max="30" width="7.26953125" style="16" customWidth="1"/>
    <col min="31" max="42" width="5.7265625" style="16" customWidth="1"/>
    <col min="43" max="16384" width="9.1796875" style="16"/>
  </cols>
  <sheetData>
    <row r="1" spans="2:49">
      <c r="B1" s="2" t="s">
        <v>0</v>
      </c>
      <c r="C1" t="s">
        <v>197</v>
      </c>
    </row>
    <row r="2" spans="2:49">
      <c r="B2" s="2" t="s">
        <v>1</v>
      </c>
    </row>
    <row r="3" spans="2:49">
      <c r="B3" s="2" t="s">
        <v>2</v>
      </c>
      <c r="C3" t="s">
        <v>198</v>
      </c>
    </row>
    <row r="4" spans="2:49">
      <c r="B4" s="2" t="s">
        <v>3</v>
      </c>
    </row>
    <row r="6" spans="2:49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9"/>
    </row>
    <row r="7" spans="2:49" ht="26.25" customHeight="1">
      <c r="B7" s="97" t="s">
        <v>143</v>
      </c>
      <c r="C7" s="98"/>
      <c r="D7" s="98"/>
      <c r="E7" s="98"/>
      <c r="F7" s="98"/>
      <c r="G7" s="98"/>
      <c r="H7" s="98"/>
      <c r="I7" s="98"/>
      <c r="J7" s="98"/>
      <c r="K7" s="99"/>
    </row>
    <row r="8" spans="2:49" s="19" customFormat="1" ht="62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5">
        <v>0</v>
      </c>
      <c r="H11" s="7"/>
      <c r="I11" s="75">
        <v>0</v>
      </c>
      <c r="J11" s="76">
        <v>0</v>
      </c>
      <c r="K11" s="76">
        <v>0</v>
      </c>
      <c r="AW11" s="16"/>
    </row>
    <row r="12" spans="2:49">
      <c r="B12" s="79" t="s">
        <v>200</v>
      </c>
      <c r="C12" s="16"/>
      <c r="D12" s="16"/>
      <c r="G12" s="81">
        <v>0</v>
      </c>
      <c r="I12" s="81">
        <v>0</v>
      </c>
      <c r="J12" s="80">
        <v>0</v>
      </c>
      <c r="K12" s="80">
        <v>0</v>
      </c>
    </row>
    <row r="13" spans="2:49">
      <c r="B13" s="79" t="s">
        <v>1041</v>
      </c>
      <c r="C13" s="16"/>
      <c r="D13" s="16"/>
      <c r="G13" s="81">
        <v>0</v>
      </c>
      <c r="I13" s="81">
        <v>0</v>
      </c>
      <c r="J13" s="80">
        <v>0</v>
      </c>
      <c r="K13" s="80">
        <v>0</v>
      </c>
    </row>
    <row r="14" spans="2:49">
      <c r="B14" t="s">
        <v>214</v>
      </c>
      <c r="C14" t="s">
        <v>214</v>
      </c>
      <c r="D14" t="s">
        <v>214</v>
      </c>
      <c r="E14" t="s">
        <v>214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</row>
    <row r="15" spans="2:49">
      <c r="B15" s="79" t="s">
        <v>1042</v>
      </c>
      <c r="C15" s="16"/>
      <c r="D15" s="16"/>
      <c r="G15" s="81">
        <v>0</v>
      </c>
      <c r="I15" s="81">
        <v>0</v>
      </c>
      <c r="J15" s="80">
        <v>0</v>
      </c>
      <c r="K15" s="80">
        <v>0</v>
      </c>
    </row>
    <row r="16" spans="2:49">
      <c r="B16" t="s">
        <v>214</v>
      </c>
      <c r="C16" t="s">
        <v>214</v>
      </c>
      <c r="D16" t="s">
        <v>214</v>
      </c>
      <c r="E16" t="s">
        <v>214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</row>
    <row r="17" spans="2:11">
      <c r="B17" s="79" t="s">
        <v>1108</v>
      </c>
      <c r="C17" s="16"/>
      <c r="D17" s="16"/>
      <c r="G17" s="81">
        <v>0</v>
      </c>
      <c r="I17" s="81">
        <v>0</v>
      </c>
      <c r="J17" s="80">
        <v>0</v>
      </c>
      <c r="K17" s="80">
        <v>0</v>
      </c>
    </row>
    <row r="18" spans="2:11">
      <c r="B18" t="s">
        <v>214</v>
      </c>
      <c r="C18" t="s">
        <v>214</v>
      </c>
      <c r="D18" t="s">
        <v>214</v>
      </c>
      <c r="E18" t="s">
        <v>214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</row>
    <row r="19" spans="2:11">
      <c r="B19" s="79" t="s">
        <v>1043</v>
      </c>
      <c r="C19" s="16"/>
      <c r="D19" s="16"/>
      <c r="G19" s="81">
        <v>0</v>
      </c>
      <c r="I19" s="81">
        <v>0</v>
      </c>
      <c r="J19" s="80">
        <v>0</v>
      </c>
      <c r="K19" s="80">
        <v>0</v>
      </c>
    </row>
    <row r="20" spans="2:11">
      <c r="B20" t="s">
        <v>214</v>
      </c>
      <c r="C20" t="s">
        <v>214</v>
      </c>
      <c r="D20" t="s">
        <v>214</v>
      </c>
      <c r="E20" t="s">
        <v>214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</row>
    <row r="21" spans="2:11">
      <c r="B21" s="79" t="s">
        <v>1006</v>
      </c>
      <c r="C21" s="16"/>
      <c r="D21" s="16"/>
      <c r="G21" s="81">
        <v>0</v>
      </c>
      <c r="I21" s="81">
        <v>0</v>
      </c>
      <c r="J21" s="80">
        <v>0</v>
      </c>
      <c r="K21" s="80">
        <v>0</v>
      </c>
    </row>
    <row r="22" spans="2:11">
      <c r="B22" t="s">
        <v>214</v>
      </c>
      <c r="C22" t="s">
        <v>214</v>
      </c>
      <c r="D22" t="s">
        <v>214</v>
      </c>
      <c r="E22" t="s">
        <v>214</v>
      </c>
      <c r="G22" s="77">
        <v>0</v>
      </c>
      <c r="H22" s="77">
        <v>0</v>
      </c>
      <c r="I22" s="77">
        <v>0</v>
      </c>
      <c r="J22" s="78">
        <v>0</v>
      </c>
      <c r="K22" s="78">
        <v>0</v>
      </c>
    </row>
    <row r="23" spans="2:11">
      <c r="B23" s="79" t="s">
        <v>219</v>
      </c>
      <c r="C23" s="16"/>
      <c r="D23" s="16"/>
      <c r="G23" s="81">
        <v>0</v>
      </c>
      <c r="I23" s="81">
        <v>0</v>
      </c>
      <c r="J23" s="80">
        <v>0</v>
      </c>
      <c r="K23" s="80">
        <v>0</v>
      </c>
    </row>
    <row r="24" spans="2:11">
      <c r="B24" s="79" t="s">
        <v>1041</v>
      </c>
      <c r="C24" s="16"/>
      <c r="D24" s="16"/>
      <c r="G24" s="81">
        <v>0</v>
      </c>
      <c r="I24" s="81">
        <v>0</v>
      </c>
      <c r="J24" s="80">
        <v>0</v>
      </c>
      <c r="K24" s="80">
        <v>0</v>
      </c>
    </row>
    <row r="25" spans="2:11">
      <c r="B25" t="s">
        <v>214</v>
      </c>
      <c r="C25" t="s">
        <v>214</v>
      </c>
      <c r="D25" t="s">
        <v>214</v>
      </c>
      <c r="E25" t="s">
        <v>214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</row>
    <row r="26" spans="2:11">
      <c r="B26" s="79" t="s">
        <v>1044</v>
      </c>
      <c r="C26" s="16"/>
      <c r="D26" s="16"/>
      <c r="G26" s="81">
        <v>0</v>
      </c>
      <c r="I26" s="81">
        <v>0</v>
      </c>
      <c r="J26" s="80">
        <v>0</v>
      </c>
      <c r="K26" s="80">
        <v>0</v>
      </c>
    </row>
    <row r="27" spans="2:11">
      <c r="B27" t="s">
        <v>214</v>
      </c>
      <c r="C27" t="s">
        <v>214</v>
      </c>
      <c r="D27" t="s">
        <v>214</v>
      </c>
      <c r="E27" t="s">
        <v>214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</row>
    <row r="28" spans="2:11">
      <c r="B28" s="79" t="s">
        <v>1043</v>
      </c>
      <c r="C28" s="16"/>
      <c r="D28" s="16"/>
      <c r="G28" s="81">
        <v>0</v>
      </c>
      <c r="I28" s="81">
        <v>0</v>
      </c>
      <c r="J28" s="80">
        <v>0</v>
      </c>
      <c r="K28" s="80">
        <v>0</v>
      </c>
    </row>
    <row r="29" spans="2:11">
      <c r="B29" t="s">
        <v>214</v>
      </c>
      <c r="C29" t="s">
        <v>214</v>
      </c>
      <c r="D29" t="s">
        <v>214</v>
      </c>
      <c r="E29" t="s">
        <v>214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</row>
    <row r="30" spans="2:11">
      <c r="B30" s="79" t="s">
        <v>1006</v>
      </c>
      <c r="C30" s="16"/>
      <c r="D30" s="16"/>
      <c r="G30" s="81">
        <v>0</v>
      </c>
      <c r="I30" s="81">
        <v>0</v>
      </c>
      <c r="J30" s="80">
        <v>0</v>
      </c>
      <c r="K30" s="80">
        <v>0</v>
      </c>
    </row>
    <row r="31" spans="2:11">
      <c r="B31" t="s">
        <v>214</v>
      </c>
      <c r="C31" t="s">
        <v>214</v>
      </c>
      <c r="D31" t="s">
        <v>214</v>
      </c>
      <c r="E31" t="s">
        <v>214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</row>
    <row r="32" spans="2:11">
      <c r="B32" t="s">
        <v>221</v>
      </c>
      <c r="C32" s="16"/>
      <c r="D32" s="16"/>
    </row>
    <row r="33" spans="2:4">
      <c r="B33" t="s">
        <v>325</v>
      </c>
      <c r="C33" s="16"/>
      <c r="D33" s="16"/>
    </row>
    <row r="34" spans="2:4">
      <c r="B34" t="s">
        <v>326</v>
      </c>
      <c r="C34" s="16"/>
      <c r="D34" s="16"/>
    </row>
    <row r="35" spans="2:4">
      <c r="B35" t="s">
        <v>327</v>
      </c>
      <c r="C35" s="16"/>
      <c r="D35" s="16"/>
    </row>
    <row r="36" spans="2:4">
      <c r="C36" s="16"/>
      <c r="D36" s="16"/>
    </row>
    <row r="37" spans="2:4">
      <c r="C37" s="16"/>
      <c r="D37" s="16"/>
    </row>
    <row r="38" spans="2:4">
      <c r="C38" s="16"/>
      <c r="D38" s="16"/>
    </row>
    <row r="39" spans="2:4">
      <c r="C39" s="16"/>
      <c r="D39" s="16"/>
    </row>
    <row r="40" spans="2:4">
      <c r="C40" s="16"/>
      <c r="D40" s="16"/>
    </row>
    <row r="41" spans="2:4">
      <c r="C41" s="16"/>
      <c r="D41" s="16"/>
    </row>
    <row r="42" spans="2:4">
      <c r="C42" s="16"/>
      <c r="D42" s="16"/>
    </row>
    <row r="43" spans="2:4">
      <c r="C43" s="16"/>
      <c r="D43" s="16"/>
    </row>
    <row r="44" spans="2:4">
      <c r="C44" s="16"/>
      <c r="D44" s="16"/>
    </row>
    <row r="45" spans="2:4">
      <c r="C45" s="16"/>
      <c r="D45" s="16"/>
    </row>
    <row r="46" spans="2:4">
      <c r="C46" s="16"/>
      <c r="D46" s="16"/>
    </row>
    <row r="47" spans="2:4">
      <c r="C47" s="16"/>
      <c r="D47" s="16"/>
    </row>
    <row r="48" spans="2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796875" defaultRowHeight="17.5"/>
  <cols>
    <col min="1" max="1" width="6.26953125" style="16" customWidth="1"/>
    <col min="2" max="2" width="37" style="15" bestFit="1" customWidth="1"/>
    <col min="3" max="4" width="10.7265625" style="15" customWidth="1"/>
    <col min="5" max="11" width="10.7265625" style="16" customWidth="1"/>
    <col min="12" max="12" width="14.7265625" style="16" customWidth="1"/>
    <col min="13" max="13" width="11.7265625" style="16" customWidth="1"/>
    <col min="14" max="14" width="14.7265625" style="16" customWidth="1"/>
    <col min="15" max="17" width="10.7265625" style="16" customWidth="1"/>
    <col min="18" max="18" width="7.54296875" style="16" customWidth="1"/>
    <col min="19" max="19" width="6.7265625" style="16" customWidth="1"/>
    <col min="20" max="20" width="7.7265625" style="16" customWidth="1"/>
    <col min="21" max="21" width="7.1796875" style="16" customWidth="1"/>
    <col min="22" max="22" width="6" style="16" customWidth="1"/>
    <col min="23" max="23" width="7.81640625" style="16" customWidth="1"/>
    <col min="24" max="24" width="8.1796875" style="16" customWidth="1"/>
    <col min="25" max="25" width="6.26953125" style="16" customWidth="1"/>
    <col min="26" max="26" width="8" style="16" customWidth="1"/>
    <col min="27" max="27" width="8.7265625" style="16" customWidth="1"/>
    <col min="28" max="28" width="10" style="16" customWidth="1"/>
    <col min="29" max="29" width="9.54296875" style="16" customWidth="1"/>
    <col min="30" max="30" width="6.1796875" style="16" customWidth="1"/>
    <col min="31" max="32" width="5.7265625" style="16" customWidth="1"/>
    <col min="33" max="33" width="6.81640625" style="16" customWidth="1"/>
    <col min="34" max="34" width="6.453125" style="16" customWidth="1"/>
    <col min="35" max="35" width="6.7265625" style="16" customWidth="1"/>
    <col min="36" max="36" width="7.26953125" style="16" customWidth="1"/>
    <col min="37" max="48" width="5.7265625" style="16" customWidth="1"/>
    <col min="49" max="16384" width="9.1796875" style="16"/>
  </cols>
  <sheetData>
    <row r="1" spans="2:78">
      <c r="B1" s="2" t="s">
        <v>0</v>
      </c>
      <c r="C1" t="s">
        <v>197</v>
      </c>
    </row>
    <row r="2" spans="2:78">
      <c r="B2" s="2" t="s">
        <v>1</v>
      </c>
    </row>
    <row r="3" spans="2:78">
      <c r="B3" s="2" t="s">
        <v>2</v>
      </c>
      <c r="C3" t="s">
        <v>198</v>
      </c>
    </row>
    <row r="4" spans="2:78">
      <c r="B4" s="2" t="s">
        <v>3</v>
      </c>
    </row>
    <row r="6" spans="2:78" ht="26.25" customHeight="1">
      <c r="B6" s="97" t="s">
        <v>136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9"/>
    </row>
    <row r="7" spans="2:78" ht="26.25" customHeight="1">
      <c r="B7" s="97" t="s">
        <v>145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9"/>
    </row>
    <row r="8" spans="2:78" s="19" customFormat="1" ht="62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"/>
      <c r="N11" s="75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BZ11" s="16"/>
    </row>
    <row r="12" spans="2:78">
      <c r="B12" s="79" t="s">
        <v>200</v>
      </c>
      <c r="D12" s="16"/>
      <c r="H12" s="81">
        <v>0</v>
      </c>
      <c r="K12" s="80">
        <v>0</v>
      </c>
      <c r="L12" s="81">
        <v>0</v>
      </c>
      <c r="N12" s="81">
        <v>0</v>
      </c>
      <c r="P12" s="80">
        <v>0</v>
      </c>
      <c r="Q12" s="80">
        <v>0</v>
      </c>
    </row>
    <row r="13" spans="2:78">
      <c r="B13" s="79" t="s">
        <v>1046</v>
      </c>
      <c r="D13" s="16"/>
      <c r="H13" s="81">
        <v>0</v>
      </c>
      <c r="K13" s="80">
        <v>0</v>
      </c>
      <c r="L13" s="81">
        <v>0</v>
      </c>
      <c r="N13" s="81">
        <v>0</v>
      </c>
      <c r="P13" s="80">
        <v>0</v>
      </c>
      <c r="Q13" s="80">
        <v>0</v>
      </c>
    </row>
    <row r="14" spans="2:78">
      <c r="B14" t="s">
        <v>214</v>
      </c>
      <c r="C14" t="s">
        <v>214</v>
      </c>
      <c r="D14" s="16"/>
      <c r="E14" t="s">
        <v>214</v>
      </c>
      <c r="H14" s="77">
        <v>0</v>
      </c>
      <c r="I14" t="s">
        <v>214</v>
      </c>
      <c r="J14" s="78">
        <v>0</v>
      </c>
      <c r="K14" s="78">
        <v>0</v>
      </c>
      <c r="L14" s="77">
        <v>0</v>
      </c>
      <c r="M14" s="77">
        <v>0</v>
      </c>
      <c r="N14" s="77">
        <v>0</v>
      </c>
      <c r="O14" s="78">
        <v>0</v>
      </c>
      <c r="P14" s="78">
        <v>0</v>
      </c>
      <c r="Q14" s="78">
        <v>0</v>
      </c>
    </row>
    <row r="15" spans="2:78">
      <c r="B15" s="79" t="s">
        <v>1047</v>
      </c>
      <c r="D15" s="16"/>
      <c r="H15" s="81">
        <v>0</v>
      </c>
      <c r="K15" s="80">
        <v>0</v>
      </c>
      <c r="L15" s="81">
        <v>0</v>
      </c>
      <c r="N15" s="81">
        <v>0</v>
      </c>
      <c r="P15" s="80">
        <v>0</v>
      </c>
      <c r="Q15" s="80">
        <v>0</v>
      </c>
    </row>
    <row r="16" spans="2:78">
      <c r="B16" t="s">
        <v>214</v>
      </c>
      <c r="C16" t="s">
        <v>214</v>
      </c>
      <c r="D16" s="16"/>
      <c r="E16" t="s">
        <v>214</v>
      </c>
      <c r="H16" s="77">
        <v>0</v>
      </c>
      <c r="I16" t="s">
        <v>214</v>
      </c>
      <c r="J16" s="78">
        <v>0</v>
      </c>
      <c r="K16" s="78">
        <v>0</v>
      </c>
      <c r="L16" s="77">
        <v>0</v>
      </c>
      <c r="M16" s="77">
        <v>0</v>
      </c>
      <c r="N16" s="77">
        <v>0</v>
      </c>
      <c r="O16" s="78">
        <v>0</v>
      </c>
      <c r="P16" s="78">
        <v>0</v>
      </c>
      <c r="Q16" s="78">
        <v>0</v>
      </c>
    </row>
    <row r="17" spans="2:17">
      <c r="B17" s="79" t="s">
        <v>1048</v>
      </c>
      <c r="D17" s="16"/>
      <c r="H17" s="81">
        <v>0</v>
      </c>
      <c r="K17" s="80">
        <v>0</v>
      </c>
      <c r="L17" s="81">
        <v>0</v>
      </c>
      <c r="N17" s="81">
        <v>0</v>
      </c>
      <c r="P17" s="80">
        <v>0</v>
      </c>
      <c r="Q17" s="80">
        <v>0</v>
      </c>
    </row>
    <row r="18" spans="2:17">
      <c r="B18" s="79" t="s">
        <v>1049</v>
      </c>
      <c r="D18" s="16"/>
      <c r="H18" s="81">
        <v>0</v>
      </c>
      <c r="K18" s="80">
        <v>0</v>
      </c>
      <c r="L18" s="81">
        <v>0</v>
      </c>
      <c r="N18" s="81">
        <v>0</v>
      </c>
      <c r="P18" s="80">
        <v>0</v>
      </c>
      <c r="Q18" s="80">
        <v>0</v>
      </c>
    </row>
    <row r="19" spans="2:17">
      <c r="B19" t="s">
        <v>214</v>
      </c>
      <c r="C19" t="s">
        <v>214</v>
      </c>
      <c r="D19" s="16"/>
      <c r="E19" t="s">
        <v>214</v>
      </c>
      <c r="H19" s="77">
        <v>0</v>
      </c>
      <c r="I19" t="s">
        <v>214</v>
      </c>
      <c r="J19" s="78">
        <v>0</v>
      </c>
      <c r="K19" s="78">
        <v>0</v>
      </c>
      <c r="L19" s="77">
        <v>0</v>
      </c>
      <c r="M19" s="77">
        <v>0</v>
      </c>
      <c r="N19" s="77">
        <v>0</v>
      </c>
      <c r="O19" s="78">
        <v>0</v>
      </c>
      <c r="P19" s="78">
        <v>0</v>
      </c>
      <c r="Q19" s="78">
        <v>0</v>
      </c>
    </row>
    <row r="20" spans="2:17">
      <c r="B20" s="79" t="s">
        <v>1050</v>
      </c>
      <c r="D20" s="16"/>
      <c r="H20" s="81">
        <v>0</v>
      </c>
      <c r="K20" s="80">
        <v>0</v>
      </c>
      <c r="L20" s="81">
        <v>0</v>
      </c>
      <c r="N20" s="81">
        <v>0</v>
      </c>
      <c r="P20" s="80">
        <v>0</v>
      </c>
      <c r="Q20" s="80">
        <v>0</v>
      </c>
    </row>
    <row r="21" spans="2:17">
      <c r="B21" t="s">
        <v>214</v>
      </c>
      <c r="C21" t="s">
        <v>214</v>
      </c>
      <c r="D21" s="16"/>
      <c r="E21" t="s">
        <v>214</v>
      </c>
      <c r="H21" s="77">
        <v>0</v>
      </c>
      <c r="I21" t="s">
        <v>214</v>
      </c>
      <c r="J21" s="78">
        <v>0</v>
      </c>
      <c r="K21" s="78">
        <v>0</v>
      </c>
      <c r="L21" s="77">
        <v>0</v>
      </c>
      <c r="M21" s="77">
        <v>0</v>
      </c>
      <c r="N21" s="77">
        <v>0</v>
      </c>
      <c r="O21" s="78">
        <v>0</v>
      </c>
      <c r="P21" s="78">
        <v>0</v>
      </c>
      <c r="Q21" s="78">
        <v>0</v>
      </c>
    </row>
    <row r="22" spans="2:17">
      <c r="B22" s="79" t="s">
        <v>1051</v>
      </c>
      <c r="D22" s="16"/>
      <c r="H22" s="81">
        <v>0</v>
      </c>
      <c r="K22" s="80">
        <v>0</v>
      </c>
      <c r="L22" s="81">
        <v>0</v>
      </c>
      <c r="N22" s="81">
        <v>0</v>
      </c>
      <c r="P22" s="80">
        <v>0</v>
      </c>
      <c r="Q22" s="80">
        <v>0</v>
      </c>
    </row>
    <row r="23" spans="2:17">
      <c r="B23" t="s">
        <v>214</v>
      </c>
      <c r="C23" t="s">
        <v>214</v>
      </c>
      <c r="D23" s="16"/>
      <c r="E23" t="s">
        <v>214</v>
      </c>
      <c r="H23" s="77">
        <v>0</v>
      </c>
      <c r="I23" t="s">
        <v>214</v>
      </c>
      <c r="J23" s="78">
        <v>0</v>
      </c>
      <c r="K23" s="78">
        <v>0</v>
      </c>
      <c r="L23" s="77">
        <v>0</v>
      </c>
      <c r="M23" s="77">
        <v>0</v>
      </c>
      <c r="N23" s="77">
        <v>0</v>
      </c>
      <c r="O23" s="78">
        <v>0</v>
      </c>
      <c r="P23" s="78">
        <v>0</v>
      </c>
      <c r="Q23" s="78">
        <v>0</v>
      </c>
    </row>
    <row r="24" spans="2:17">
      <c r="B24" s="79" t="s">
        <v>1052</v>
      </c>
      <c r="D24" s="16"/>
      <c r="H24" s="81">
        <v>0</v>
      </c>
      <c r="K24" s="80">
        <v>0</v>
      </c>
      <c r="L24" s="81">
        <v>0</v>
      </c>
      <c r="N24" s="81">
        <v>0</v>
      </c>
      <c r="P24" s="80">
        <v>0</v>
      </c>
      <c r="Q24" s="80">
        <v>0</v>
      </c>
    </row>
    <row r="25" spans="2:17">
      <c r="B25" t="s">
        <v>214</v>
      </c>
      <c r="C25" t="s">
        <v>214</v>
      </c>
      <c r="D25" s="16"/>
      <c r="E25" t="s">
        <v>214</v>
      </c>
      <c r="H25" s="77">
        <v>0</v>
      </c>
      <c r="I25" t="s">
        <v>214</v>
      </c>
      <c r="J25" s="78">
        <v>0</v>
      </c>
      <c r="K25" s="78">
        <v>0</v>
      </c>
      <c r="L25" s="77">
        <v>0</v>
      </c>
      <c r="M25" s="77">
        <v>0</v>
      </c>
      <c r="N25" s="77">
        <v>0</v>
      </c>
      <c r="O25" s="78">
        <v>0</v>
      </c>
      <c r="P25" s="78">
        <v>0</v>
      </c>
      <c r="Q25" s="78">
        <v>0</v>
      </c>
    </row>
    <row r="26" spans="2:17">
      <c r="B26" s="79" t="s">
        <v>219</v>
      </c>
      <c r="D26" s="16"/>
      <c r="H26" s="81">
        <v>0</v>
      </c>
      <c r="K26" s="80">
        <v>0</v>
      </c>
      <c r="L26" s="81">
        <v>0</v>
      </c>
      <c r="N26" s="81">
        <v>0</v>
      </c>
      <c r="P26" s="80">
        <v>0</v>
      </c>
      <c r="Q26" s="80">
        <v>0</v>
      </c>
    </row>
    <row r="27" spans="2:17">
      <c r="B27" s="79" t="s">
        <v>1046</v>
      </c>
      <c r="D27" s="16"/>
      <c r="H27" s="81">
        <v>0</v>
      </c>
      <c r="K27" s="80">
        <v>0</v>
      </c>
      <c r="L27" s="81">
        <v>0</v>
      </c>
      <c r="N27" s="81">
        <v>0</v>
      </c>
      <c r="P27" s="80">
        <v>0</v>
      </c>
      <c r="Q27" s="80">
        <v>0</v>
      </c>
    </row>
    <row r="28" spans="2:17">
      <c r="B28" t="s">
        <v>214</v>
      </c>
      <c r="C28" t="s">
        <v>214</v>
      </c>
      <c r="D28" s="16"/>
      <c r="E28" t="s">
        <v>214</v>
      </c>
      <c r="H28" s="77">
        <v>0</v>
      </c>
      <c r="I28" t="s">
        <v>214</v>
      </c>
      <c r="J28" s="78">
        <v>0</v>
      </c>
      <c r="K28" s="78">
        <v>0</v>
      </c>
      <c r="L28" s="77">
        <v>0</v>
      </c>
      <c r="M28" s="77">
        <v>0</v>
      </c>
      <c r="N28" s="77">
        <v>0</v>
      </c>
      <c r="O28" s="78">
        <v>0</v>
      </c>
      <c r="P28" s="78">
        <v>0</v>
      </c>
      <c r="Q28" s="78">
        <v>0</v>
      </c>
    </row>
    <row r="29" spans="2:17">
      <c r="B29" s="79" t="s">
        <v>1047</v>
      </c>
      <c r="D29" s="16"/>
      <c r="H29" s="81">
        <v>0</v>
      </c>
      <c r="K29" s="80">
        <v>0</v>
      </c>
      <c r="L29" s="81">
        <v>0</v>
      </c>
      <c r="N29" s="81">
        <v>0</v>
      </c>
      <c r="P29" s="80">
        <v>0</v>
      </c>
      <c r="Q29" s="80">
        <v>0</v>
      </c>
    </row>
    <row r="30" spans="2:17">
      <c r="B30" t="s">
        <v>214</v>
      </c>
      <c r="C30" t="s">
        <v>214</v>
      </c>
      <c r="D30" s="16"/>
      <c r="E30" t="s">
        <v>214</v>
      </c>
      <c r="H30" s="77">
        <v>0</v>
      </c>
      <c r="I30" t="s">
        <v>214</v>
      </c>
      <c r="J30" s="78">
        <v>0</v>
      </c>
      <c r="K30" s="78">
        <v>0</v>
      </c>
      <c r="L30" s="77">
        <v>0</v>
      </c>
      <c r="M30" s="77">
        <v>0</v>
      </c>
      <c r="N30" s="77">
        <v>0</v>
      </c>
      <c r="O30" s="78">
        <v>0</v>
      </c>
      <c r="P30" s="78">
        <v>0</v>
      </c>
      <c r="Q30" s="78">
        <v>0</v>
      </c>
    </row>
    <row r="31" spans="2:17">
      <c r="B31" s="79" t="s">
        <v>1048</v>
      </c>
      <c r="D31" s="16"/>
      <c r="H31" s="81">
        <v>0</v>
      </c>
      <c r="K31" s="80">
        <v>0</v>
      </c>
      <c r="L31" s="81">
        <v>0</v>
      </c>
      <c r="N31" s="81">
        <v>0</v>
      </c>
      <c r="P31" s="80">
        <v>0</v>
      </c>
      <c r="Q31" s="80">
        <v>0</v>
      </c>
    </row>
    <row r="32" spans="2:17">
      <c r="B32" s="79" t="s">
        <v>1049</v>
      </c>
      <c r="D32" s="16"/>
      <c r="H32" s="81">
        <v>0</v>
      </c>
      <c r="K32" s="80">
        <v>0</v>
      </c>
      <c r="L32" s="81">
        <v>0</v>
      </c>
      <c r="N32" s="81">
        <v>0</v>
      </c>
      <c r="P32" s="80">
        <v>0</v>
      </c>
      <c r="Q32" s="80">
        <v>0</v>
      </c>
    </row>
    <row r="33" spans="2:17">
      <c r="B33" t="s">
        <v>214</v>
      </c>
      <c r="C33" t="s">
        <v>214</v>
      </c>
      <c r="D33" s="16"/>
      <c r="E33" t="s">
        <v>214</v>
      </c>
      <c r="H33" s="77">
        <v>0</v>
      </c>
      <c r="I33" t="s">
        <v>214</v>
      </c>
      <c r="J33" s="78">
        <v>0</v>
      </c>
      <c r="K33" s="78">
        <v>0</v>
      </c>
      <c r="L33" s="77">
        <v>0</v>
      </c>
      <c r="M33" s="77">
        <v>0</v>
      </c>
      <c r="N33" s="77">
        <v>0</v>
      </c>
      <c r="O33" s="78">
        <v>0</v>
      </c>
      <c r="P33" s="78">
        <v>0</v>
      </c>
      <c r="Q33" s="78">
        <v>0</v>
      </c>
    </row>
    <row r="34" spans="2:17">
      <c r="B34" s="79" t="s">
        <v>1050</v>
      </c>
      <c r="D34" s="16"/>
      <c r="H34" s="81">
        <v>0</v>
      </c>
      <c r="K34" s="80">
        <v>0</v>
      </c>
      <c r="L34" s="81">
        <v>0</v>
      </c>
      <c r="N34" s="81">
        <v>0</v>
      </c>
      <c r="P34" s="80">
        <v>0</v>
      </c>
      <c r="Q34" s="80">
        <v>0</v>
      </c>
    </row>
    <row r="35" spans="2:17">
      <c r="B35" t="s">
        <v>214</v>
      </c>
      <c r="C35" t="s">
        <v>214</v>
      </c>
      <c r="D35" s="16"/>
      <c r="E35" t="s">
        <v>214</v>
      </c>
      <c r="H35" s="77">
        <v>0</v>
      </c>
      <c r="I35" t="s">
        <v>214</v>
      </c>
      <c r="J35" s="78">
        <v>0</v>
      </c>
      <c r="K35" s="78">
        <v>0</v>
      </c>
      <c r="L35" s="77">
        <v>0</v>
      </c>
      <c r="M35" s="77">
        <v>0</v>
      </c>
      <c r="N35" s="77">
        <v>0</v>
      </c>
      <c r="O35" s="78">
        <v>0</v>
      </c>
      <c r="P35" s="78">
        <v>0</v>
      </c>
      <c r="Q35" s="78">
        <v>0</v>
      </c>
    </row>
    <row r="36" spans="2:17">
      <c r="B36" s="79" t="s">
        <v>1051</v>
      </c>
      <c r="D36" s="16"/>
      <c r="H36" s="81">
        <v>0</v>
      </c>
      <c r="K36" s="80">
        <v>0</v>
      </c>
      <c r="L36" s="81">
        <v>0</v>
      </c>
      <c r="N36" s="81">
        <v>0</v>
      </c>
      <c r="P36" s="80">
        <v>0</v>
      </c>
      <c r="Q36" s="80">
        <v>0</v>
      </c>
    </row>
    <row r="37" spans="2:17">
      <c r="B37" t="s">
        <v>214</v>
      </c>
      <c r="C37" t="s">
        <v>214</v>
      </c>
      <c r="D37" s="16"/>
      <c r="E37" t="s">
        <v>214</v>
      </c>
      <c r="H37" s="77">
        <v>0</v>
      </c>
      <c r="I37" t="s">
        <v>214</v>
      </c>
      <c r="J37" s="78">
        <v>0</v>
      </c>
      <c r="K37" s="78">
        <v>0</v>
      </c>
      <c r="L37" s="77">
        <v>0</v>
      </c>
      <c r="M37" s="77">
        <v>0</v>
      </c>
      <c r="N37" s="77">
        <v>0</v>
      </c>
      <c r="O37" s="78">
        <v>0</v>
      </c>
      <c r="P37" s="78">
        <v>0</v>
      </c>
      <c r="Q37" s="78">
        <v>0</v>
      </c>
    </row>
    <row r="38" spans="2:17">
      <c r="B38" s="79" t="s">
        <v>1052</v>
      </c>
      <c r="D38" s="16"/>
      <c r="H38" s="81">
        <v>0</v>
      </c>
      <c r="K38" s="80">
        <v>0</v>
      </c>
      <c r="L38" s="81">
        <v>0</v>
      </c>
      <c r="N38" s="81">
        <v>0</v>
      </c>
      <c r="P38" s="80">
        <v>0</v>
      </c>
      <c r="Q38" s="80">
        <v>0</v>
      </c>
    </row>
    <row r="39" spans="2:17">
      <c r="B39" t="s">
        <v>214</v>
      </c>
      <c r="C39" t="s">
        <v>214</v>
      </c>
      <c r="D39" s="16"/>
      <c r="E39" t="s">
        <v>214</v>
      </c>
      <c r="H39" s="77">
        <v>0</v>
      </c>
      <c r="I39" t="s">
        <v>214</v>
      </c>
      <c r="J39" s="78">
        <v>0</v>
      </c>
      <c r="K39" s="78">
        <v>0</v>
      </c>
      <c r="L39" s="77">
        <v>0</v>
      </c>
      <c r="M39" s="77">
        <v>0</v>
      </c>
      <c r="N39" s="77">
        <v>0</v>
      </c>
      <c r="O39" s="78">
        <v>0</v>
      </c>
      <c r="P39" s="78">
        <v>0</v>
      </c>
      <c r="Q39" s="78">
        <v>0</v>
      </c>
    </row>
    <row r="40" spans="2:17">
      <c r="B40" t="s">
        <v>221</v>
      </c>
      <c r="D40" s="16"/>
    </row>
    <row r="41" spans="2:17">
      <c r="B41" t="s">
        <v>325</v>
      </c>
      <c r="D41" s="16"/>
    </row>
    <row r="42" spans="2:17">
      <c r="B42" t="s">
        <v>326</v>
      </c>
      <c r="D42" s="16"/>
    </row>
    <row r="43" spans="2:17">
      <c r="B43" t="s">
        <v>327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4"/>
  <sheetViews>
    <sheetView rightToLeft="1" topLeftCell="F8" workbookViewId="0">
      <selection activeCell="Q14" sqref="Q14:R14"/>
    </sheetView>
  </sheetViews>
  <sheetFormatPr defaultColWidth="9.1796875" defaultRowHeight="17.5"/>
  <cols>
    <col min="1" max="1" width="6.26953125" style="16" customWidth="1"/>
    <col min="2" max="2" width="38.7265625" style="15" customWidth="1"/>
    <col min="3" max="4" width="10.7265625" style="15" customWidth="1"/>
    <col min="5" max="7" width="10.7265625" style="16" customWidth="1"/>
    <col min="8" max="8" width="12.81640625" style="16" customWidth="1"/>
    <col min="9" max="10" width="10.7265625" style="16" customWidth="1"/>
    <col min="11" max="11" width="13.81640625" style="16" customWidth="1"/>
    <col min="12" max="12" width="14.7265625" style="16" customWidth="1"/>
    <col min="13" max="13" width="11.7265625" style="16" customWidth="1"/>
    <col min="14" max="14" width="14.7265625" style="16" customWidth="1"/>
    <col min="15" max="15" width="10.7265625" style="16" customWidth="1"/>
    <col min="16" max="16" width="16.1796875" style="16" customWidth="1"/>
    <col min="17" max="17" width="11.7265625" style="16" customWidth="1"/>
    <col min="18" max="18" width="13.1796875" style="16" customWidth="1"/>
    <col min="19" max="19" width="7.7265625" style="16" customWidth="1"/>
    <col min="20" max="20" width="7.1796875" style="16" customWidth="1"/>
    <col min="21" max="21" width="6" style="16" customWidth="1"/>
    <col min="22" max="22" width="7.81640625" style="16" customWidth="1"/>
    <col min="23" max="23" width="8.1796875" style="16" customWidth="1"/>
    <col min="24" max="24" width="6.26953125" style="16" customWidth="1"/>
    <col min="25" max="25" width="8" style="16" customWidth="1"/>
    <col min="26" max="26" width="8.7265625" style="16" customWidth="1"/>
    <col min="27" max="27" width="10" style="16" customWidth="1"/>
    <col min="28" max="28" width="9.54296875" style="16" customWidth="1"/>
    <col min="29" max="29" width="6.1796875" style="16" customWidth="1"/>
    <col min="30" max="31" width="5.7265625" style="16" customWidth="1"/>
    <col min="32" max="32" width="6.81640625" style="16" customWidth="1"/>
    <col min="33" max="33" width="6.453125" style="16" customWidth="1"/>
    <col min="34" max="34" width="6.7265625" style="16" customWidth="1"/>
    <col min="35" max="35" width="7.26953125" style="16" customWidth="1"/>
    <col min="36" max="47" width="5.7265625" style="16" customWidth="1"/>
    <col min="48" max="16384" width="9.179687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/>
    </row>
    <row r="3" spans="2:60">
      <c r="B3" s="2" t="s">
        <v>2</v>
      </c>
      <c r="C3" s="2" t="s">
        <v>198</v>
      </c>
    </row>
    <row r="4" spans="2:60">
      <c r="B4" s="2" t="s">
        <v>3</v>
      </c>
      <c r="C4" s="2"/>
    </row>
    <row r="5" spans="2:60">
      <c r="B5" s="2"/>
      <c r="C5" s="2"/>
    </row>
    <row r="6" spans="2:60">
      <c r="B6" s="2"/>
      <c r="C6" s="2"/>
    </row>
    <row r="7" spans="2:60" ht="26.25" customHeight="1">
      <c r="B7" s="97" t="s">
        <v>146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9"/>
    </row>
    <row r="8" spans="2:60" s="19" customFormat="1" ht="46.5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75">
        <v>3.82</v>
      </c>
      <c r="J11" s="18"/>
      <c r="K11" s="18"/>
      <c r="L11" s="18"/>
      <c r="M11" s="76">
        <v>8.2000000000000007E-3</v>
      </c>
      <c r="N11" s="75">
        <v>3538651.61</v>
      </c>
      <c r="O11" s="7"/>
      <c r="P11" s="75">
        <v>3735.3644330401003</v>
      </c>
      <c r="Q11" s="76">
        <v>1</v>
      </c>
      <c r="R11" s="76">
        <v>9.7000000000000003E-3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79" t="s">
        <v>200</v>
      </c>
      <c r="I12" s="81">
        <v>3.82</v>
      </c>
      <c r="M12" s="80">
        <v>8.2000000000000007E-3</v>
      </c>
      <c r="N12" s="81">
        <v>3538651.61</v>
      </c>
      <c r="P12" s="81">
        <v>3735.3644330401003</v>
      </c>
      <c r="Q12" s="80">
        <v>1</v>
      </c>
      <c r="R12" s="80">
        <v>9.7000000000000003E-3</v>
      </c>
    </row>
    <row r="13" spans="2:60">
      <c r="B13" s="79" t="s">
        <v>1109</v>
      </c>
      <c r="I13" s="81">
        <v>3.82</v>
      </c>
      <c r="M13" s="80">
        <v>8.2000000000000007E-3</v>
      </c>
      <c r="N13" s="81">
        <v>3538651.61</v>
      </c>
      <c r="P13" s="81">
        <v>3735.3644330401003</v>
      </c>
      <c r="Q13" s="80">
        <v>1</v>
      </c>
      <c r="R13" s="80">
        <v>9.7000000000000003E-3</v>
      </c>
    </row>
    <row r="14" spans="2:60">
      <c r="B14" t="s">
        <v>1110</v>
      </c>
      <c r="C14" t="s">
        <v>1111</v>
      </c>
      <c r="D14" t="s">
        <v>1112</v>
      </c>
      <c r="E14" t="s">
        <v>1113</v>
      </c>
      <c r="F14" t="s">
        <v>417</v>
      </c>
      <c r="G14" t="s">
        <v>1114</v>
      </c>
      <c r="H14" t="s">
        <v>206</v>
      </c>
      <c r="I14">
        <v>3.82</v>
      </c>
      <c r="J14" t="s">
        <v>123</v>
      </c>
      <c r="K14" t="s">
        <v>102</v>
      </c>
      <c r="L14" s="78">
        <v>2.1000000000000001E-2</v>
      </c>
      <c r="M14" s="78">
        <v>8.2000000000000007E-3</v>
      </c>
      <c r="N14" s="77">
        <v>3538651.61</v>
      </c>
      <c r="O14" s="77">
        <v>101.96255109173377</v>
      </c>
      <c r="P14" s="77">
        <v>3735.3644330401003</v>
      </c>
      <c r="Q14" s="78">
        <v>1</v>
      </c>
      <c r="R14" s="78">
        <v>9.7000000000000003E-3</v>
      </c>
    </row>
    <row r="15" spans="2:60">
      <c r="B15" s="79" t="s">
        <v>1115</v>
      </c>
      <c r="I15" s="81">
        <v>0</v>
      </c>
      <c r="M15" s="80">
        <v>0</v>
      </c>
      <c r="N15" s="81">
        <v>0</v>
      </c>
      <c r="P15" s="81">
        <v>0</v>
      </c>
      <c r="Q15" s="80">
        <v>0</v>
      </c>
      <c r="R15" s="80">
        <v>0</v>
      </c>
    </row>
    <row r="16" spans="2:60">
      <c r="B16" t="s">
        <v>214</v>
      </c>
      <c r="D16" t="s">
        <v>214</v>
      </c>
      <c r="F16" t="s">
        <v>214</v>
      </c>
      <c r="I16" s="77">
        <v>0</v>
      </c>
      <c r="J16" t="s">
        <v>214</v>
      </c>
      <c r="K16" t="s">
        <v>214</v>
      </c>
      <c r="L16" s="78">
        <v>0</v>
      </c>
      <c r="M16" s="78">
        <v>0</v>
      </c>
      <c r="N16" s="77">
        <v>0</v>
      </c>
      <c r="O16" s="77">
        <v>0</v>
      </c>
      <c r="P16" s="77">
        <v>0</v>
      </c>
      <c r="Q16" s="78">
        <v>0</v>
      </c>
      <c r="R16" s="78">
        <v>0</v>
      </c>
    </row>
    <row r="17" spans="2:18">
      <c r="B17" s="79" t="s">
        <v>1116</v>
      </c>
      <c r="I17" s="81">
        <v>0</v>
      </c>
      <c r="M17" s="80">
        <v>0</v>
      </c>
      <c r="N17" s="81">
        <v>0</v>
      </c>
      <c r="P17" s="81">
        <v>0</v>
      </c>
      <c r="Q17" s="80">
        <v>0</v>
      </c>
      <c r="R17" s="80">
        <v>0</v>
      </c>
    </row>
    <row r="18" spans="2:18">
      <c r="B18" t="s">
        <v>214</v>
      </c>
      <c r="D18" t="s">
        <v>214</v>
      </c>
      <c r="F18" t="s">
        <v>214</v>
      </c>
      <c r="I18" s="77">
        <v>0</v>
      </c>
      <c r="J18" t="s">
        <v>214</v>
      </c>
      <c r="K18" t="s">
        <v>214</v>
      </c>
      <c r="L18" s="78">
        <v>0</v>
      </c>
      <c r="M18" s="78">
        <v>0</v>
      </c>
      <c r="N18" s="77">
        <v>0</v>
      </c>
      <c r="O18" s="77">
        <v>0</v>
      </c>
      <c r="P18" s="77">
        <v>0</v>
      </c>
      <c r="Q18" s="78">
        <v>0</v>
      </c>
      <c r="R18" s="78">
        <v>0</v>
      </c>
    </row>
    <row r="19" spans="2:18">
      <c r="B19" s="79" t="s">
        <v>1117</v>
      </c>
      <c r="I19" s="81">
        <v>0</v>
      </c>
      <c r="M19" s="80">
        <v>0</v>
      </c>
      <c r="N19" s="81">
        <v>0</v>
      </c>
      <c r="P19" s="81">
        <v>0</v>
      </c>
      <c r="Q19" s="80">
        <v>0</v>
      </c>
      <c r="R19" s="80">
        <v>0</v>
      </c>
    </row>
    <row r="20" spans="2:18">
      <c r="B20" t="s">
        <v>214</v>
      </c>
      <c r="D20" t="s">
        <v>214</v>
      </c>
      <c r="F20" t="s">
        <v>214</v>
      </c>
      <c r="I20" s="77">
        <v>0</v>
      </c>
      <c r="J20" t="s">
        <v>214</v>
      </c>
      <c r="K20" t="s">
        <v>214</v>
      </c>
      <c r="L20" s="78">
        <v>0</v>
      </c>
      <c r="M20" s="78">
        <v>0</v>
      </c>
      <c r="N20" s="77">
        <v>0</v>
      </c>
      <c r="O20" s="77">
        <v>0</v>
      </c>
      <c r="P20" s="77">
        <v>0</v>
      </c>
      <c r="Q20" s="78">
        <v>0</v>
      </c>
      <c r="R20" s="78">
        <v>0</v>
      </c>
    </row>
    <row r="21" spans="2:18">
      <c r="B21" s="79" t="s">
        <v>1118</v>
      </c>
      <c r="I21" s="81">
        <v>0</v>
      </c>
      <c r="M21" s="80">
        <v>0</v>
      </c>
      <c r="N21" s="81">
        <v>0</v>
      </c>
      <c r="P21" s="81">
        <v>0</v>
      </c>
      <c r="Q21" s="80">
        <v>0</v>
      </c>
      <c r="R21" s="80">
        <v>0</v>
      </c>
    </row>
    <row r="22" spans="2:18">
      <c r="B22" t="s">
        <v>214</v>
      </c>
      <c r="D22" t="s">
        <v>214</v>
      </c>
      <c r="F22" t="s">
        <v>214</v>
      </c>
      <c r="I22" s="77">
        <v>0</v>
      </c>
      <c r="J22" t="s">
        <v>214</v>
      </c>
      <c r="K22" t="s">
        <v>214</v>
      </c>
      <c r="L22" s="78">
        <v>0</v>
      </c>
      <c r="M22" s="78">
        <v>0</v>
      </c>
      <c r="N22" s="77">
        <v>0</v>
      </c>
      <c r="O22" s="77">
        <v>0</v>
      </c>
      <c r="P22" s="77">
        <v>0</v>
      </c>
      <c r="Q22" s="78">
        <v>0</v>
      </c>
      <c r="R22" s="78">
        <v>0</v>
      </c>
    </row>
    <row r="23" spans="2:18">
      <c r="B23" s="79" t="s">
        <v>1119</v>
      </c>
      <c r="I23" s="81">
        <v>0</v>
      </c>
      <c r="M23" s="80">
        <v>0</v>
      </c>
      <c r="N23" s="81">
        <v>0</v>
      </c>
      <c r="P23" s="81">
        <v>0</v>
      </c>
      <c r="Q23" s="80">
        <v>0</v>
      </c>
      <c r="R23" s="80">
        <v>0</v>
      </c>
    </row>
    <row r="24" spans="2:18">
      <c r="B24" s="79" t="s">
        <v>1120</v>
      </c>
      <c r="I24" s="81">
        <v>0</v>
      </c>
      <c r="M24" s="80">
        <v>0</v>
      </c>
      <c r="N24" s="81">
        <v>0</v>
      </c>
      <c r="P24" s="81">
        <v>0</v>
      </c>
      <c r="Q24" s="80">
        <v>0</v>
      </c>
      <c r="R24" s="80">
        <v>0</v>
      </c>
    </row>
    <row r="25" spans="2:18">
      <c r="B25" t="s">
        <v>214</v>
      </c>
      <c r="D25" t="s">
        <v>214</v>
      </c>
      <c r="F25" t="s">
        <v>214</v>
      </c>
      <c r="I25" s="77">
        <v>0</v>
      </c>
      <c r="J25" t="s">
        <v>214</v>
      </c>
      <c r="K25" t="s">
        <v>214</v>
      </c>
      <c r="L25" s="78">
        <v>0</v>
      </c>
      <c r="M25" s="78">
        <v>0</v>
      </c>
      <c r="N25" s="77">
        <v>0</v>
      </c>
      <c r="O25" s="77">
        <v>0</v>
      </c>
      <c r="P25" s="77">
        <v>0</v>
      </c>
      <c r="Q25" s="78">
        <v>0</v>
      </c>
      <c r="R25" s="78">
        <v>0</v>
      </c>
    </row>
    <row r="26" spans="2:18">
      <c r="B26" s="79" t="s">
        <v>1121</v>
      </c>
      <c r="I26" s="81">
        <v>0</v>
      </c>
      <c r="M26" s="80">
        <v>0</v>
      </c>
      <c r="N26" s="81">
        <v>0</v>
      </c>
      <c r="P26" s="81">
        <v>0</v>
      </c>
      <c r="Q26" s="80">
        <v>0</v>
      </c>
      <c r="R26" s="80">
        <v>0</v>
      </c>
    </row>
    <row r="27" spans="2:18">
      <c r="B27" t="s">
        <v>214</v>
      </c>
      <c r="D27" t="s">
        <v>214</v>
      </c>
      <c r="F27" t="s">
        <v>214</v>
      </c>
      <c r="I27" s="77">
        <v>0</v>
      </c>
      <c r="J27" t="s">
        <v>214</v>
      </c>
      <c r="K27" t="s">
        <v>214</v>
      </c>
      <c r="L27" s="78">
        <v>0</v>
      </c>
      <c r="M27" s="78">
        <v>0</v>
      </c>
      <c r="N27" s="77">
        <v>0</v>
      </c>
      <c r="O27" s="77">
        <v>0</v>
      </c>
      <c r="P27" s="77">
        <v>0</v>
      </c>
      <c r="Q27" s="78">
        <v>0</v>
      </c>
      <c r="R27" s="78">
        <v>0</v>
      </c>
    </row>
    <row r="28" spans="2:18">
      <c r="B28" s="79" t="s">
        <v>1122</v>
      </c>
      <c r="I28" s="81">
        <v>0</v>
      </c>
      <c r="M28" s="80">
        <v>0</v>
      </c>
      <c r="N28" s="81">
        <v>0</v>
      </c>
      <c r="P28" s="81">
        <v>0</v>
      </c>
      <c r="Q28" s="80">
        <v>0</v>
      </c>
      <c r="R28" s="80">
        <v>0</v>
      </c>
    </row>
    <row r="29" spans="2:18">
      <c r="B29" t="s">
        <v>214</v>
      </c>
      <c r="D29" t="s">
        <v>214</v>
      </c>
      <c r="F29" t="s">
        <v>214</v>
      </c>
      <c r="I29" s="77">
        <v>0</v>
      </c>
      <c r="J29" t="s">
        <v>214</v>
      </c>
      <c r="K29" t="s">
        <v>214</v>
      </c>
      <c r="L29" s="78">
        <v>0</v>
      </c>
      <c r="M29" s="78">
        <v>0</v>
      </c>
      <c r="N29" s="77">
        <v>0</v>
      </c>
      <c r="O29" s="77">
        <v>0</v>
      </c>
      <c r="P29" s="77">
        <v>0</v>
      </c>
      <c r="Q29" s="78">
        <v>0</v>
      </c>
      <c r="R29" s="78">
        <v>0</v>
      </c>
    </row>
    <row r="30" spans="2:18">
      <c r="B30" s="79" t="s">
        <v>1123</v>
      </c>
      <c r="I30" s="81">
        <v>0</v>
      </c>
      <c r="M30" s="80">
        <v>0</v>
      </c>
      <c r="N30" s="81">
        <v>0</v>
      </c>
      <c r="P30" s="81">
        <v>0</v>
      </c>
      <c r="Q30" s="80">
        <v>0</v>
      </c>
      <c r="R30" s="80">
        <v>0</v>
      </c>
    </row>
    <row r="31" spans="2:18">
      <c r="B31" t="s">
        <v>214</v>
      </c>
      <c r="D31" t="s">
        <v>214</v>
      </c>
      <c r="F31" t="s">
        <v>214</v>
      </c>
      <c r="I31" s="77">
        <v>0</v>
      </c>
      <c r="J31" t="s">
        <v>214</v>
      </c>
      <c r="K31" t="s">
        <v>214</v>
      </c>
      <c r="L31" s="78">
        <v>0</v>
      </c>
      <c r="M31" s="78">
        <v>0</v>
      </c>
      <c r="N31" s="77">
        <v>0</v>
      </c>
      <c r="O31" s="77">
        <v>0</v>
      </c>
      <c r="P31" s="77">
        <v>0</v>
      </c>
      <c r="Q31" s="78">
        <v>0</v>
      </c>
      <c r="R31" s="78">
        <v>0</v>
      </c>
    </row>
    <row r="32" spans="2:18">
      <c r="B32" s="79" t="s">
        <v>219</v>
      </c>
      <c r="I32" s="81">
        <v>0</v>
      </c>
      <c r="M32" s="80">
        <v>0</v>
      </c>
      <c r="N32" s="81">
        <v>0</v>
      </c>
      <c r="P32" s="81">
        <v>0</v>
      </c>
      <c r="Q32" s="80">
        <v>0</v>
      </c>
      <c r="R32" s="80">
        <v>0</v>
      </c>
    </row>
    <row r="33" spans="2:18">
      <c r="B33" s="79" t="s">
        <v>1124</v>
      </c>
      <c r="I33" s="81">
        <v>0</v>
      </c>
      <c r="M33" s="80">
        <v>0</v>
      </c>
      <c r="N33" s="81">
        <v>0</v>
      </c>
      <c r="P33" s="81">
        <v>0</v>
      </c>
      <c r="Q33" s="80">
        <v>0</v>
      </c>
      <c r="R33" s="80">
        <v>0</v>
      </c>
    </row>
    <row r="34" spans="2:18">
      <c r="B34" t="s">
        <v>214</v>
      </c>
      <c r="D34" t="s">
        <v>214</v>
      </c>
      <c r="F34" t="s">
        <v>214</v>
      </c>
      <c r="I34" s="77">
        <v>0</v>
      </c>
      <c r="J34" t="s">
        <v>214</v>
      </c>
      <c r="K34" t="s">
        <v>214</v>
      </c>
      <c r="L34" s="78">
        <v>0</v>
      </c>
      <c r="M34" s="78">
        <v>0</v>
      </c>
      <c r="N34" s="77">
        <v>0</v>
      </c>
      <c r="O34" s="77">
        <v>0</v>
      </c>
      <c r="P34" s="77">
        <v>0</v>
      </c>
      <c r="Q34" s="78">
        <v>0</v>
      </c>
      <c r="R34" s="78">
        <v>0</v>
      </c>
    </row>
    <row r="35" spans="2:18">
      <c r="B35" s="79" t="s">
        <v>1116</v>
      </c>
      <c r="I35" s="81">
        <v>0</v>
      </c>
      <c r="M35" s="80">
        <v>0</v>
      </c>
      <c r="N35" s="81">
        <v>0</v>
      </c>
      <c r="P35" s="81">
        <v>0</v>
      </c>
      <c r="Q35" s="80">
        <v>0</v>
      </c>
      <c r="R35" s="80">
        <v>0</v>
      </c>
    </row>
    <row r="36" spans="2:18">
      <c r="B36" t="s">
        <v>214</v>
      </c>
      <c r="D36" t="s">
        <v>214</v>
      </c>
      <c r="F36" t="s">
        <v>214</v>
      </c>
      <c r="I36" s="77">
        <v>0</v>
      </c>
      <c r="J36" t="s">
        <v>214</v>
      </c>
      <c r="K36" t="s">
        <v>214</v>
      </c>
      <c r="L36" s="78">
        <v>0</v>
      </c>
      <c r="M36" s="78">
        <v>0</v>
      </c>
      <c r="N36" s="77">
        <v>0</v>
      </c>
      <c r="O36" s="77">
        <v>0</v>
      </c>
      <c r="P36" s="77">
        <v>0</v>
      </c>
      <c r="Q36" s="78">
        <v>0</v>
      </c>
      <c r="R36" s="78">
        <v>0</v>
      </c>
    </row>
    <row r="37" spans="2:18">
      <c r="B37" s="79" t="s">
        <v>1117</v>
      </c>
      <c r="I37" s="81">
        <v>0</v>
      </c>
      <c r="M37" s="80">
        <v>0</v>
      </c>
      <c r="N37" s="81">
        <v>0</v>
      </c>
      <c r="P37" s="81">
        <v>0</v>
      </c>
      <c r="Q37" s="80">
        <v>0</v>
      </c>
      <c r="R37" s="80">
        <v>0</v>
      </c>
    </row>
    <row r="38" spans="2:18">
      <c r="B38" t="s">
        <v>214</v>
      </c>
      <c r="D38" t="s">
        <v>214</v>
      </c>
      <c r="F38" t="s">
        <v>214</v>
      </c>
      <c r="I38" s="77">
        <v>0</v>
      </c>
      <c r="J38" t="s">
        <v>214</v>
      </c>
      <c r="K38" t="s">
        <v>214</v>
      </c>
      <c r="L38" s="78">
        <v>0</v>
      </c>
      <c r="M38" s="78">
        <v>0</v>
      </c>
      <c r="N38" s="77">
        <v>0</v>
      </c>
      <c r="O38" s="77">
        <v>0</v>
      </c>
      <c r="P38" s="77">
        <v>0</v>
      </c>
      <c r="Q38" s="78">
        <v>0</v>
      </c>
      <c r="R38" s="78">
        <v>0</v>
      </c>
    </row>
    <row r="39" spans="2:18">
      <c r="B39" s="79" t="s">
        <v>1123</v>
      </c>
      <c r="I39" s="81">
        <v>0</v>
      </c>
      <c r="M39" s="80">
        <v>0</v>
      </c>
      <c r="N39" s="81">
        <v>0</v>
      </c>
      <c r="P39" s="81">
        <v>0</v>
      </c>
      <c r="Q39" s="80">
        <v>0</v>
      </c>
      <c r="R39" s="80">
        <v>0</v>
      </c>
    </row>
    <row r="40" spans="2:18">
      <c r="B40" t="s">
        <v>214</v>
      </c>
      <c r="D40" t="s">
        <v>214</v>
      </c>
      <c r="F40" t="s">
        <v>214</v>
      </c>
      <c r="I40" s="77">
        <v>0</v>
      </c>
      <c r="J40" t="s">
        <v>214</v>
      </c>
      <c r="K40" t="s">
        <v>214</v>
      </c>
      <c r="L40" s="78">
        <v>0</v>
      </c>
      <c r="M40" s="78">
        <v>0</v>
      </c>
      <c r="N40" s="77">
        <v>0</v>
      </c>
      <c r="O40" s="77">
        <v>0</v>
      </c>
      <c r="P40" s="77">
        <v>0</v>
      </c>
      <c r="Q40" s="78">
        <v>0</v>
      </c>
      <c r="R40" s="78">
        <v>0</v>
      </c>
    </row>
    <row r="41" spans="2:18">
      <c r="B41" t="s">
        <v>221</v>
      </c>
    </row>
    <row r="42" spans="2:18">
      <c r="B42" t="s">
        <v>325</v>
      </c>
    </row>
    <row r="43" spans="2:18">
      <c r="B43" t="s">
        <v>326</v>
      </c>
    </row>
    <row r="44" spans="2:18">
      <c r="B44" t="s">
        <v>327</v>
      </c>
    </row>
  </sheetData>
  <mergeCells count="1">
    <mergeCell ref="B7:R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activeCell="B8" sqref="B8:O8"/>
    </sheetView>
  </sheetViews>
  <sheetFormatPr defaultColWidth="9.1796875" defaultRowHeight="17.5"/>
  <cols>
    <col min="1" max="1" width="6.26953125" style="16" customWidth="1"/>
    <col min="2" max="2" width="47.26953125" style="15" customWidth="1"/>
    <col min="3" max="4" width="10.7265625" style="15" customWidth="1"/>
    <col min="5" max="10" width="10.7265625" style="16" customWidth="1"/>
    <col min="11" max="12" width="14.7265625" style="16" customWidth="1"/>
    <col min="13" max="15" width="10.7265625" style="16" customWidth="1"/>
    <col min="16" max="16" width="7.54296875" style="16" customWidth="1"/>
    <col min="17" max="17" width="6.7265625" style="16" customWidth="1"/>
    <col min="18" max="18" width="7.7265625" style="16" customWidth="1"/>
    <col min="19" max="19" width="7.1796875" style="16" customWidth="1"/>
    <col min="20" max="20" width="6" style="16" customWidth="1"/>
    <col min="21" max="21" width="7.81640625" style="16" customWidth="1"/>
    <col min="22" max="22" width="8.1796875" style="16" customWidth="1"/>
    <col min="23" max="23" width="6.26953125" style="16" customWidth="1"/>
    <col min="24" max="24" width="8" style="16" customWidth="1"/>
    <col min="25" max="25" width="8.7265625" style="16" customWidth="1"/>
    <col min="26" max="26" width="10" style="16" customWidth="1"/>
    <col min="27" max="27" width="9.54296875" style="16" customWidth="1"/>
    <col min="28" max="28" width="6.1796875" style="16" customWidth="1"/>
    <col min="29" max="30" width="5.7265625" style="16" customWidth="1"/>
    <col min="31" max="31" width="6.81640625" style="16" customWidth="1"/>
    <col min="32" max="32" width="6.453125" style="16" customWidth="1"/>
    <col min="33" max="33" width="6.7265625" style="16" customWidth="1"/>
    <col min="34" max="34" width="7.26953125" style="16" customWidth="1"/>
    <col min="35" max="46" width="5.7265625" style="16" customWidth="1"/>
    <col min="47" max="16384" width="9.1796875" style="16"/>
  </cols>
  <sheetData>
    <row r="1" spans="2:64">
      <c r="B1" s="2" t="s">
        <v>0</v>
      </c>
      <c r="C1" t="s">
        <v>197</v>
      </c>
    </row>
    <row r="2" spans="2:64">
      <c r="B2" s="2" t="s">
        <v>1</v>
      </c>
    </row>
    <row r="3" spans="2:64">
      <c r="B3" s="2" t="s">
        <v>2</v>
      </c>
      <c r="C3" t="s">
        <v>198</v>
      </c>
    </row>
    <row r="4" spans="2:64">
      <c r="B4" s="2" t="s">
        <v>3</v>
      </c>
    </row>
    <row r="5" spans="2:64">
      <c r="B5" s="2"/>
    </row>
    <row r="7" spans="2:64" ht="26.25" customHeight="1">
      <c r="B7" s="97" t="s">
        <v>153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</row>
    <row r="8" spans="2:64" s="19" customFormat="1" ht="62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5">
        <v>0</v>
      </c>
      <c r="L11" s="7"/>
      <c r="M11" s="75">
        <v>0</v>
      </c>
      <c r="N11" s="76">
        <v>0</v>
      </c>
      <c r="O11" s="76">
        <v>0</v>
      </c>
      <c r="P11" s="16"/>
      <c r="Q11" s="16"/>
      <c r="R11" s="16"/>
      <c r="S11" s="16"/>
      <c r="T11" s="16"/>
      <c r="U11" s="16"/>
      <c r="BL11" s="16"/>
    </row>
    <row r="12" spans="2:64">
      <c r="B12" s="79" t="s">
        <v>200</v>
      </c>
      <c r="G12" s="81">
        <v>0</v>
      </c>
      <c r="J12" s="80">
        <v>0</v>
      </c>
      <c r="K12" s="81">
        <v>0</v>
      </c>
      <c r="M12" s="81">
        <v>0</v>
      </c>
      <c r="N12" s="80">
        <v>0</v>
      </c>
      <c r="O12" s="80">
        <v>0</v>
      </c>
    </row>
    <row r="13" spans="2:64">
      <c r="B13" s="79" t="s">
        <v>1058</v>
      </c>
      <c r="G13" s="81">
        <v>0</v>
      </c>
      <c r="J13" s="80">
        <v>0</v>
      </c>
      <c r="K13" s="81">
        <v>0</v>
      </c>
      <c r="M13" s="81">
        <v>0</v>
      </c>
      <c r="N13" s="80">
        <v>0</v>
      </c>
      <c r="O13" s="80">
        <v>0</v>
      </c>
    </row>
    <row r="14" spans="2:64">
      <c r="B14" t="s">
        <v>214</v>
      </c>
      <c r="C14" t="s">
        <v>214</v>
      </c>
      <c r="E14" t="s">
        <v>214</v>
      </c>
      <c r="G14" s="77">
        <v>0</v>
      </c>
      <c r="H14" t="s">
        <v>214</v>
      </c>
      <c r="I14" s="78">
        <v>0</v>
      </c>
      <c r="J14" s="78">
        <v>0</v>
      </c>
      <c r="K14" s="77">
        <v>0</v>
      </c>
      <c r="L14" s="77">
        <v>0</v>
      </c>
      <c r="M14" s="77">
        <v>0</v>
      </c>
      <c r="N14" s="78">
        <v>0</v>
      </c>
      <c r="O14" s="78">
        <v>0</v>
      </c>
    </row>
    <row r="15" spans="2:64">
      <c r="B15" s="79" t="s">
        <v>1059</v>
      </c>
      <c r="G15" s="81">
        <v>0</v>
      </c>
      <c r="J15" s="80">
        <v>0</v>
      </c>
      <c r="K15" s="81">
        <v>0</v>
      </c>
      <c r="M15" s="81">
        <v>0</v>
      </c>
      <c r="N15" s="80">
        <v>0</v>
      </c>
      <c r="O15" s="80">
        <v>0</v>
      </c>
    </row>
    <row r="16" spans="2:64">
      <c r="B16" t="s">
        <v>214</v>
      </c>
      <c r="C16" t="s">
        <v>214</v>
      </c>
      <c r="E16" t="s">
        <v>214</v>
      </c>
      <c r="G16" s="77">
        <v>0</v>
      </c>
      <c r="H16" t="s">
        <v>214</v>
      </c>
      <c r="I16" s="78">
        <v>0</v>
      </c>
      <c r="J16" s="78">
        <v>0</v>
      </c>
      <c r="K16" s="77">
        <v>0</v>
      </c>
      <c r="L16" s="77">
        <v>0</v>
      </c>
      <c r="M16" s="77">
        <v>0</v>
      </c>
      <c r="N16" s="78">
        <v>0</v>
      </c>
      <c r="O16" s="78">
        <v>0</v>
      </c>
    </row>
    <row r="17" spans="2:15">
      <c r="B17" s="79" t="s">
        <v>1125</v>
      </c>
      <c r="G17" s="81">
        <v>0</v>
      </c>
      <c r="J17" s="80">
        <v>0</v>
      </c>
      <c r="K17" s="81">
        <v>0</v>
      </c>
      <c r="M17" s="81">
        <v>0</v>
      </c>
      <c r="N17" s="80">
        <v>0</v>
      </c>
      <c r="O17" s="80">
        <v>0</v>
      </c>
    </row>
    <row r="18" spans="2:15">
      <c r="B18" t="s">
        <v>214</v>
      </c>
      <c r="C18" t="s">
        <v>214</v>
      </c>
      <c r="E18" t="s">
        <v>214</v>
      </c>
      <c r="G18" s="77">
        <v>0</v>
      </c>
      <c r="H18" t="s">
        <v>214</v>
      </c>
      <c r="I18" s="78">
        <v>0</v>
      </c>
      <c r="J18" s="78">
        <v>0</v>
      </c>
      <c r="K18" s="77">
        <v>0</v>
      </c>
      <c r="L18" s="77">
        <v>0</v>
      </c>
      <c r="M18" s="77">
        <v>0</v>
      </c>
      <c r="N18" s="78">
        <v>0</v>
      </c>
      <c r="O18" s="78">
        <v>0</v>
      </c>
    </row>
    <row r="19" spans="2:15">
      <c r="B19" s="79" t="s">
        <v>1126</v>
      </c>
      <c r="G19" s="81">
        <v>0</v>
      </c>
      <c r="J19" s="80">
        <v>0</v>
      </c>
      <c r="K19" s="81">
        <v>0</v>
      </c>
      <c r="M19" s="81">
        <v>0</v>
      </c>
      <c r="N19" s="80">
        <v>0</v>
      </c>
      <c r="O19" s="80">
        <v>0</v>
      </c>
    </row>
    <row r="20" spans="2:15">
      <c r="B20" t="s">
        <v>214</v>
      </c>
      <c r="C20" t="s">
        <v>214</v>
      </c>
      <c r="E20" t="s">
        <v>214</v>
      </c>
      <c r="G20" s="77">
        <v>0</v>
      </c>
      <c r="H20" t="s">
        <v>214</v>
      </c>
      <c r="I20" s="78">
        <v>0</v>
      </c>
      <c r="J20" s="78">
        <v>0</v>
      </c>
      <c r="K20" s="77">
        <v>0</v>
      </c>
      <c r="L20" s="77">
        <v>0</v>
      </c>
      <c r="M20" s="77">
        <v>0</v>
      </c>
      <c r="N20" s="78">
        <v>0</v>
      </c>
      <c r="O20" s="78">
        <v>0</v>
      </c>
    </row>
    <row r="21" spans="2:15">
      <c r="B21" s="79" t="s">
        <v>1006</v>
      </c>
      <c r="G21" s="81">
        <v>0</v>
      </c>
      <c r="J21" s="80">
        <v>0</v>
      </c>
      <c r="K21" s="81">
        <v>0</v>
      </c>
      <c r="M21" s="81">
        <v>0</v>
      </c>
      <c r="N21" s="80">
        <v>0</v>
      </c>
      <c r="O21" s="80">
        <v>0</v>
      </c>
    </row>
    <row r="22" spans="2:15">
      <c r="B22" t="s">
        <v>214</v>
      </c>
      <c r="C22" t="s">
        <v>214</v>
      </c>
      <c r="E22" t="s">
        <v>214</v>
      </c>
      <c r="G22" s="77">
        <v>0</v>
      </c>
      <c r="H22" t="s">
        <v>214</v>
      </c>
      <c r="I22" s="78">
        <v>0</v>
      </c>
      <c r="J22" s="78">
        <v>0</v>
      </c>
      <c r="K22" s="77">
        <v>0</v>
      </c>
      <c r="L22" s="77">
        <v>0</v>
      </c>
      <c r="M22" s="77">
        <v>0</v>
      </c>
      <c r="N22" s="78">
        <v>0</v>
      </c>
      <c r="O22" s="78">
        <v>0</v>
      </c>
    </row>
    <row r="23" spans="2:15">
      <c r="B23" s="79" t="s">
        <v>219</v>
      </c>
      <c r="G23" s="81">
        <v>0</v>
      </c>
      <c r="J23" s="80">
        <v>0</v>
      </c>
      <c r="K23" s="81">
        <v>0</v>
      </c>
      <c r="M23" s="81">
        <v>0</v>
      </c>
      <c r="N23" s="80">
        <v>0</v>
      </c>
      <c r="O23" s="80">
        <v>0</v>
      </c>
    </row>
    <row r="24" spans="2:15">
      <c r="B24" t="s">
        <v>214</v>
      </c>
      <c r="C24" t="s">
        <v>214</v>
      </c>
      <c r="E24" t="s">
        <v>214</v>
      </c>
      <c r="G24" s="77">
        <v>0</v>
      </c>
      <c r="H24" t="s">
        <v>214</v>
      </c>
      <c r="I24" s="78">
        <v>0</v>
      </c>
      <c r="J24" s="78">
        <v>0</v>
      </c>
      <c r="K24" s="77">
        <v>0</v>
      </c>
      <c r="L24" s="77">
        <v>0</v>
      </c>
      <c r="M24" s="77">
        <v>0</v>
      </c>
      <c r="N24" s="78">
        <v>0</v>
      </c>
      <c r="O24" s="78">
        <v>0</v>
      </c>
    </row>
    <row r="25" spans="2:15">
      <c r="B25" t="s">
        <v>221</v>
      </c>
    </row>
    <row r="26" spans="2:15">
      <c r="B26" t="s">
        <v>325</v>
      </c>
    </row>
    <row r="27" spans="2:15">
      <c r="B27" t="s">
        <v>326</v>
      </c>
    </row>
    <row r="28" spans="2:15">
      <c r="B28" t="s">
        <v>327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796875" defaultRowHeight="18"/>
  <cols>
    <col min="1" max="1" width="6.26953125" style="16" customWidth="1"/>
    <col min="2" max="2" width="47.26953125" style="15" customWidth="1"/>
    <col min="3" max="3" width="10.7265625" style="15" customWidth="1"/>
    <col min="4" max="6" width="10.7265625" style="16" customWidth="1"/>
    <col min="7" max="7" width="12.7265625" style="16" customWidth="1"/>
    <col min="8" max="9" width="10.7265625" style="16" customWidth="1"/>
    <col min="10" max="10" width="29.1796875" style="19" customWidth="1"/>
    <col min="11" max="11" width="6.7265625" style="19" customWidth="1"/>
    <col min="12" max="12" width="7.7265625" style="19" customWidth="1"/>
    <col min="13" max="13" width="7.1796875" style="19" customWidth="1"/>
    <col min="14" max="14" width="6" style="19" customWidth="1"/>
    <col min="15" max="15" width="7.81640625" style="19" customWidth="1"/>
    <col min="16" max="16" width="8.1796875" style="19" customWidth="1"/>
    <col min="17" max="17" width="6.26953125" style="19" customWidth="1"/>
    <col min="18" max="18" width="8" style="19" customWidth="1"/>
    <col min="19" max="19" width="8.7265625" style="19" customWidth="1"/>
    <col min="20" max="20" width="10" style="19" customWidth="1"/>
    <col min="21" max="21" width="9.54296875" style="19" customWidth="1"/>
    <col min="22" max="22" width="6.1796875" style="19" customWidth="1"/>
    <col min="23" max="24" width="5.7265625" style="19" customWidth="1"/>
    <col min="25" max="25" width="6.81640625" style="19" customWidth="1"/>
    <col min="26" max="26" width="6.453125" style="19" customWidth="1"/>
    <col min="27" max="27" width="6.7265625" style="19" customWidth="1"/>
    <col min="28" max="28" width="7.26953125" style="19" customWidth="1"/>
    <col min="29" max="40" width="5.7265625" style="19" customWidth="1"/>
    <col min="41" max="55" width="9.1796875" style="19"/>
    <col min="56" max="16384" width="9.179687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</row>
    <row r="3" spans="2:55">
      <c r="B3" s="2" t="s">
        <v>2</v>
      </c>
      <c r="C3" t="s">
        <v>198</v>
      </c>
    </row>
    <row r="4" spans="2:55">
      <c r="B4" s="2" t="s">
        <v>3</v>
      </c>
    </row>
    <row r="5" spans="2:55">
      <c r="B5" s="2"/>
    </row>
    <row r="7" spans="2:55" ht="26.25" customHeight="1">
      <c r="B7" s="97" t="s">
        <v>156</v>
      </c>
      <c r="C7" s="98"/>
      <c r="D7" s="98"/>
      <c r="E7" s="98"/>
      <c r="F7" s="98"/>
      <c r="G7" s="98"/>
      <c r="H7" s="98"/>
      <c r="I7" s="98"/>
      <c r="J7" s="99"/>
    </row>
    <row r="8" spans="2:55" s="19" customFormat="1" ht="62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5">
        <v>0</v>
      </c>
      <c r="H11" s="76">
        <v>0</v>
      </c>
      <c r="I11" s="76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79" t="s">
        <v>200</v>
      </c>
      <c r="E12" s="80">
        <v>0</v>
      </c>
      <c r="F12" s="19"/>
      <c r="G12" s="81">
        <v>0</v>
      </c>
      <c r="H12" s="80">
        <v>0</v>
      </c>
      <c r="I12" s="80">
        <v>0</v>
      </c>
    </row>
    <row r="13" spans="2:55">
      <c r="B13" s="79" t="s">
        <v>1127</v>
      </c>
      <c r="E13" s="80">
        <v>0</v>
      </c>
      <c r="F13" s="19"/>
      <c r="G13" s="81">
        <v>0</v>
      </c>
      <c r="H13" s="80">
        <v>0</v>
      </c>
      <c r="I13" s="80">
        <v>0</v>
      </c>
    </row>
    <row r="14" spans="2:55">
      <c r="B14" t="s">
        <v>214</v>
      </c>
      <c r="E14" s="78">
        <v>0</v>
      </c>
      <c r="F14" t="s">
        <v>214</v>
      </c>
      <c r="G14" s="77">
        <v>0</v>
      </c>
      <c r="H14" s="78">
        <v>0</v>
      </c>
      <c r="I14" s="78">
        <v>0</v>
      </c>
    </row>
    <row r="15" spans="2:55">
      <c r="B15" s="79" t="s">
        <v>1128</v>
      </c>
      <c r="E15" s="80">
        <v>0</v>
      </c>
      <c r="F15" s="19"/>
      <c r="G15" s="81">
        <v>0</v>
      </c>
      <c r="H15" s="80">
        <v>0</v>
      </c>
      <c r="I15" s="80">
        <v>0</v>
      </c>
    </row>
    <row r="16" spans="2:55">
      <c r="B16" t="s">
        <v>214</v>
      </c>
      <c r="E16" s="78">
        <v>0</v>
      </c>
      <c r="F16" t="s">
        <v>214</v>
      </c>
      <c r="G16" s="77">
        <v>0</v>
      </c>
      <c r="H16" s="78">
        <v>0</v>
      </c>
      <c r="I16" s="78">
        <v>0</v>
      </c>
    </row>
    <row r="17" spans="2:9">
      <c r="B17" s="79" t="s">
        <v>219</v>
      </c>
      <c r="E17" s="80">
        <v>0</v>
      </c>
      <c r="F17" s="19"/>
      <c r="G17" s="81">
        <v>0</v>
      </c>
      <c r="H17" s="80">
        <v>0</v>
      </c>
      <c r="I17" s="80">
        <v>0</v>
      </c>
    </row>
    <row r="18" spans="2:9">
      <c r="B18" s="79" t="s">
        <v>1127</v>
      </c>
      <c r="E18" s="80">
        <v>0</v>
      </c>
      <c r="F18" s="19"/>
      <c r="G18" s="81">
        <v>0</v>
      </c>
      <c r="H18" s="80">
        <v>0</v>
      </c>
      <c r="I18" s="80">
        <v>0</v>
      </c>
    </row>
    <row r="19" spans="2:9">
      <c r="B19" t="s">
        <v>214</v>
      </c>
      <c r="E19" s="78">
        <v>0</v>
      </c>
      <c r="F19" t="s">
        <v>214</v>
      </c>
      <c r="G19" s="77">
        <v>0</v>
      </c>
      <c r="H19" s="78">
        <v>0</v>
      </c>
      <c r="I19" s="78">
        <v>0</v>
      </c>
    </row>
    <row r="20" spans="2:9">
      <c r="B20" s="79" t="s">
        <v>1128</v>
      </c>
      <c r="E20" s="80">
        <v>0</v>
      </c>
      <c r="F20" s="19"/>
      <c r="G20" s="81">
        <v>0</v>
      </c>
      <c r="H20" s="80">
        <v>0</v>
      </c>
      <c r="I20" s="80">
        <v>0</v>
      </c>
    </row>
    <row r="21" spans="2:9">
      <c r="B21" t="s">
        <v>214</v>
      </c>
      <c r="E21" s="78">
        <v>0</v>
      </c>
      <c r="F21" t="s">
        <v>214</v>
      </c>
      <c r="G21" s="77">
        <v>0</v>
      </c>
      <c r="H21" s="78">
        <v>0</v>
      </c>
      <c r="I21" s="78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796875" defaultRowHeight="18"/>
  <cols>
    <col min="1" max="1" width="6.26953125" style="16" customWidth="1"/>
    <col min="2" max="2" width="47.26953125" style="15" customWidth="1"/>
    <col min="3" max="3" width="10.7265625" style="15" customWidth="1"/>
    <col min="4" max="8" width="10.7265625" style="16" customWidth="1"/>
    <col min="9" max="9" width="12.7265625" style="16" customWidth="1"/>
    <col min="10" max="11" width="10.7265625" style="16" customWidth="1"/>
    <col min="12" max="12" width="6.7265625" style="19" customWidth="1"/>
    <col min="13" max="13" width="7.7265625" style="19" customWidth="1"/>
    <col min="14" max="14" width="7.1796875" style="19" customWidth="1"/>
    <col min="15" max="15" width="6" style="19" customWidth="1"/>
    <col min="16" max="16" width="7.81640625" style="19" customWidth="1"/>
    <col min="17" max="17" width="8.1796875" style="19" customWidth="1"/>
    <col min="18" max="18" width="6.26953125" style="19" customWidth="1"/>
    <col min="19" max="19" width="8" style="19" customWidth="1"/>
    <col min="20" max="20" width="8.7265625" style="19" customWidth="1"/>
    <col min="21" max="21" width="10" style="19" customWidth="1"/>
    <col min="22" max="22" width="9.54296875" style="19" customWidth="1"/>
    <col min="23" max="23" width="6.1796875" style="19" customWidth="1"/>
    <col min="24" max="25" width="5.7265625" style="19" customWidth="1"/>
    <col min="26" max="26" width="6.81640625" style="19" customWidth="1"/>
    <col min="27" max="27" width="6.453125" style="16" customWidth="1"/>
    <col min="28" max="28" width="6.7265625" style="16" customWidth="1"/>
    <col min="29" max="29" width="7.26953125" style="16" customWidth="1"/>
    <col min="30" max="41" width="5.7265625" style="16" customWidth="1"/>
    <col min="42" max="16384" width="9.179687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/>
    </row>
    <row r="3" spans="2:60">
      <c r="B3" s="2" t="s">
        <v>2</v>
      </c>
      <c r="C3" s="2" t="s">
        <v>198</v>
      </c>
    </row>
    <row r="4" spans="2:60">
      <c r="B4" s="2" t="s">
        <v>3</v>
      </c>
      <c r="C4" s="2"/>
    </row>
    <row r="5" spans="2:60">
      <c r="B5" s="2"/>
      <c r="C5" s="2"/>
    </row>
    <row r="7" spans="2:60" ht="26.25" customHeight="1">
      <c r="B7" s="97" t="s">
        <v>162</v>
      </c>
      <c r="C7" s="98"/>
      <c r="D7" s="98"/>
      <c r="E7" s="98"/>
      <c r="F7" s="98"/>
      <c r="G7" s="98"/>
      <c r="H7" s="98"/>
      <c r="I7" s="98"/>
      <c r="J7" s="98"/>
      <c r="K7" s="99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5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200</v>
      </c>
      <c r="D12" s="19"/>
      <c r="E12" s="19"/>
      <c r="F12" s="19"/>
      <c r="G12" s="19"/>
      <c r="H12" s="80">
        <v>0</v>
      </c>
      <c r="I12" s="81">
        <v>0</v>
      </c>
      <c r="J12" s="80">
        <v>0</v>
      </c>
      <c r="K12" s="80">
        <v>0</v>
      </c>
    </row>
    <row r="13" spans="2:60">
      <c r="B13" t="s">
        <v>214</v>
      </c>
      <c r="D13" t="s">
        <v>214</v>
      </c>
      <c r="E13" s="19"/>
      <c r="F13" s="78">
        <v>0</v>
      </c>
      <c r="G13" t="s">
        <v>214</v>
      </c>
      <c r="H13" s="78">
        <v>0</v>
      </c>
      <c r="I13" s="77">
        <v>0</v>
      </c>
      <c r="J13" s="78">
        <v>0</v>
      </c>
      <c r="K13" s="78">
        <v>0</v>
      </c>
    </row>
    <row r="14" spans="2:60">
      <c r="B14" s="79" t="s">
        <v>219</v>
      </c>
      <c r="D14" s="19"/>
      <c r="E14" s="19"/>
      <c r="F14" s="19"/>
      <c r="G14" s="19"/>
      <c r="H14" s="80">
        <v>0</v>
      </c>
      <c r="I14" s="81">
        <v>0</v>
      </c>
      <c r="J14" s="80">
        <v>0</v>
      </c>
      <c r="K14" s="80">
        <v>0</v>
      </c>
    </row>
    <row r="15" spans="2:60">
      <c r="B15" t="s">
        <v>214</v>
      </c>
      <c r="D15" t="s">
        <v>214</v>
      </c>
      <c r="E15" s="19"/>
      <c r="F15" s="78">
        <v>0</v>
      </c>
      <c r="G15" t="s">
        <v>214</v>
      </c>
      <c r="H15" s="78">
        <v>0</v>
      </c>
      <c r="I15" s="77">
        <v>0</v>
      </c>
      <c r="J15" s="78">
        <v>0</v>
      </c>
      <c r="K15" s="78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796875" defaultRowHeight="18"/>
  <cols>
    <col min="1" max="1" width="6.26953125" style="16" customWidth="1"/>
    <col min="2" max="2" width="47.26953125" style="15" customWidth="1"/>
    <col min="3" max="8" width="10.7265625" style="16" customWidth="1"/>
    <col min="9" max="9" width="12.7265625" style="16" customWidth="1"/>
    <col min="10" max="11" width="10.7265625" style="16" customWidth="1"/>
    <col min="12" max="12" width="6.7265625" style="19" customWidth="1"/>
    <col min="13" max="13" width="7.7265625" style="19" customWidth="1"/>
    <col min="14" max="14" width="7.1796875" style="19" customWidth="1"/>
    <col min="15" max="15" width="6" style="19" customWidth="1"/>
    <col min="16" max="16" width="7.81640625" style="19" customWidth="1"/>
    <col min="17" max="17" width="8.1796875" style="19" customWidth="1"/>
    <col min="18" max="18" width="6.26953125" style="19" customWidth="1"/>
    <col min="19" max="19" width="8" style="19" customWidth="1"/>
    <col min="20" max="20" width="8.7265625" style="19" customWidth="1"/>
    <col min="21" max="21" width="10" style="19" customWidth="1"/>
    <col min="22" max="22" width="9.54296875" style="19" customWidth="1"/>
    <col min="23" max="23" width="6.1796875" style="19" customWidth="1"/>
    <col min="24" max="25" width="5.7265625" style="19" customWidth="1"/>
    <col min="26" max="26" width="6.81640625" style="19" customWidth="1"/>
    <col min="27" max="27" width="6.453125" style="16" customWidth="1"/>
    <col min="28" max="28" width="6.7265625" style="16" customWidth="1"/>
    <col min="29" max="29" width="7.26953125" style="16" customWidth="1"/>
    <col min="30" max="41" width="5.7265625" style="16" customWidth="1"/>
    <col min="42" max="16384" width="9.179687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</row>
    <row r="3" spans="2:60">
      <c r="B3" s="2" t="s">
        <v>2</v>
      </c>
      <c r="C3" t="s">
        <v>198</v>
      </c>
    </row>
    <row r="4" spans="2:60">
      <c r="B4" s="2" t="s">
        <v>3</v>
      </c>
    </row>
    <row r="5" spans="2:60">
      <c r="B5" s="2"/>
    </row>
    <row r="7" spans="2:60" ht="26.25" customHeight="1">
      <c r="B7" s="97" t="s">
        <v>167</v>
      </c>
      <c r="C7" s="98"/>
      <c r="D7" s="98"/>
      <c r="E7" s="98"/>
      <c r="F7" s="98"/>
      <c r="G7" s="98"/>
      <c r="H7" s="98"/>
      <c r="I7" s="98"/>
      <c r="J7" s="98"/>
      <c r="K7" s="99"/>
    </row>
    <row r="8" spans="2:60" s="19" customFormat="1" ht="62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"/>
      <c r="I11" s="75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200</v>
      </c>
      <c r="C12" s="15"/>
      <c r="D12" s="15"/>
      <c r="E12" s="15"/>
      <c r="F12" s="15"/>
      <c r="G12" s="15"/>
      <c r="H12" s="80">
        <v>0</v>
      </c>
      <c r="I12" s="81">
        <v>0</v>
      </c>
      <c r="J12" s="80">
        <v>0</v>
      </c>
      <c r="K12" s="80">
        <v>0</v>
      </c>
    </row>
    <row r="13" spans="2:60">
      <c r="B13" t="s">
        <v>214</v>
      </c>
      <c r="C13" t="s">
        <v>214</v>
      </c>
      <c r="D13" t="s">
        <v>214</v>
      </c>
      <c r="E13" s="19"/>
      <c r="F13" s="78">
        <v>0</v>
      </c>
      <c r="G13" t="s">
        <v>214</v>
      </c>
      <c r="H13" s="78">
        <v>0</v>
      </c>
      <c r="I13" s="77">
        <v>0</v>
      </c>
      <c r="J13" s="78">
        <v>0</v>
      </c>
      <c r="K13" s="78">
        <v>0</v>
      </c>
    </row>
    <row r="14" spans="2:60">
      <c r="B14" s="79" t="s">
        <v>219</v>
      </c>
      <c r="D14" s="19"/>
      <c r="E14" s="19"/>
      <c r="F14" s="19"/>
      <c r="G14" s="19"/>
      <c r="H14" s="80">
        <v>0</v>
      </c>
      <c r="I14" s="81">
        <v>0</v>
      </c>
      <c r="J14" s="80">
        <v>0</v>
      </c>
      <c r="K14" s="80">
        <v>0</v>
      </c>
    </row>
    <row r="15" spans="2:60">
      <c r="B15" t="s">
        <v>214</v>
      </c>
      <c r="C15" t="s">
        <v>214</v>
      </c>
      <c r="D15" t="s">
        <v>214</v>
      </c>
      <c r="E15" s="19"/>
      <c r="F15" s="78">
        <v>0</v>
      </c>
      <c r="G15" t="s">
        <v>214</v>
      </c>
      <c r="H15" s="78">
        <v>0</v>
      </c>
      <c r="I15" s="77">
        <v>0</v>
      </c>
      <c r="J15" s="78">
        <v>0</v>
      </c>
      <c r="K15" s="78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activeCell="H8" sqref="F7:H8"/>
    </sheetView>
  </sheetViews>
  <sheetFormatPr defaultColWidth="9.1796875" defaultRowHeight="18"/>
  <cols>
    <col min="1" max="1" width="6.26953125" style="16" customWidth="1"/>
    <col min="2" max="2" width="47.26953125" style="15" customWidth="1"/>
    <col min="3" max="3" width="12.7265625" style="16" customWidth="1"/>
    <col min="4" max="4" width="10.7265625" style="16" customWidth="1"/>
    <col min="5" max="5" width="7.1796875" style="19" customWidth="1"/>
    <col min="6" max="6" width="6" style="19" customWidth="1"/>
    <col min="7" max="7" width="7.81640625" style="19" customWidth="1"/>
    <col min="8" max="8" width="8.1796875" style="19" customWidth="1"/>
    <col min="9" max="9" width="6.26953125" style="19" customWidth="1"/>
    <col min="10" max="10" width="8" style="19" customWidth="1"/>
    <col min="11" max="11" width="8.7265625" style="19" customWidth="1"/>
    <col min="12" max="12" width="10" style="19" customWidth="1"/>
    <col min="13" max="13" width="9.54296875" style="19" customWidth="1"/>
    <col min="14" max="14" width="6.1796875" style="19" customWidth="1"/>
    <col min="15" max="16" width="5.7265625" style="19" customWidth="1"/>
    <col min="17" max="17" width="6.81640625" style="19" customWidth="1"/>
    <col min="18" max="18" width="6.453125" style="16" customWidth="1"/>
    <col min="19" max="19" width="6.7265625" style="16" customWidth="1"/>
    <col min="20" max="20" width="7.26953125" style="16" customWidth="1"/>
    <col min="21" max="32" width="5.7265625" style="16" customWidth="1"/>
    <col min="33" max="16384" width="9.1796875" style="16"/>
  </cols>
  <sheetData>
    <row r="1" spans="2:17">
      <c r="B1" s="2" t="s">
        <v>0</v>
      </c>
      <c r="C1" t="s">
        <v>197</v>
      </c>
    </row>
    <row r="2" spans="2:17">
      <c r="B2" s="2" t="s">
        <v>1</v>
      </c>
    </row>
    <row r="3" spans="2:17">
      <c r="B3" s="2" t="s">
        <v>2</v>
      </c>
      <c r="C3" t="s">
        <v>198</v>
      </c>
    </row>
    <row r="4" spans="2:17">
      <c r="B4" s="2" t="s">
        <v>3</v>
      </c>
    </row>
    <row r="5" spans="2:17">
      <c r="B5" s="2"/>
    </row>
    <row r="7" spans="2:17" ht="26.25" customHeight="1">
      <c r="B7" s="97" t="s">
        <v>169</v>
      </c>
      <c r="C7" s="98"/>
      <c r="D7" s="98"/>
    </row>
    <row r="8" spans="2:17" s="19" customFormat="1" ht="46.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5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79" t="s">
        <v>200</v>
      </c>
      <c r="C12" s="81">
        <v>0</v>
      </c>
    </row>
    <row r="13" spans="2:17">
      <c r="B13" t="s">
        <v>214</v>
      </c>
      <c r="C13" s="77">
        <v>0</v>
      </c>
    </row>
    <row r="14" spans="2:17">
      <c r="B14" s="79" t="s">
        <v>219</v>
      </c>
      <c r="C14" s="81">
        <v>0</v>
      </c>
    </row>
    <row r="15" spans="2:17">
      <c r="B15" t="s">
        <v>214</v>
      </c>
      <c r="C15" s="77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796875" defaultRowHeight="17.5"/>
  <cols>
    <col min="1" max="1" width="6.26953125" style="16" customWidth="1"/>
    <col min="2" max="2" width="48.26953125" style="15" bestFit="1" customWidth="1"/>
    <col min="3" max="4" width="10.7265625" style="15" customWidth="1"/>
    <col min="5" max="11" width="10.7265625" style="16" customWidth="1"/>
    <col min="12" max="12" width="14.7265625" style="16" customWidth="1"/>
    <col min="13" max="13" width="12.7265625" style="16" customWidth="1"/>
    <col min="14" max="16" width="10.7265625" style="16" customWidth="1"/>
    <col min="17" max="17" width="7.54296875" style="16" customWidth="1"/>
    <col min="18" max="18" width="6.7265625" style="16" customWidth="1"/>
    <col min="19" max="19" width="7.7265625" style="16" customWidth="1"/>
    <col min="20" max="20" width="7.1796875" style="16" customWidth="1"/>
    <col min="21" max="21" width="6" style="16" customWidth="1"/>
    <col min="22" max="22" width="7.81640625" style="16" customWidth="1"/>
    <col min="23" max="23" width="8.1796875" style="16" customWidth="1"/>
    <col min="24" max="24" width="6.26953125" style="16" customWidth="1"/>
    <col min="25" max="25" width="8" style="16" customWidth="1"/>
    <col min="26" max="26" width="8.7265625" style="16" customWidth="1"/>
    <col min="27" max="27" width="10" style="16" customWidth="1"/>
    <col min="28" max="28" width="9.54296875" style="16" customWidth="1"/>
    <col min="29" max="29" width="6.1796875" style="16" customWidth="1"/>
    <col min="30" max="31" width="5.7265625" style="16" customWidth="1"/>
    <col min="32" max="32" width="6.81640625" style="16" customWidth="1"/>
    <col min="33" max="33" width="6.453125" style="16" customWidth="1"/>
    <col min="34" max="34" width="6.7265625" style="16" customWidth="1"/>
    <col min="35" max="35" width="7.26953125" style="16" customWidth="1"/>
    <col min="36" max="47" width="5.7265625" style="16" customWidth="1"/>
    <col min="48" max="16384" width="9.179687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</row>
    <row r="3" spans="2:18">
      <c r="B3" s="2" t="s">
        <v>2</v>
      </c>
      <c r="C3" t="s">
        <v>198</v>
      </c>
    </row>
    <row r="4" spans="2:18">
      <c r="B4" s="2" t="s">
        <v>3</v>
      </c>
    </row>
    <row r="5" spans="2:18">
      <c r="B5" s="2"/>
    </row>
    <row r="7" spans="2:18" ht="26.25" customHeight="1">
      <c r="B7" s="97" t="s">
        <v>173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18" s="19" customFormat="1" ht="62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18">
      <c r="B12" s="79" t="s">
        <v>200</v>
      </c>
      <c r="D12" s="16"/>
      <c r="H12" s="81">
        <v>0</v>
      </c>
      <c r="L12" s="81">
        <v>0</v>
      </c>
      <c r="M12" s="81">
        <v>0</v>
      </c>
      <c r="O12" s="80">
        <v>0</v>
      </c>
      <c r="P12" s="80">
        <v>0</v>
      </c>
    </row>
    <row r="13" spans="2:18">
      <c r="B13" s="79" t="s">
        <v>329</v>
      </c>
      <c r="D13" s="16"/>
      <c r="H13" s="81">
        <v>0</v>
      </c>
      <c r="L13" s="81">
        <v>0</v>
      </c>
      <c r="M13" s="81">
        <v>0</v>
      </c>
      <c r="O13" s="80">
        <v>0</v>
      </c>
      <c r="P13" s="80">
        <v>0</v>
      </c>
    </row>
    <row r="14" spans="2:18">
      <c r="B14" t="s">
        <v>214</v>
      </c>
      <c r="C14" t="s">
        <v>214</v>
      </c>
      <c r="D14" t="s">
        <v>214</v>
      </c>
      <c r="E14" t="s">
        <v>214</v>
      </c>
      <c r="H14" s="77">
        <v>0</v>
      </c>
      <c r="I14" t="s">
        <v>214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18">
      <c r="B15" s="79" t="s">
        <v>250</v>
      </c>
      <c r="D15" s="16"/>
      <c r="H15" s="81">
        <v>0</v>
      </c>
      <c r="L15" s="81">
        <v>0</v>
      </c>
      <c r="M15" s="81">
        <v>0</v>
      </c>
      <c r="O15" s="80">
        <v>0</v>
      </c>
      <c r="P15" s="80">
        <v>0</v>
      </c>
    </row>
    <row r="16" spans="2:18">
      <c r="B16" t="s">
        <v>214</v>
      </c>
      <c r="C16" t="s">
        <v>214</v>
      </c>
      <c r="D16" t="s">
        <v>214</v>
      </c>
      <c r="E16" t="s">
        <v>214</v>
      </c>
      <c r="H16" s="77">
        <v>0</v>
      </c>
      <c r="I16" t="s">
        <v>214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330</v>
      </c>
      <c r="D17" s="16"/>
      <c r="H17" s="81">
        <v>0</v>
      </c>
      <c r="L17" s="81">
        <v>0</v>
      </c>
      <c r="M17" s="81">
        <v>0</v>
      </c>
      <c r="O17" s="80">
        <v>0</v>
      </c>
      <c r="P17" s="80">
        <v>0</v>
      </c>
    </row>
    <row r="18" spans="2:16">
      <c r="B18" t="s">
        <v>214</v>
      </c>
      <c r="C18" t="s">
        <v>214</v>
      </c>
      <c r="D18" t="s">
        <v>214</v>
      </c>
      <c r="E18" t="s">
        <v>214</v>
      </c>
      <c r="H18" s="77">
        <v>0</v>
      </c>
      <c r="I18" t="s">
        <v>214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1006</v>
      </c>
      <c r="D19" s="16"/>
      <c r="H19" s="81">
        <v>0</v>
      </c>
      <c r="L19" s="81">
        <v>0</v>
      </c>
      <c r="M19" s="81">
        <v>0</v>
      </c>
      <c r="O19" s="80">
        <v>0</v>
      </c>
      <c r="P19" s="80">
        <v>0</v>
      </c>
    </row>
    <row r="20" spans="2:16">
      <c r="B20" t="s">
        <v>214</v>
      </c>
      <c r="C20" t="s">
        <v>214</v>
      </c>
      <c r="D20" t="s">
        <v>214</v>
      </c>
      <c r="E20" t="s">
        <v>214</v>
      </c>
      <c r="H20" s="77">
        <v>0</v>
      </c>
      <c r="I20" t="s">
        <v>214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219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16">
      <c r="B22" s="79" t="s">
        <v>331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16">
      <c r="B23" t="s">
        <v>214</v>
      </c>
      <c r="C23" t="s">
        <v>214</v>
      </c>
      <c r="D23" t="s">
        <v>214</v>
      </c>
      <c r="E23" t="s">
        <v>214</v>
      </c>
      <c r="H23" s="77">
        <v>0</v>
      </c>
      <c r="I23" t="s">
        <v>214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16">
      <c r="B24" s="79" t="s">
        <v>332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16">
      <c r="B25" t="s">
        <v>214</v>
      </c>
      <c r="C25" t="s">
        <v>214</v>
      </c>
      <c r="D25" t="s">
        <v>214</v>
      </c>
      <c r="E25" t="s">
        <v>214</v>
      </c>
      <c r="H25" s="77">
        <v>0</v>
      </c>
      <c r="I25" t="s">
        <v>214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t="s">
        <v>221</v>
      </c>
      <c r="D26" s="16"/>
    </row>
    <row r="27" spans="2:16">
      <c r="B27" t="s">
        <v>325</v>
      </c>
      <c r="D27" s="16"/>
    </row>
    <row r="28" spans="2:16">
      <c r="B28" t="s">
        <v>327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 ht="18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796875" defaultRowHeight="17.5"/>
  <cols>
    <col min="1" max="1" width="6.26953125" style="16" customWidth="1"/>
    <col min="2" max="2" width="48.26953125" style="15" bestFit="1" customWidth="1"/>
    <col min="3" max="4" width="10.7265625" style="15" customWidth="1"/>
    <col min="5" max="11" width="10.7265625" style="16" customWidth="1"/>
    <col min="12" max="12" width="14.7265625" style="16" customWidth="1"/>
    <col min="13" max="13" width="12.7265625" style="16" customWidth="1"/>
    <col min="14" max="16" width="10.7265625" style="16" customWidth="1"/>
    <col min="17" max="17" width="7.54296875" style="16" customWidth="1"/>
    <col min="18" max="18" width="6.7265625" style="16" customWidth="1"/>
    <col min="19" max="19" width="7.7265625" style="16" customWidth="1"/>
    <col min="20" max="20" width="7.1796875" style="16" customWidth="1"/>
    <col min="21" max="21" width="6" style="16" customWidth="1"/>
    <col min="22" max="22" width="7.81640625" style="16" customWidth="1"/>
    <col min="23" max="23" width="8.1796875" style="16" customWidth="1"/>
    <col min="24" max="24" width="6.26953125" style="16" customWidth="1"/>
    <col min="25" max="25" width="8" style="16" customWidth="1"/>
    <col min="26" max="26" width="8.7265625" style="16" customWidth="1"/>
    <col min="27" max="27" width="10" style="16" customWidth="1"/>
    <col min="28" max="28" width="9.54296875" style="16" customWidth="1"/>
    <col min="29" max="29" width="6.1796875" style="16" customWidth="1"/>
    <col min="30" max="31" width="5.7265625" style="16" customWidth="1"/>
    <col min="32" max="32" width="6.81640625" style="16" customWidth="1"/>
    <col min="33" max="33" width="6.453125" style="16" customWidth="1"/>
    <col min="34" max="34" width="6.7265625" style="16" customWidth="1"/>
    <col min="35" max="35" width="7.26953125" style="16" customWidth="1"/>
    <col min="36" max="47" width="5.7265625" style="16" customWidth="1"/>
    <col min="48" max="16384" width="9.179687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</row>
    <row r="3" spans="2:18">
      <c r="B3" s="2" t="s">
        <v>2</v>
      </c>
      <c r="C3" t="s">
        <v>198</v>
      </c>
    </row>
    <row r="4" spans="2:18">
      <c r="B4" s="2" t="s">
        <v>3</v>
      </c>
    </row>
    <row r="5" spans="2:18">
      <c r="B5" s="2"/>
    </row>
    <row r="7" spans="2:18" ht="26.25" customHeight="1">
      <c r="B7" s="97" t="s">
        <v>177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18" s="19" customFormat="1" ht="62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18">
      <c r="B12" s="79" t="s">
        <v>200</v>
      </c>
      <c r="C12" s="16"/>
      <c r="D12" s="16"/>
      <c r="H12" s="81">
        <v>0</v>
      </c>
      <c r="L12" s="81">
        <v>0</v>
      </c>
      <c r="M12" s="81">
        <v>0</v>
      </c>
      <c r="O12" s="80">
        <v>0</v>
      </c>
      <c r="P12" s="80">
        <v>0</v>
      </c>
    </row>
    <row r="13" spans="2:18">
      <c r="B13" s="79" t="s">
        <v>1058</v>
      </c>
      <c r="C13" s="16"/>
      <c r="D13" s="16"/>
      <c r="H13" s="81">
        <v>0</v>
      </c>
      <c r="L13" s="81">
        <v>0</v>
      </c>
      <c r="M13" s="81">
        <v>0</v>
      </c>
      <c r="O13" s="80">
        <v>0</v>
      </c>
      <c r="P13" s="80">
        <v>0</v>
      </c>
    </row>
    <row r="14" spans="2:18">
      <c r="B14" t="s">
        <v>214</v>
      </c>
      <c r="C14" t="s">
        <v>214</v>
      </c>
      <c r="D14" t="s">
        <v>214</v>
      </c>
      <c r="E14" t="s">
        <v>214</v>
      </c>
      <c r="H14" s="77">
        <v>0</v>
      </c>
      <c r="I14" t="s">
        <v>214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18">
      <c r="B15" s="79" t="s">
        <v>1059</v>
      </c>
      <c r="C15" s="16"/>
      <c r="D15" s="16"/>
      <c r="H15" s="81">
        <v>0</v>
      </c>
      <c r="L15" s="81">
        <v>0</v>
      </c>
      <c r="M15" s="81">
        <v>0</v>
      </c>
      <c r="O15" s="80">
        <v>0</v>
      </c>
      <c r="P15" s="80">
        <v>0</v>
      </c>
    </row>
    <row r="16" spans="2:18">
      <c r="B16" t="s">
        <v>214</v>
      </c>
      <c r="C16" t="s">
        <v>214</v>
      </c>
      <c r="D16" t="s">
        <v>214</v>
      </c>
      <c r="E16" t="s">
        <v>214</v>
      </c>
      <c r="H16" s="77">
        <v>0</v>
      </c>
      <c r="I16" t="s">
        <v>214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330</v>
      </c>
      <c r="D17" s="16"/>
      <c r="H17" s="81">
        <v>0</v>
      </c>
      <c r="L17" s="81">
        <v>0</v>
      </c>
      <c r="M17" s="81">
        <v>0</v>
      </c>
      <c r="O17" s="80">
        <v>0</v>
      </c>
      <c r="P17" s="80">
        <v>0</v>
      </c>
    </row>
    <row r="18" spans="2:16">
      <c r="B18" t="s">
        <v>214</v>
      </c>
      <c r="C18" t="s">
        <v>214</v>
      </c>
      <c r="D18" t="s">
        <v>214</v>
      </c>
      <c r="E18" t="s">
        <v>214</v>
      </c>
      <c r="H18" s="77">
        <v>0</v>
      </c>
      <c r="I18" t="s">
        <v>214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1006</v>
      </c>
      <c r="D19" s="16"/>
      <c r="H19" s="81">
        <v>0</v>
      </c>
      <c r="L19" s="81">
        <v>0</v>
      </c>
      <c r="M19" s="81">
        <v>0</v>
      </c>
      <c r="O19" s="80">
        <v>0</v>
      </c>
      <c r="P19" s="80">
        <v>0</v>
      </c>
    </row>
    <row r="20" spans="2:16">
      <c r="B20" t="s">
        <v>214</v>
      </c>
      <c r="C20" t="s">
        <v>214</v>
      </c>
      <c r="D20" t="s">
        <v>214</v>
      </c>
      <c r="E20" t="s">
        <v>214</v>
      </c>
      <c r="H20" s="77">
        <v>0</v>
      </c>
      <c r="I20" t="s">
        <v>214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219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16">
      <c r="B22" s="79" t="s">
        <v>331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16">
      <c r="B23" t="s">
        <v>214</v>
      </c>
      <c r="C23" t="s">
        <v>214</v>
      </c>
      <c r="D23" t="s">
        <v>214</v>
      </c>
      <c r="E23" t="s">
        <v>214</v>
      </c>
      <c r="H23" s="77">
        <v>0</v>
      </c>
      <c r="I23" t="s">
        <v>214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16">
      <c r="B24" s="79" t="s">
        <v>332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16">
      <c r="B25" t="s">
        <v>214</v>
      </c>
      <c r="C25" t="s">
        <v>214</v>
      </c>
      <c r="D25" t="s">
        <v>214</v>
      </c>
      <c r="E25" t="s">
        <v>214</v>
      </c>
      <c r="H25" s="77">
        <v>0</v>
      </c>
      <c r="I25" t="s">
        <v>214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t="s">
        <v>221</v>
      </c>
      <c r="D26" s="16"/>
    </row>
    <row r="27" spans="2:16">
      <c r="B27" t="s">
        <v>325</v>
      </c>
      <c r="D27" s="16"/>
    </row>
    <row r="28" spans="2:16">
      <c r="B28" t="s">
        <v>327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 ht="18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C46" workbookViewId="0">
      <selection activeCell="P49" sqref="P49:P55"/>
    </sheetView>
  </sheetViews>
  <sheetFormatPr defaultColWidth="9.1796875" defaultRowHeight="17.5"/>
  <cols>
    <col min="1" max="1" width="6.26953125" style="16" customWidth="1"/>
    <col min="2" max="2" width="38.453125" style="15" customWidth="1"/>
    <col min="3" max="4" width="10.7265625" style="15" customWidth="1"/>
    <col min="5" max="11" width="10.7265625" style="16" customWidth="1"/>
    <col min="12" max="12" width="14.7265625" style="16" customWidth="1"/>
    <col min="13" max="14" width="11.7265625" style="16" customWidth="1"/>
    <col min="15" max="15" width="14.7265625" style="16" customWidth="1"/>
    <col min="16" max="18" width="10.7265625" style="16" customWidth="1"/>
    <col min="19" max="38" width="7.54296875" style="16" customWidth="1"/>
    <col min="39" max="39" width="6.7265625" style="16" customWidth="1"/>
    <col min="40" max="40" width="7.7265625" style="16" customWidth="1"/>
    <col min="41" max="41" width="7.1796875" style="16" customWidth="1"/>
    <col min="42" max="42" width="6" style="16" customWidth="1"/>
    <col min="43" max="43" width="7.81640625" style="16" customWidth="1"/>
    <col min="44" max="44" width="8.1796875" style="16" customWidth="1"/>
    <col min="45" max="45" width="1.7265625" style="16" customWidth="1"/>
    <col min="46" max="46" width="15" style="16" customWidth="1"/>
    <col min="47" max="47" width="8.7265625" style="16" customWidth="1"/>
    <col min="48" max="48" width="10" style="16" customWidth="1"/>
    <col min="49" max="49" width="9.54296875" style="16" customWidth="1"/>
    <col min="50" max="50" width="6.1796875" style="16" customWidth="1"/>
    <col min="51" max="52" width="5.7265625" style="16" customWidth="1"/>
    <col min="53" max="53" width="6.81640625" style="16" customWidth="1"/>
    <col min="54" max="54" width="6.453125" style="16" customWidth="1"/>
    <col min="55" max="55" width="6.7265625" style="16" customWidth="1"/>
    <col min="56" max="56" width="7.26953125" style="16" customWidth="1"/>
    <col min="57" max="68" width="5.7265625" style="16" customWidth="1"/>
    <col min="69" max="16384" width="9.1796875" style="16"/>
  </cols>
  <sheetData>
    <row r="1" spans="2:53">
      <c r="B1" s="2" t="s">
        <v>0</v>
      </c>
      <c r="C1" t="s">
        <v>197</v>
      </c>
    </row>
    <row r="2" spans="2:53">
      <c r="B2" s="2" t="s">
        <v>1</v>
      </c>
    </row>
    <row r="3" spans="2:53">
      <c r="B3" s="2" t="s">
        <v>2</v>
      </c>
      <c r="C3" t="s">
        <v>198</v>
      </c>
    </row>
    <row r="4" spans="2:53">
      <c r="B4" s="2" t="s">
        <v>3</v>
      </c>
    </row>
    <row r="6" spans="2:53" ht="21.75" customHeight="1">
      <c r="B6" s="89" t="s">
        <v>68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1"/>
    </row>
    <row r="7" spans="2:53" ht="27.75" customHeight="1">
      <c r="B7" s="92" t="s">
        <v>69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4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5">
        <v>4.42</v>
      </c>
      <c r="I11" s="7"/>
      <c r="J11" s="7"/>
      <c r="K11" s="76">
        <v>-2.2000000000000001E-3</v>
      </c>
      <c r="L11" s="75">
        <v>264927383.03999999</v>
      </c>
      <c r="M11" s="7"/>
      <c r="N11" s="75">
        <v>4.4206250000000002</v>
      </c>
      <c r="O11" s="75">
        <v>301216.48390722426</v>
      </c>
      <c r="P11" s="7"/>
      <c r="Q11" s="76">
        <v>1</v>
      </c>
      <c r="R11" s="76">
        <v>0.78300000000000003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79" t="s">
        <v>200</v>
      </c>
      <c r="C12" s="16"/>
      <c r="D12" s="16"/>
      <c r="H12" s="81">
        <v>4.41</v>
      </c>
      <c r="K12" s="80">
        <v>-2.3E-3</v>
      </c>
      <c r="L12" s="81">
        <v>264227383.03999999</v>
      </c>
      <c r="N12" s="81">
        <v>0</v>
      </c>
      <c r="O12" s="81">
        <v>298322.00551946001</v>
      </c>
      <c r="Q12" s="80">
        <v>0.99039999999999995</v>
      </c>
      <c r="R12" s="80">
        <v>0.77549999999999997</v>
      </c>
    </row>
    <row r="13" spans="2:53">
      <c r="B13" s="79" t="s">
        <v>222</v>
      </c>
      <c r="C13" s="16"/>
      <c r="D13" s="16"/>
      <c r="H13" s="81">
        <v>4.1100000000000003</v>
      </c>
      <c r="K13" s="80">
        <v>-7.6E-3</v>
      </c>
      <c r="L13" s="81">
        <v>128995467.59</v>
      </c>
      <c r="N13" s="81">
        <v>0</v>
      </c>
      <c r="O13" s="81">
        <v>152402.83163921</v>
      </c>
      <c r="Q13" s="80">
        <v>0.50600000000000001</v>
      </c>
      <c r="R13" s="80">
        <v>0.3962</v>
      </c>
    </row>
    <row r="14" spans="2:53">
      <c r="B14" s="79" t="s">
        <v>223</v>
      </c>
      <c r="C14" s="16"/>
      <c r="D14" s="16"/>
      <c r="H14" s="81">
        <v>4.1100000000000003</v>
      </c>
      <c r="K14" s="80">
        <v>-7.6E-3</v>
      </c>
      <c r="L14" s="81">
        <v>128995467.59</v>
      </c>
      <c r="N14" s="81">
        <v>0</v>
      </c>
      <c r="O14" s="81">
        <v>152402.83163921</v>
      </c>
      <c r="Q14" s="80">
        <v>0.50600000000000001</v>
      </c>
      <c r="R14" s="80">
        <v>0.3962</v>
      </c>
    </row>
    <row r="15" spans="2:53">
      <c r="B15" t="s">
        <v>224</v>
      </c>
      <c r="C15" t="s">
        <v>225</v>
      </c>
      <c r="D15" t="s">
        <v>100</v>
      </c>
      <c r="E15" t="s">
        <v>226</v>
      </c>
      <c r="G15" t="s">
        <v>227</v>
      </c>
      <c r="H15" s="77">
        <v>0.57999999999999996</v>
      </c>
      <c r="I15" t="s">
        <v>102</v>
      </c>
      <c r="J15" s="78">
        <v>0.04</v>
      </c>
      <c r="K15" s="78">
        <v>-3.0000000000000001E-3</v>
      </c>
      <c r="L15" s="77">
        <v>15393966</v>
      </c>
      <c r="M15" s="77">
        <v>136</v>
      </c>
      <c r="N15" s="77">
        <v>0</v>
      </c>
      <c r="O15" s="77">
        <v>20935.79376</v>
      </c>
      <c r="P15" s="78">
        <v>1E-3</v>
      </c>
      <c r="Q15" s="78">
        <v>6.9500000000000006E-2</v>
      </c>
      <c r="R15" s="78">
        <v>5.4399999999999997E-2</v>
      </c>
    </row>
    <row r="16" spans="2:53">
      <c r="B16" t="s">
        <v>228</v>
      </c>
      <c r="C16" t="s">
        <v>229</v>
      </c>
      <c r="D16" t="s">
        <v>100</v>
      </c>
      <c r="E16" t="s">
        <v>226</v>
      </c>
      <c r="G16" t="s">
        <v>230</v>
      </c>
      <c r="H16" s="77">
        <v>3.38</v>
      </c>
      <c r="I16" t="s">
        <v>102</v>
      </c>
      <c r="J16" s="78">
        <v>0.04</v>
      </c>
      <c r="K16" s="78">
        <v>-8.8999999999999999E-3</v>
      </c>
      <c r="L16" s="77">
        <v>16671000.51</v>
      </c>
      <c r="M16" s="77">
        <v>147.74</v>
      </c>
      <c r="N16" s="77">
        <v>0</v>
      </c>
      <c r="O16" s="77">
        <v>24629.736153474001</v>
      </c>
      <c r="P16" s="78">
        <v>1.2999999999999999E-3</v>
      </c>
      <c r="Q16" s="78">
        <v>8.1799999999999998E-2</v>
      </c>
      <c r="R16" s="78">
        <v>6.4000000000000001E-2</v>
      </c>
    </row>
    <row r="17" spans="2:18">
      <c r="B17" t="s">
        <v>231</v>
      </c>
      <c r="C17" t="s">
        <v>232</v>
      </c>
      <c r="D17" t="s">
        <v>100</v>
      </c>
      <c r="E17" t="s">
        <v>226</v>
      </c>
      <c r="G17" t="s">
        <v>230</v>
      </c>
      <c r="H17" s="77">
        <v>1.72</v>
      </c>
      <c r="I17" t="s">
        <v>102</v>
      </c>
      <c r="J17" s="78">
        <v>2.75E-2</v>
      </c>
      <c r="K17" s="78">
        <v>-7.1000000000000004E-3</v>
      </c>
      <c r="L17" s="77">
        <v>3897000</v>
      </c>
      <c r="M17" s="77">
        <v>110.72</v>
      </c>
      <c r="N17" s="77">
        <v>0</v>
      </c>
      <c r="O17" s="77">
        <v>4314.7583999999997</v>
      </c>
      <c r="P17" s="78">
        <v>2.0000000000000001E-4</v>
      </c>
      <c r="Q17" s="78">
        <v>1.43E-2</v>
      </c>
      <c r="R17" s="78">
        <v>1.12E-2</v>
      </c>
    </row>
    <row r="18" spans="2:18">
      <c r="B18" t="s">
        <v>233</v>
      </c>
      <c r="C18" t="s">
        <v>234</v>
      </c>
      <c r="D18" t="s">
        <v>100</v>
      </c>
      <c r="E18" t="s">
        <v>226</v>
      </c>
      <c r="G18" t="s">
        <v>235</v>
      </c>
      <c r="H18" s="77">
        <v>2.7</v>
      </c>
      <c r="I18" t="s">
        <v>102</v>
      </c>
      <c r="J18" s="78">
        <v>1.7500000000000002E-2</v>
      </c>
      <c r="K18" s="78">
        <v>-7.7999999999999996E-3</v>
      </c>
      <c r="L18" s="77">
        <v>38306000.079999998</v>
      </c>
      <c r="M18" s="77">
        <v>109.42</v>
      </c>
      <c r="N18" s="77">
        <v>0</v>
      </c>
      <c r="O18" s="77">
        <v>41914.425287536003</v>
      </c>
      <c r="P18" s="78">
        <v>2.2000000000000001E-3</v>
      </c>
      <c r="Q18" s="78">
        <v>0.13919999999999999</v>
      </c>
      <c r="R18" s="78">
        <v>0.109</v>
      </c>
    </row>
    <row r="19" spans="2:18">
      <c r="B19" t="s">
        <v>236</v>
      </c>
      <c r="C19" t="s">
        <v>237</v>
      </c>
      <c r="D19" t="s">
        <v>100</v>
      </c>
      <c r="E19" t="s">
        <v>226</v>
      </c>
      <c r="G19" t="s">
        <v>238</v>
      </c>
      <c r="H19" s="77">
        <v>8.25</v>
      </c>
      <c r="I19" t="s">
        <v>102</v>
      </c>
      <c r="J19" s="78">
        <v>5.0000000000000001E-3</v>
      </c>
      <c r="K19" s="78">
        <v>-7.4000000000000003E-3</v>
      </c>
      <c r="L19" s="77">
        <v>13900000</v>
      </c>
      <c r="M19" s="77">
        <v>111.21</v>
      </c>
      <c r="N19" s="77">
        <v>0</v>
      </c>
      <c r="O19" s="77">
        <v>15458.19</v>
      </c>
      <c r="P19" s="78">
        <v>8.0000000000000004E-4</v>
      </c>
      <c r="Q19" s="78">
        <v>5.1299999999999998E-2</v>
      </c>
      <c r="R19" s="78">
        <v>4.02E-2</v>
      </c>
    </row>
    <row r="20" spans="2:18">
      <c r="B20" t="s">
        <v>239</v>
      </c>
      <c r="C20" t="s">
        <v>240</v>
      </c>
      <c r="D20" t="s">
        <v>100</v>
      </c>
      <c r="E20" t="s">
        <v>226</v>
      </c>
      <c r="G20" t="s">
        <v>241</v>
      </c>
      <c r="H20" s="77">
        <v>5.57</v>
      </c>
      <c r="I20" t="s">
        <v>102</v>
      </c>
      <c r="J20" s="78">
        <v>1E-3</v>
      </c>
      <c r="K20" s="78">
        <v>-9.4000000000000004E-3</v>
      </c>
      <c r="L20" s="77">
        <v>1340000</v>
      </c>
      <c r="M20" s="77">
        <v>106.09</v>
      </c>
      <c r="N20" s="77">
        <v>0</v>
      </c>
      <c r="O20" s="77">
        <v>1421.606</v>
      </c>
      <c r="P20" s="78">
        <v>5.9999999999999995E-4</v>
      </c>
      <c r="Q20" s="78">
        <v>4.7000000000000002E-3</v>
      </c>
      <c r="R20" s="78">
        <v>3.7000000000000002E-3</v>
      </c>
    </row>
    <row r="21" spans="2:18">
      <c r="B21" t="s">
        <v>242</v>
      </c>
      <c r="C21" t="s">
        <v>243</v>
      </c>
      <c r="D21" t="s">
        <v>100</v>
      </c>
      <c r="E21" t="s">
        <v>226</v>
      </c>
      <c r="G21" t="s">
        <v>244</v>
      </c>
      <c r="H21" s="77">
        <v>4.7699999999999996</v>
      </c>
      <c r="I21" t="s">
        <v>102</v>
      </c>
      <c r="J21" s="78">
        <v>7.4999999999999997E-3</v>
      </c>
      <c r="K21" s="78">
        <v>-9.4999999999999998E-3</v>
      </c>
      <c r="L21" s="77">
        <v>26037656</v>
      </c>
      <c r="M21" s="77">
        <v>109.12</v>
      </c>
      <c r="N21" s="77">
        <v>0</v>
      </c>
      <c r="O21" s="77">
        <v>28412.290227199999</v>
      </c>
      <c r="P21" s="78">
        <v>1.1999999999999999E-3</v>
      </c>
      <c r="Q21" s="78">
        <v>9.4299999999999995E-2</v>
      </c>
      <c r="R21" s="78">
        <v>7.3899999999999993E-2</v>
      </c>
    </row>
    <row r="22" spans="2:18">
      <c r="B22" t="s">
        <v>245</v>
      </c>
      <c r="C22" t="s">
        <v>246</v>
      </c>
      <c r="D22" t="s">
        <v>100</v>
      </c>
      <c r="E22" t="s">
        <v>226</v>
      </c>
      <c r="G22" t="s">
        <v>227</v>
      </c>
      <c r="H22" s="77">
        <v>6.27</v>
      </c>
      <c r="I22" t="s">
        <v>102</v>
      </c>
      <c r="J22" s="78">
        <v>7.4999999999999997E-3</v>
      </c>
      <c r="K22" s="78">
        <v>-1.04E-2</v>
      </c>
      <c r="L22" s="77">
        <v>11169845</v>
      </c>
      <c r="M22" s="77">
        <v>112.38</v>
      </c>
      <c r="N22" s="77">
        <v>0</v>
      </c>
      <c r="O22" s="77">
        <v>12552.671811</v>
      </c>
      <c r="P22" s="78">
        <v>5.9999999999999995E-4</v>
      </c>
      <c r="Q22" s="78">
        <v>4.1700000000000001E-2</v>
      </c>
      <c r="R22" s="78">
        <v>3.2599999999999997E-2</v>
      </c>
    </row>
    <row r="23" spans="2:18">
      <c r="B23" t="s">
        <v>247</v>
      </c>
      <c r="C23" t="s">
        <v>248</v>
      </c>
      <c r="D23" t="s">
        <v>100</v>
      </c>
      <c r="E23" t="s">
        <v>226</v>
      </c>
      <c r="G23" t="s">
        <v>249</v>
      </c>
      <c r="H23" s="77">
        <v>21.97</v>
      </c>
      <c r="I23" t="s">
        <v>102</v>
      </c>
      <c r="J23" s="78">
        <v>0.01</v>
      </c>
      <c r="K23" s="78">
        <v>1.8E-3</v>
      </c>
      <c r="L23" s="77">
        <v>2280000</v>
      </c>
      <c r="M23" s="77">
        <v>121.2</v>
      </c>
      <c r="N23" s="77">
        <v>0</v>
      </c>
      <c r="O23" s="77">
        <v>2763.36</v>
      </c>
      <c r="P23" s="78">
        <v>1E-4</v>
      </c>
      <c r="Q23" s="78">
        <v>9.1999999999999998E-3</v>
      </c>
      <c r="R23" s="78">
        <v>7.1999999999999998E-3</v>
      </c>
    </row>
    <row r="24" spans="2:18">
      <c r="B24" s="79" t="s">
        <v>250</v>
      </c>
      <c r="C24" s="16"/>
      <c r="D24" s="16"/>
      <c r="H24" s="81">
        <v>4.7300000000000004</v>
      </c>
      <c r="K24" s="80">
        <v>3.3E-3</v>
      </c>
      <c r="L24" s="81">
        <v>135231915.44999999</v>
      </c>
      <c r="N24" s="81">
        <v>0</v>
      </c>
      <c r="O24" s="81">
        <v>145919.17388024999</v>
      </c>
      <c r="Q24" s="80">
        <v>0.4844</v>
      </c>
      <c r="R24" s="80">
        <v>0.37930000000000003</v>
      </c>
    </row>
    <row r="25" spans="2:18">
      <c r="B25" s="79" t="s">
        <v>251</v>
      </c>
      <c r="C25" s="16"/>
      <c r="D25" s="16"/>
      <c r="H25" s="81">
        <v>0.52</v>
      </c>
      <c r="K25" s="80">
        <v>5.9999999999999995E-4</v>
      </c>
      <c r="L25" s="81">
        <v>50000</v>
      </c>
      <c r="N25" s="81">
        <v>0</v>
      </c>
      <c r="O25" s="81">
        <v>49.984999999999999</v>
      </c>
      <c r="Q25" s="80">
        <v>2.0000000000000001E-4</v>
      </c>
      <c r="R25" s="80">
        <v>1E-4</v>
      </c>
    </row>
    <row r="26" spans="2:18">
      <c r="B26" t="s">
        <v>252</v>
      </c>
      <c r="C26" t="s">
        <v>253</v>
      </c>
      <c r="D26" t="s">
        <v>100</v>
      </c>
      <c r="E26" t="s">
        <v>226</v>
      </c>
      <c r="G26" t="s">
        <v>254</v>
      </c>
      <c r="H26" s="77">
        <v>0.52</v>
      </c>
      <c r="I26" t="s">
        <v>102</v>
      </c>
      <c r="J26" s="78">
        <v>0</v>
      </c>
      <c r="K26" s="78">
        <v>5.9999999999999995E-4</v>
      </c>
      <c r="L26" s="77">
        <v>50000</v>
      </c>
      <c r="M26" s="77">
        <v>99.97</v>
      </c>
      <c r="N26" s="77">
        <v>0</v>
      </c>
      <c r="O26" s="77">
        <v>49.984999999999999</v>
      </c>
      <c r="P26" s="78">
        <v>0</v>
      </c>
      <c r="Q26" s="78">
        <v>2.0000000000000001E-4</v>
      </c>
      <c r="R26" s="78">
        <v>1E-4</v>
      </c>
    </row>
    <row r="27" spans="2:18">
      <c r="B27" s="79" t="s">
        <v>255</v>
      </c>
      <c r="C27" s="16"/>
      <c r="D27" s="16"/>
      <c r="H27" s="81">
        <v>4.7300000000000004</v>
      </c>
      <c r="K27" s="80">
        <v>3.3E-3</v>
      </c>
      <c r="L27" s="81">
        <v>134848582.44999999</v>
      </c>
      <c r="N27" s="81">
        <v>0</v>
      </c>
      <c r="O27" s="81">
        <v>145538.35587775</v>
      </c>
      <c r="Q27" s="80">
        <v>0.48320000000000002</v>
      </c>
      <c r="R27" s="80">
        <v>0.37830000000000003</v>
      </c>
    </row>
    <row r="28" spans="2:18">
      <c r="B28" t="s">
        <v>256</v>
      </c>
      <c r="C28" t="s">
        <v>257</v>
      </c>
      <c r="D28" t="s">
        <v>100</v>
      </c>
      <c r="E28" t="s">
        <v>226</v>
      </c>
      <c r="G28" t="s">
        <v>258</v>
      </c>
      <c r="H28" s="77">
        <v>0.41</v>
      </c>
      <c r="I28" t="s">
        <v>102</v>
      </c>
      <c r="J28" s="78">
        <v>0</v>
      </c>
      <c r="K28" s="78">
        <v>0</v>
      </c>
      <c r="L28" s="77">
        <v>1670000</v>
      </c>
      <c r="M28" s="77">
        <v>100</v>
      </c>
      <c r="N28" s="77">
        <v>0</v>
      </c>
      <c r="O28" s="77">
        <v>1670</v>
      </c>
      <c r="P28" s="78">
        <v>2.0000000000000001E-4</v>
      </c>
      <c r="Q28" s="78">
        <v>5.4999999999999997E-3</v>
      </c>
      <c r="R28" s="78">
        <v>4.3E-3</v>
      </c>
    </row>
    <row r="29" spans="2:18">
      <c r="B29" t="s">
        <v>259</v>
      </c>
      <c r="C29" t="s">
        <v>260</v>
      </c>
      <c r="D29" t="s">
        <v>100</v>
      </c>
      <c r="E29" t="s">
        <v>226</v>
      </c>
      <c r="G29" t="s">
        <v>261</v>
      </c>
      <c r="H29" s="77">
        <v>0.08</v>
      </c>
      <c r="I29" t="s">
        <v>102</v>
      </c>
      <c r="J29" s="78">
        <v>5.0000000000000001E-3</v>
      </c>
      <c r="K29" s="78">
        <v>2.3E-3</v>
      </c>
      <c r="L29" s="77">
        <v>709200</v>
      </c>
      <c r="M29" s="77">
        <v>100.48</v>
      </c>
      <c r="N29" s="77">
        <v>0</v>
      </c>
      <c r="O29" s="77">
        <v>712.60415999999998</v>
      </c>
      <c r="P29" s="78">
        <v>2.0000000000000001E-4</v>
      </c>
      <c r="Q29" s="78">
        <v>2.3999999999999998E-3</v>
      </c>
      <c r="R29" s="78">
        <v>1.9E-3</v>
      </c>
    </row>
    <row r="30" spans="2:18">
      <c r="B30" t="s">
        <v>262</v>
      </c>
      <c r="C30" t="s">
        <v>263</v>
      </c>
      <c r="D30" t="s">
        <v>100</v>
      </c>
      <c r="E30" t="s">
        <v>226</v>
      </c>
      <c r="G30" t="s">
        <v>264</v>
      </c>
      <c r="H30" s="77">
        <v>5.87</v>
      </c>
      <c r="I30" t="s">
        <v>102</v>
      </c>
      <c r="J30" s="78">
        <v>0.02</v>
      </c>
      <c r="K30" s="78">
        <v>4.1000000000000003E-3</v>
      </c>
      <c r="L30" s="77">
        <v>22640000</v>
      </c>
      <c r="M30" s="77">
        <v>111.32</v>
      </c>
      <c r="N30" s="77">
        <v>0</v>
      </c>
      <c r="O30" s="77">
        <v>25202.848000000002</v>
      </c>
      <c r="P30" s="78">
        <v>1.1999999999999999E-3</v>
      </c>
      <c r="Q30" s="78">
        <v>8.3699999999999997E-2</v>
      </c>
      <c r="R30" s="78">
        <v>6.5500000000000003E-2</v>
      </c>
    </row>
    <row r="31" spans="2:18">
      <c r="B31" t="s">
        <v>265</v>
      </c>
      <c r="C31" t="s">
        <v>266</v>
      </c>
      <c r="D31" t="s">
        <v>100</v>
      </c>
      <c r="E31" t="s">
        <v>226</v>
      </c>
      <c r="G31" t="s">
        <v>267</v>
      </c>
      <c r="H31" s="77">
        <v>8.82</v>
      </c>
      <c r="I31" t="s">
        <v>102</v>
      </c>
      <c r="J31" s="78">
        <v>0.01</v>
      </c>
      <c r="K31" s="78">
        <v>7.9000000000000008E-3</v>
      </c>
      <c r="L31" s="77">
        <v>4300000</v>
      </c>
      <c r="M31" s="77">
        <v>102.79</v>
      </c>
      <c r="N31" s="77">
        <v>0</v>
      </c>
      <c r="O31" s="77">
        <v>4419.97</v>
      </c>
      <c r="P31" s="78">
        <v>2.9999999999999997E-4</v>
      </c>
      <c r="Q31" s="78">
        <v>1.47E-2</v>
      </c>
      <c r="R31" s="78">
        <v>1.15E-2</v>
      </c>
    </row>
    <row r="32" spans="2:18">
      <c r="B32" t="s">
        <v>268</v>
      </c>
      <c r="C32" t="s">
        <v>269</v>
      </c>
      <c r="D32" t="s">
        <v>100</v>
      </c>
      <c r="E32" t="s">
        <v>226</v>
      </c>
      <c r="G32" t="s">
        <v>270</v>
      </c>
      <c r="H32" s="77">
        <v>18.3</v>
      </c>
      <c r="I32" t="s">
        <v>102</v>
      </c>
      <c r="J32" s="78">
        <v>3.7499999999999999E-2</v>
      </c>
      <c r="K32" s="78">
        <v>1.83E-2</v>
      </c>
      <c r="L32" s="77">
        <v>665000</v>
      </c>
      <c r="M32" s="77">
        <v>142.52000000000001</v>
      </c>
      <c r="N32" s="77">
        <v>0</v>
      </c>
      <c r="O32" s="77">
        <v>947.75800000000004</v>
      </c>
      <c r="P32" s="78">
        <v>0</v>
      </c>
      <c r="Q32" s="78">
        <v>3.0999999999999999E-3</v>
      </c>
      <c r="R32" s="78">
        <v>2.5000000000000001E-3</v>
      </c>
    </row>
    <row r="33" spans="2:18">
      <c r="B33" t="s">
        <v>271</v>
      </c>
      <c r="C33" t="s">
        <v>272</v>
      </c>
      <c r="D33" t="s">
        <v>100</v>
      </c>
      <c r="E33" t="s">
        <v>226</v>
      </c>
      <c r="G33" t="s">
        <v>273</v>
      </c>
      <c r="H33" s="77">
        <v>0.33</v>
      </c>
      <c r="I33" t="s">
        <v>102</v>
      </c>
      <c r="J33" s="78">
        <v>0.01</v>
      </c>
      <c r="K33" s="78">
        <v>-5.9999999999999995E-4</v>
      </c>
      <c r="L33" s="77">
        <v>7351480</v>
      </c>
      <c r="M33" s="77">
        <v>101.02</v>
      </c>
      <c r="N33" s="77">
        <v>0</v>
      </c>
      <c r="O33" s="77">
        <v>7426.4650959999999</v>
      </c>
      <c r="P33" s="78">
        <v>6.9999999999999999E-4</v>
      </c>
      <c r="Q33" s="78">
        <v>2.47E-2</v>
      </c>
      <c r="R33" s="78">
        <v>1.9300000000000001E-2</v>
      </c>
    </row>
    <row r="34" spans="2:18">
      <c r="B34" t="s">
        <v>274</v>
      </c>
      <c r="C34" t="s">
        <v>275</v>
      </c>
      <c r="D34" t="s">
        <v>100</v>
      </c>
      <c r="E34" t="s">
        <v>226</v>
      </c>
      <c r="G34" t="s">
        <v>276</v>
      </c>
      <c r="H34" s="77">
        <v>14.57</v>
      </c>
      <c r="I34" t="s">
        <v>102</v>
      </c>
      <c r="J34" s="78">
        <v>1.4999999999999999E-2</v>
      </c>
      <c r="K34" s="78">
        <v>1.43E-2</v>
      </c>
      <c r="L34" s="77">
        <v>714000</v>
      </c>
      <c r="M34" s="77">
        <v>101.9</v>
      </c>
      <c r="N34" s="77">
        <v>0</v>
      </c>
      <c r="O34" s="77">
        <v>727.56600000000003</v>
      </c>
      <c r="P34" s="78">
        <v>1E-4</v>
      </c>
      <c r="Q34" s="78">
        <v>2.3999999999999998E-3</v>
      </c>
      <c r="R34" s="78">
        <v>1.9E-3</v>
      </c>
    </row>
    <row r="35" spans="2:18">
      <c r="B35" t="s">
        <v>277</v>
      </c>
      <c r="C35" t="s">
        <v>278</v>
      </c>
      <c r="D35" t="s">
        <v>100</v>
      </c>
      <c r="E35" t="s">
        <v>226</v>
      </c>
      <c r="G35" t="s">
        <v>279</v>
      </c>
      <c r="H35" s="77">
        <v>1.57</v>
      </c>
      <c r="I35" t="s">
        <v>102</v>
      </c>
      <c r="J35" s="78">
        <v>7.4999999999999997E-3</v>
      </c>
      <c r="K35" s="78">
        <v>4.0000000000000002E-4</v>
      </c>
      <c r="L35" s="77">
        <v>4700000</v>
      </c>
      <c r="M35" s="77">
        <v>101.44</v>
      </c>
      <c r="N35" s="77">
        <v>0</v>
      </c>
      <c r="O35" s="77">
        <v>4767.68</v>
      </c>
      <c r="P35" s="78">
        <v>2.9999999999999997E-4</v>
      </c>
      <c r="Q35" s="78">
        <v>1.5800000000000002E-2</v>
      </c>
      <c r="R35" s="78">
        <v>1.24E-2</v>
      </c>
    </row>
    <row r="36" spans="2:18">
      <c r="B36" t="s">
        <v>280</v>
      </c>
      <c r="C36" t="s">
        <v>281</v>
      </c>
      <c r="D36" t="s">
        <v>100</v>
      </c>
      <c r="E36" t="s">
        <v>226</v>
      </c>
      <c r="G36" t="s">
        <v>282</v>
      </c>
      <c r="H36" s="77">
        <v>7.2</v>
      </c>
      <c r="I36" t="s">
        <v>102</v>
      </c>
      <c r="J36" s="78">
        <v>2.2499999999999999E-2</v>
      </c>
      <c r="K36" s="78">
        <v>5.7000000000000002E-3</v>
      </c>
      <c r="L36" s="77">
        <v>23100000</v>
      </c>
      <c r="M36" s="77">
        <v>113.26</v>
      </c>
      <c r="N36" s="77">
        <v>0</v>
      </c>
      <c r="O36" s="77">
        <v>26163.06</v>
      </c>
      <c r="P36" s="78">
        <v>1.2999999999999999E-3</v>
      </c>
      <c r="Q36" s="78">
        <v>8.6900000000000005E-2</v>
      </c>
      <c r="R36" s="78">
        <v>6.8000000000000005E-2</v>
      </c>
    </row>
    <row r="37" spans="2:18">
      <c r="B37" t="s">
        <v>283</v>
      </c>
      <c r="C37" t="s">
        <v>284</v>
      </c>
      <c r="D37" t="s">
        <v>100</v>
      </c>
      <c r="E37" t="s">
        <v>226</v>
      </c>
      <c r="G37" t="s">
        <v>282</v>
      </c>
      <c r="H37" s="77">
        <v>1.9</v>
      </c>
      <c r="I37" t="s">
        <v>102</v>
      </c>
      <c r="J37" s="78">
        <v>1.2500000000000001E-2</v>
      </c>
      <c r="K37" s="78">
        <v>5.0000000000000001E-4</v>
      </c>
      <c r="L37" s="77">
        <v>6660000</v>
      </c>
      <c r="M37" s="77">
        <v>102.41</v>
      </c>
      <c r="N37" s="77">
        <v>0</v>
      </c>
      <c r="O37" s="77">
        <v>6820.5060000000003</v>
      </c>
      <c r="P37" s="78">
        <v>4.0000000000000002E-4</v>
      </c>
      <c r="Q37" s="78">
        <v>2.2599999999999999E-2</v>
      </c>
      <c r="R37" s="78">
        <v>1.77E-2</v>
      </c>
    </row>
    <row r="38" spans="2:18">
      <c r="B38" t="s">
        <v>285</v>
      </c>
      <c r="C38" t="s">
        <v>286</v>
      </c>
      <c r="D38" t="s">
        <v>100</v>
      </c>
      <c r="E38" t="s">
        <v>226</v>
      </c>
      <c r="G38" t="s">
        <v>287</v>
      </c>
      <c r="H38" s="77">
        <v>2.13</v>
      </c>
      <c r="I38" t="s">
        <v>102</v>
      </c>
      <c r="J38" s="78">
        <v>4.2500000000000003E-2</v>
      </c>
      <c r="K38" s="78">
        <v>1E-3</v>
      </c>
      <c r="L38" s="77">
        <v>3457379.45</v>
      </c>
      <c r="M38" s="77">
        <v>112.5</v>
      </c>
      <c r="N38" s="77">
        <v>0</v>
      </c>
      <c r="O38" s="77">
        <v>3889.55188125</v>
      </c>
      <c r="P38" s="78">
        <v>2.0000000000000001E-4</v>
      </c>
      <c r="Q38" s="78">
        <v>1.29E-2</v>
      </c>
      <c r="R38" s="78">
        <v>1.01E-2</v>
      </c>
    </row>
    <row r="39" spans="2:18">
      <c r="B39" t="s">
        <v>288</v>
      </c>
      <c r="C39" t="s">
        <v>289</v>
      </c>
      <c r="D39" t="s">
        <v>100</v>
      </c>
      <c r="E39" t="s">
        <v>226</v>
      </c>
      <c r="G39" t="s">
        <v>282</v>
      </c>
      <c r="H39" s="77">
        <v>3.05</v>
      </c>
      <c r="I39" t="s">
        <v>102</v>
      </c>
      <c r="J39" s="78">
        <v>3.7499999999999999E-2</v>
      </c>
      <c r="K39" s="78">
        <v>1.9E-3</v>
      </c>
      <c r="L39" s="77">
        <v>8600000</v>
      </c>
      <c r="M39" s="77">
        <v>114.35</v>
      </c>
      <c r="N39" s="77">
        <v>0</v>
      </c>
      <c r="O39" s="77">
        <v>9834.1</v>
      </c>
      <c r="P39" s="78">
        <v>4.0000000000000002E-4</v>
      </c>
      <c r="Q39" s="78">
        <v>3.2599999999999997E-2</v>
      </c>
      <c r="R39" s="78">
        <v>2.5600000000000001E-2</v>
      </c>
    </row>
    <row r="40" spans="2:18">
      <c r="B40" t="s">
        <v>290</v>
      </c>
      <c r="C40" t="s">
        <v>291</v>
      </c>
      <c r="D40" t="s">
        <v>100</v>
      </c>
      <c r="E40" t="s">
        <v>226</v>
      </c>
      <c r="G40" t="s">
        <v>292</v>
      </c>
      <c r="H40" s="77">
        <v>4.51</v>
      </c>
      <c r="I40" t="s">
        <v>102</v>
      </c>
      <c r="J40" s="78">
        <v>1.7500000000000002E-2</v>
      </c>
      <c r="K40" s="78">
        <v>2.8E-3</v>
      </c>
      <c r="L40" s="77">
        <v>34923523</v>
      </c>
      <c r="M40" s="77">
        <v>107.35</v>
      </c>
      <c r="N40" s="77">
        <v>0</v>
      </c>
      <c r="O40" s="77">
        <v>37490.4019405</v>
      </c>
      <c r="P40" s="78">
        <v>1.8E-3</v>
      </c>
      <c r="Q40" s="78">
        <v>0.1245</v>
      </c>
      <c r="R40" s="78">
        <v>9.7500000000000003E-2</v>
      </c>
    </row>
    <row r="41" spans="2:18">
      <c r="B41" t="s">
        <v>293</v>
      </c>
      <c r="C41" t="s">
        <v>294</v>
      </c>
      <c r="D41" t="s">
        <v>100</v>
      </c>
      <c r="E41" t="s">
        <v>226</v>
      </c>
      <c r="G41" t="s">
        <v>238</v>
      </c>
      <c r="H41" s="77">
        <v>4.28</v>
      </c>
      <c r="I41" t="s">
        <v>102</v>
      </c>
      <c r="J41" s="78">
        <v>5.0000000000000001E-3</v>
      </c>
      <c r="K41" s="78">
        <v>2.7000000000000001E-3</v>
      </c>
      <c r="L41" s="77">
        <v>8008000</v>
      </c>
      <c r="M41" s="77">
        <v>101.31</v>
      </c>
      <c r="N41" s="77">
        <v>0</v>
      </c>
      <c r="O41" s="77">
        <v>8112.9048000000003</v>
      </c>
      <c r="P41" s="78">
        <v>5.0000000000000001E-4</v>
      </c>
      <c r="Q41" s="78">
        <v>2.69E-2</v>
      </c>
      <c r="R41" s="78">
        <v>2.1100000000000001E-2</v>
      </c>
    </row>
    <row r="42" spans="2:18">
      <c r="B42" t="s">
        <v>295</v>
      </c>
      <c r="C42" t="s">
        <v>296</v>
      </c>
      <c r="D42" t="s">
        <v>100</v>
      </c>
      <c r="E42" t="s">
        <v>226</v>
      </c>
      <c r="G42" t="s">
        <v>297</v>
      </c>
      <c r="H42" s="77">
        <v>2.58</v>
      </c>
      <c r="I42" t="s">
        <v>102</v>
      </c>
      <c r="J42" s="78">
        <v>1.5E-3</v>
      </c>
      <c r="K42" s="78">
        <v>1.6000000000000001E-3</v>
      </c>
      <c r="L42" s="77">
        <v>7350000</v>
      </c>
      <c r="M42" s="77">
        <v>100.04</v>
      </c>
      <c r="N42" s="77">
        <v>0</v>
      </c>
      <c r="O42" s="77">
        <v>7352.94</v>
      </c>
      <c r="P42" s="78">
        <v>6.9999999999999999E-4</v>
      </c>
      <c r="Q42" s="78">
        <v>2.4400000000000002E-2</v>
      </c>
      <c r="R42" s="78">
        <v>1.9099999999999999E-2</v>
      </c>
    </row>
    <row r="43" spans="2:18">
      <c r="B43" s="79" t="s">
        <v>298</v>
      </c>
      <c r="C43" s="16"/>
      <c r="D43" s="16"/>
      <c r="H43" s="81">
        <v>5.38</v>
      </c>
      <c r="K43" s="80">
        <v>4.7999999999999996E-3</v>
      </c>
      <c r="L43" s="81">
        <v>333333</v>
      </c>
      <c r="N43" s="81">
        <v>0</v>
      </c>
      <c r="O43" s="81">
        <v>330.83300250000002</v>
      </c>
      <c r="Q43" s="80">
        <v>1.1000000000000001E-3</v>
      </c>
      <c r="R43" s="80">
        <v>8.9999999999999998E-4</v>
      </c>
    </row>
    <row r="44" spans="2:18">
      <c r="B44" t="s">
        <v>299</v>
      </c>
      <c r="C44" t="s">
        <v>300</v>
      </c>
      <c r="D44" t="s">
        <v>100</v>
      </c>
      <c r="E44" t="s">
        <v>226</v>
      </c>
      <c r="G44" t="s">
        <v>301</v>
      </c>
      <c r="H44" s="77">
        <v>5.38</v>
      </c>
      <c r="I44" t="s">
        <v>102</v>
      </c>
      <c r="J44" s="78">
        <v>2.9999999999999997E-4</v>
      </c>
      <c r="K44" s="78">
        <v>4.7999999999999996E-3</v>
      </c>
      <c r="L44" s="77">
        <v>333333</v>
      </c>
      <c r="M44" s="77">
        <v>99.25</v>
      </c>
      <c r="N44" s="77">
        <v>0</v>
      </c>
      <c r="O44" s="77">
        <v>330.83300250000002</v>
      </c>
      <c r="P44" s="78">
        <v>0</v>
      </c>
      <c r="Q44" s="78">
        <v>1.1000000000000001E-3</v>
      </c>
      <c r="R44" s="78">
        <v>8.9999999999999998E-4</v>
      </c>
    </row>
    <row r="45" spans="2:18">
      <c r="B45" s="79" t="s">
        <v>302</v>
      </c>
      <c r="C45" s="16"/>
      <c r="D45" s="16"/>
      <c r="H45" s="81">
        <v>0</v>
      </c>
      <c r="K45" s="80">
        <v>0</v>
      </c>
      <c r="L45" s="81">
        <v>0</v>
      </c>
      <c r="N45" s="81">
        <v>0</v>
      </c>
      <c r="O45" s="81">
        <v>0</v>
      </c>
      <c r="Q45" s="80">
        <v>0</v>
      </c>
      <c r="R45" s="80">
        <v>0</v>
      </c>
    </row>
    <row r="46" spans="2:18">
      <c r="B46" t="s">
        <v>214</v>
      </c>
      <c r="C46" t="s">
        <v>214</v>
      </c>
      <c r="D46" s="16"/>
      <c r="E46" t="s">
        <v>214</v>
      </c>
      <c r="H46" s="77">
        <v>0</v>
      </c>
      <c r="I46" t="s">
        <v>214</v>
      </c>
      <c r="J46" s="78">
        <v>0</v>
      </c>
      <c r="K46" s="78">
        <v>0</v>
      </c>
      <c r="L46" s="77">
        <v>0</v>
      </c>
      <c r="M46" s="77">
        <v>0</v>
      </c>
      <c r="O46" s="77">
        <v>0</v>
      </c>
      <c r="P46" s="78">
        <v>0</v>
      </c>
      <c r="Q46" s="78">
        <v>0</v>
      </c>
      <c r="R46" s="78">
        <v>0</v>
      </c>
    </row>
    <row r="47" spans="2:18">
      <c r="B47" s="79" t="s">
        <v>219</v>
      </c>
      <c r="C47" s="16"/>
      <c r="D47" s="16"/>
      <c r="H47" s="81">
        <v>5.41</v>
      </c>
      <c r="K47" s="80">
        <v>5.4000000000000003E-3</v>
      </c>
      <c r="L47" s="81">
        <v>700000</v>
      </c>
      <c r="N47" s="81">
        <v>4.4206250000000002</v>
      </c>
      <c r="O47" s="81">
        <v>2894.4783877642499</v>
      </c>
      <c r="Q47" s="80">
        <v>9.5999999999999992E-3</v>
      </c>
      <c r="R47" s="80">
        <v>7.4999999999999997E-3</v>
      </c>
    </row>
    <row r="48" spans="2:18">
      <c r="B48" s="79" t="s">
        <v>303</v>
      </c>
      <c r="C48" s="16"/>
      <c r="D48" s="16"/>
      <c r="H48" s="81">
        <v>5.41</v>
      </c>
      <c r="K48" s="80">
        <v>5.4000000000000003E-3</v>
      </c>
      <c r="L48" s="81">
        <v>700000</v>
      </c>
      <c r="N48" s="81">
        <v>4.4206250000000002</v>
      </c>
      <c r="O48" s="81">
        <v>2894.4783877642499</v>
      </c>
      <c r="Q48" s="80">
        <v>9.5999999999999992E-3</v>
      </c>
      <c r="R48" s="80">
        <v>7.4999999999999997E-3</v>
      </c>
    </row>
    <row r="49" spans="2:18">
      <c r="B49" t="s">
        <v>304</v>
      </c>
      <c r="C49" t="s">
        <v>305</v>
      </c>
      <c r="D49" t="s">
        <v>306</v>
      </c>
      <c r="E49" t="s">
        <v>226</v>
      </c>
      <c r="F49" t="s">
        <v>307</v>
      </c>
      <c r="G49" t="s">
        <v>308</v>
      </c>
      <c r="H49" s="77">
        <v>6.33</v>
      </c>
      <c r="I49" t="s">
        <v>106</v>
      </c>
      <c r="J49" s="78">
        <v>3.2500000000000001E-2</v>
      </c>
      <c r="K49" s="78">
        <v>1.1900000000000001E-2</v>
      </c>
      <c r="L49" s="77">
        <v>50000</v>
      </c>
      <c r="M49" s="77">
        <v>115.41552780000001</v>
      </c>
      <c r="N49" s="77">
        <v>0</v>
      </c>
      <c r="O49" s="77">
        <v>185.5304609385</v>
      </c>
      <c r="P49" s="78">
        <v>1E-4</v>
      </c>
      <c r="Q49" s="78">
        <v>5.9999999999999995E-4</v>
      </c>
      <c r="R49" s="78">
        <v>5.0000000000000001E-4</v>
      </c>
    </row>
    <row r="50" spans="2:18">
      <c r="B50" t="s">
        <v>309</v>
      </c>
      <c r="C50" t="s">
        <v>310</v>
      </c>
      <c r="D50" t="s">
        <v>123</v>
      </c>
      <c r="E50" t="s">
        <v>226</v>
      </c>
      <c r="F50" t="s">
        <v>307</v>
      </c>
      <c r="G50" t="s">
        <v>311</v>
      </c>
      <c r="H50" s="77">
        <v>22.17</v>
      </c>
      <c r="I50" t="s">
        <v>106</v>
      </c>
      <c r="J50" s="78">
        <v>3.7999999999999999E-2</v>
      </c>
      <c r="K50" s="78">
        <v>3.0099999999999998E-2</v>
      </c>
      <c r="L50" s="77">
        <v>50000</v>
      </c>
      <c r="M50" s="77">
        <v>119.0841112</v>
      </c>
      <c r="N50" s="77">
        <v>0</v>
      </c>
      <c r="O50" s="77">
        <v>191.42770875400001</v>
      </c>
      <c r="P50" s="78">
        <v>1E-4</v>
      </c>
      <c r="Q50" s="78">
        <v>5.9999999999999995E-4</v>
      </c>
      <c r="R50" s="78">
        <v>5.0000000000000001E-4</v>
      </c>
    </row>
    <row r="51" spans="2:18">
      <c r="B51" t="s">
        <v>312</v>
      </c>
      <c r="C51" t="s">
        <v>313</v>
      </c>
      <c r="D51" t="s">
        <v>123</v>
      </c>
      <c r="E51" t="s">
        <v>314</v>
      </c>
      <c r="F51" t="s">
        <v>307</v>
      </c>
      <c r="G51" t="s">
        <v>315</v>
      </c>
      <c r="H51" s="77">
        <v>2.92</v>
      </c>
      <c r="I51" t="s">
        <v>110</v>
      </c>
      <c r="J51" s="78">
        <v>2.8799999999999999E-2</v>
      </c>
      <c r="K51" s="78">
        <v>-6.9999999999999999E-4</v>
      </c>
      <c r="L51" s="77">
        <v>450000</v>
      </c>
      <c r="M51" s="77">
        <v>111.72640277777778</v>
      </c>
      <c r="N51" s="77">
        <v>0</v>
      </c>
      <c r="O51" s="77">
        <v>1982.97047338125</v>
      </c>
      <c r="P51" s="78">
        <v>1E-4</v>
      </c>
      <c r="Q51" s="78">
        <v>6.6E-3</v>
      </c>
      <c r="R51" s="78">
        <v>5.1999999999999998E-3</v>
      </c>
    </row>
    <row r="52" spans="2:18">
      <c r="B52" t="s">
        <v>316</v>
      </c>
      <c r="C52" t="s">
        <v>317</v>
      </c>
      <c r="D52" t="s">
        <v>123</v>
      </c>
      <c r="E52" t="s">
        <v>318</v>
      </c>
      <c r="F52" t="s">
        <v>319</v>
      </c>
      <c r="G52" t="s">
        <v>320</v>
      </c>
      <c r="H52" s="77">
        <v>8.11</v>
      </c>
      <c r="I52" t="s">
        <v>106</v>
      </c>
      <c r="J52" s="78">
        <v>2.5000000000000001E-2</v>
      </c>
      <c r="K52" s="78">
        <v>1.5299999999999999E-2</v>
      </c>
      <c r="L52" s="77">
        <v>50000</v>
      </c>
      <c r="M52" s="77">
        <v>109.3608334</v>
      </c>
      <c r="N52" s="77">
        <v>0</v>
      </c>
      <c r="O52" s="77">
        <v>175.7975396905</v>
      </c>
      <c r="P52" s="78">
        <v>1E-4</v>
      </c>
      <c r="Q52" s="78">
        <v>5.9999999999999995E-4</v>
      </c>
      <c r="R52" s="78">
        <v>5.0000000000000001E-4</v>
      </c>
    </row>
    <row r="53" spans="2:18">
      <c r="B53" t="s">
        <v>321</v>
      </c>
      <c r="C53" t="s">
        <v>322</v>
      </c>
      <c r="D53" t="s">
        <v>123</v>
      </c>
      <c r="E53" t="s">
        <v>318</v>
      </c>
      <c r="F53" t="s">
        <v>319</v>
      </c>
      <c r="G53" t="s">
        <v>323</v>
      </c>
      <c r="H53" s="77">
        <v>8.3800000000000008</v>
      </c>
      <c r="I53" t="s">
        <v>106</v>
      </c>
      <c r="J53" s="78">
        <v>2.75E-2</v>
      </c>
      <c r="K53" s="78">
        <v>1.7399999999999999E-2</v>
      </c>
      <c r="L53" s="77">
        <v>100000</v>
      </c>
      <c r="M53" s="77">
        <v>110.212</v>
      </c>
      <c r="N53" s="77">
        <v>4.4206250000000002</v>
      </c>
      <c r="O53" s="77">
        <v>358.752205</v>
      </c>
      <c r="P53" s="78">
        <v>0</v>
      </c>
      <c r="Q53" s="78">
        <v>1.1999999999999999E-3</v>
      </c>
      <c r="R53" s="78">
        <v>8.9999999999999998E-4</v>
      </c>
    </row>
    <row r="54" spans="2:18">
      <c r="B54" s="79" t="s">
        <v>324</v>
      </c>
      <c r="C54" s="16"/>
      <c r="D54" s="16"/>
      <c r="H54" s="81">
        <v>0</v>
      </c>
      <c r="K54" s="80">
        <v>0</v>
      </c>
      <c r="L54" s="81">
        <v>0</v>
      </c>
      <c r="N54" s="81">
        <v>0</v>
      </c>
      <c r="O54" s="81">
        <v>0</v>
      </c>
      <c r="Q54" s="80">
        <v>0</v>
      </c>
      <c r="R54" s="80">
        <v>0</v>
      </c>
    </row>
    <row r="55" spans="2:18">
      <c r="B55" t="s">
        <v>214</v>
      </c>
      <c r="C55" t="s">
        <v>214</v>
      </c>
      <c r="D55" s="16"/>
      <c r="E55" t="s">
        <v>214</v>
      </c>
      <c r="H55" s="77">
        <v>0</v>
      </c>
      <c r="I55" t="s">
        <v>214</v>
      </c>
      <c r="J55" s="78">
        <v>0</v>
      </c>
      <c r="K55" s="78">
        <v>0</v>
      </c>
      <c r="L55" s="77">
        <v>0</v>
      </c>
      <c r="M55" s="77">
        <v>0</v>
      </c>
      <c r="O55" s="77">
        <v>0</v>
      </c>
      <c r="P55" s="78">
        <v>0</v>
      </c>
      <c r="Q55" s="78">
        <v>0</v>
      </c>
      <c r="R55" s="78">
        <v>0</v>
      </c>
    </row>
    <row r="56" spans="2:18">
      <c r="B56" t="s">
        <v>325</v>
      </c>
      <c r="C56" s="16"/>
      <c r="D56" s="16"/>
    </row>
    <row r="57" spans="2:18">
      <c r="B57" t="s">
        <v>326</v>
      </c>
      <c r="C57" s="16"/>
      <c r="D57" s="16"/>
    </row>
    <row r="58" spans="2:18">
      <c r="B58" t="s">
        <v>327</v>
      </c>
      <c r="C58" s="16"/>
      <c r="D58" s="16"/>
    </row>
    <row r="59" spans="2:18">
      <c r="B59" t="s">
        <v>328</v>
      </c>
      <c r="C59" s="16"/>
      <c r="D59" s="16"/>
    </row>
    <row r="60" spans="2:18">
      <c r="C60" s="16"/>
      <c r="D60" s="16"/>
    </row>
    <row r="61" spans="2:18">
      <c r="C61" s="16"/>
      <c r="D61" s="16"/>
    </row>
    <row r="62" spans="2:18">
      <c r="C62" s="16"/>
      <c r="D62" s="16"/>
    </row>
    <row r="63" spans="2:18">
      <c r="C63" s="16"/>
      <c r="D63" s="16"/>
    </row>
    <row r="64" spans="2:18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A1:M1048576 N9 N1:N7 N11:N1048576 O1:XFD1048576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796875" defaultRowHeight="17.5"/>
  <cols>
    <col min="1" max="1" width="6.26953125" style="16" customWidth="1"/>
    <col min="2" max="2" width="48.26953125" style="15" bestFit="1" customWidth="1"/>
    <col min="3" max="4" width="10.7265625" style="15" customWidth="1"/>
    <col min="5" max="11" width="10.7265625" style="16" customWidth="1"/>
    <col min="12" max="12" width="14.7265625" style="16" customWidth="1"/>
    <col min="13" max="13" width="12.7265625" style="16" customWidth="1"/>
    <col min="14" max="16" width="10.7265625" style="16" customWidth="1"/>
    <col min="17" max="17" width="7.54296875" style="16" customWidth="1"/>
    <col min="18" max="18" width="6.7265625" style="16" customWidth="1"/>
    <col min="19" max="19" width="7.7265625" style="16" customWidth="1"/>
    <col min="20" max="20" width="7.1796875" style="16" customWidth="1"/>
    <col min="21" max="21" width="6" style="16" customWidth="1"/>
    <col min="22" max="22" width="7.81640625" style="16" customWidth="1"/>
    <col min="23" max="23" width="8.1796875" style="16" customWidth="1"/>
    <col min="24" max="24" width="6.26953125" style="16" customWidth="1"/>
    <col min="25" max="25" width="8" style="16" customWidth="1"/>
    <col min="26" max="26" width="8.7265625" style="16" customWidth="1"/>
    <col min="27" max="27" width="10" style="16" customWidth="1"/>
    <col min="28" max="28" width="9.54296875" style="16" customWidth="1"/>
    <col min="29" max="29" width="6.1796875" style="16" customWidth="1"/>
    <col min="30" max="31" width="5.7265625" style="16" customWidth="1"/>
    <col min="32" max="32" width="6.81640625" style="16" customWidth="1"/>
    <col min="33" max="33" width="6.453125" style="16" customWidth="1"/>
    <col min="34" max="34" width="6.7265625" style="16" customWidth="1"/>
    <col min="35" max="35" width="7.26953125" style="16" customWidth="1"/>
    <col min="36" max="47" width="5.7265625" style="16" customWidth="1"/>
    <col min="48" max="16384" width="9.1796875" style="16"/>
  </cols>
  <sheetData>
    <row r="1" spans="2:23">
      <c r="B1" s="2" t="s">
        <v>0</v>
      </c>
      <c r="C1" t="s">
        <v>197</v>
      </c>
    </row>
    <row r="2" spans="2:23">
      <c r="B2" s="2" t="s">
        <v>1</v>
      </c>
    </row>
    <row r="3" spans="2:23">
      <c r="B3" s="2" t="s">
        <v>2</v>
      </c>
      <c r="C3" t="s">
        <v>198</v>
      </c>
    </row>
    <row r="4" spans="2:23">
      <c r="B4" s="2" t="s">
        <v>3</v>
      </c>
    </row>
    <row r="5" spans="2:23">
      <c r="B5" s="2"/>
    </row>
    <row r="7" spans="2:23" ht="26.25" customHeight="1">
      <c r="B7" s="97" t="s">
        <v>179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2:23" s="19" customFormat="1" ht="62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23">
      <c r="B12" s="79" t="s">
        <v>200</v>
      </c>
      <c r="E12" s="15"/>
      <c r="F12" s="15"/>
      <c r="G12" s="15"/>
      <c r="H12" s="81">
        <v>0</v>
      </c>
      <c r="I12" s="15"/>
      <c r="J12" s="15"/>
      <c r="K12" s="15"/>
      <c r="L12" s="81">
        <v>0</v>
      </c>
      <c r="M12" s="81">
        <v>0</v>
      </c>
      <c r="N12" s="15"/>
      <c r="O12" s="80">
        <v>0</v>
      </c>
      <c r="P12" s="80">
        <v>0</v>
      </c>
      <c r="Q12" s="15"/>
      <c r="R12" s="15"/>
      <c r="S12" s="15"/>
      <c r="T12" s="15"/>
      <c r="U12" s="15"/>
      <c r="V12" s="15"/>
      <c r="W12" s="15"/>
    </row>
    <row r="13" spans="2:23">
      <c r="B13" s="79" t="s">
        <v>1058</v>
      </c>
      <c r="E13" s="15"/>
      <c r="F13" s="15"/>
      <c r="G13" s="15"/>
      <c r="H13" s="81">
        <v>0</v>
      </c>
      <c r="I13" s="15"/>
      <c r="J13" s="15"/>
      <c r="K13" s="15"/>
      <c r="L13" s="81">
        <v>0</v>
      </c>
      <c r="M13" s="81">
        <v>0</v>
      </c>
      <c r="N13" s="15"/>
      <c r="O13" s="80">
        <v>0</v>
      </c>
      <c r="P13" s="80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214</v>
      </c>
      <c r="C14" t="s">
        <v>214</v>
      </c>
      <c r="D14" t="s">
        <v>214</v>
      </c>
      <c r="E14" t="s">
        <v>214</v>
      </c>
      <c r="F14" s="15"/>
      <c r="G14" s="15"/>
      <c r="H14" s="77">
        <v>0</v>
      </c>
      <c r="I14" t="s">
        <v>214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  <c r="Q14" s="15"/>
      <c r="R14" s="15"/>
      <c r="S14" s="15"/>
      <c r="T14" s="15"/>
      <c r="U14" s="15"/>
      <c r="V14" s="15"/>
      <c r="W14" s="15"/>
    </row>
    <row r="15" spans="2:23">
      <c r="B15" s="79" t="s">
        <v>1059</v>
      </c>
      <c r="E15" s="15"/>
      <c r="F15" s="15"/>
      <c r="G15" s="15"/>
      <c r="H15" s="81">
        <v>0</v>
      </c>
      <c r="I15" s="15"/>
      <c r="J15" s="15"/>
      <c r="K15" s="15"/>
      <c r="L15" s="81">
        <v>0</v>
      </c>
      <c r="M15" s="81">
        <v>0</v>
      </c>
      <c r="N15" s="15"/>
      <c r="O15" s="80">
        <v>0</v>
      </c>
      <c r="P15" s="80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214</v>
      </c>
      <c r="C16" t="s">
        <v>214</v>
      </c>
      <c r="D16" t="s">
        <v>214</v>
      </c>
      <c r="E16" t="s">
        <v>214</v>
      </c>
      <c r="F16" s="15"/>
      <c r="G16" s="15"/>
      <c r="H16" s="77">
        <v>0</v>
      </c>
      <c r="I16" t="s">
        <v>214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  <c r="Q16" s="15"/>
      <c r="R16" s="15"/>
      <c r="S16" s="15"/>
      <c r="T16" s="15"/>
      <c r="U16" s="15"/>
      <c r="V16" s="15"/>
      <c r="W16" s="15"/>
    </row>
    <row r="17" spans="2:23">
      <c r="B17" s="79" t="s">
        <v>330</v>
      </c>
      <c r="E17" s="15"/>
      <c r="F17" s="15"/>
      <c r="G17" s="15"/>
      <c r="H17" s="81">
        <v>0</v>
      </c>
      <c r="I17" s="15"/>
      <c r="J17" s="15"/>
      <c r="K17" s="15"/>
      <c r="L17" s="81">
        <v>0</v>
      </c>
      <c r="M17" s="81">
        <v>0</v>
      </c>
      <c r="N17" s="15"/>
      <c r="O17" s="80">
        <v>0</v>
      </c>
      <c r="P17" s="80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214</v>
      </c>
      <c r="C18" t="s">
        <v>214</v>
      </c>
      <c r="D18" t="s">
        <v>214</v>
      </c>
      <c r="E18" t="s">
        <v>214</v>
      </c>
      <c r="F18" s="15"/>
      <c r="G18" s="15"/>
      <c r="H18" s="77">
        <v>0</v>
      </c>
      <c r="I18" t="s">
        <v>214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  <c r="Q18" s="15"/>
      <c r="R18" s="15"/>
      <c r="S18" s="15"/>
      <c r="T18" s="15"/>
      <c r="U18" s="15"/>
      <c r="V18" s="15"/>
      <c r="W18" s="15"/>
    </row>
    <row r="19" spans="2:23">
      <c r="B19" s="79" t="s">
        <v>1006</v>
      </c>
      <c r="E19" s="15"/>
      <c r="F19" s="15"/>
      <c r="G19" s="15"/>
      <c r="H19" s="81">
        <v>0</v>
      </c>
      <c r="I19" s="15"/>
      <c r="J19" s="15"/>
      <c r="K19" s="15"/>
      <c r="L19" s="81">
        <v>0</v>
      </c>
      <c r="M19" s="81">
        <v>0</v>
      </c>
      <c r="N19" s="15"/>
      <c r="O19" s="80">
        <v>0</v>
      </c>
      <c r="P19" s="80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214</v>
      </c>
      <c r="C20" t="s">
        <v>214</v>
      </c>
      <c r="D20" t="s">
        <v>214</v>
      </c>
      <c r="E20" t="s">
        <v>214</v>
      </c>
      <c r="F20" s="15"/>
      <c r="G20" s="15"/>
      <c r="H20" s="77">
        <v>0</v>
      </c>
      <c r="I20" t="s">
        <v>214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  <c r="Q20" s="15"/>
      <c r="R20" s="15"/>
      <c r="S20" s="15"/>
      <c r="T20" s="15"/>
      <c r="U20" s="15"/>
      <c r="V20" s="15"/>
      <c r="W20" s="15"/>
    </row>
    <row r="21" spans="2:23">
      <c r="B21" s="79" t="s">
        <v>219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23">
      <c r="B22" s="79" t="s">
        <v>331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23">
      <c r="B23" t="s">
        <v>214</v>
      </c>
      <c r="C23" t="s">
        <v>214</v>
      </c>
      <c r="D23" t="s">
        <v>214</v>
      </c>
      <c r="E23" t="s">
        <v>214</v>
      </c>
      <c r="H23" s="77">
        <v>0</v>
      </c>
      <c r="I23" t="s">
        <v>214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23">
      <c r="B24" s="79" t="s">
        <v>332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23">
      <c r="B25" t="s">
        <v>214</v>
      </c>
      <c r="C25" t="s">
        <v>214</v>
      </c>
      <c r="D25" t="s">
        <v>214</v>
      </c>
      <c r="E25" t="s">
        <v>214</v>
      </c>
      <c r="H25" s="77">
        <v>0</v>
      </c>
      <c r="I25" t="s">
        <v>214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23">
      <c r="B26" t="s">
        <v>221</v>
      </c>
      <c r="D26" s="16"/>
    </row>
    <row r="27" spans="2:23">
      <c r="B27" t="s">
        <v>325</v>
      </c>
      <c r="D27" s="16"/>
    </row>
    <row r="28" spans="2:23">
      <c r="B28" t="s">
        <v>326</v>
      </c>
      <c r="D28" s="16"/>
    </row>
    <row r="29" spans="2:23">
      <c r="B29" t="s">
        <v>327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 ht="18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topLeftCell="A7" workbookViewId="0">
      <selection activeCell="B12" sqref="B12"/>
    </sheetView>
  </sheetViews>
  <sheetFormatPr defaultColWidth="9.1796875" defaultRowHeight="17.5"/>
  <cols>
    <col min="1" max="1" width="6.26953125" style="16" customWidth="1"/>
    <col min="2" max="2" width="38.453125" style="15" customWidth="1"/>
    <col min="3" max="7" width="10.7265625" style="15" customWidth="1"/>
    <col min="8" max="14" width="10.7265625" style="16" customWidth="1"/>
    <col min="15" max="15" width="14.7265625" style="16" customWidth="1"/>
    <col min="16" max="17" width="11.7265625" style="16" customWidth="1"/>
    <col min="18" max="18" width="14.7265625" style="16" customWidth="1"/>
    <col min="19" max="21" width="10.7265625" style="16" customWidth="1"/>
    <col min="22" max="22" width="7.54296875" style="16" customWidth="1"/>
    <col min="23" max="23" width="6.7265625" style="16" customWidth="1"/>
    <col min="24" max="24" width="7.7265625" style="16" customWidth="1"/>
    <col min="25" max="25" width="7.1796875" style="16" customWidth="1"/>
    <col min="26" max="26" width="6" style="16" customWidth="1"/>
    <col min="27" max="27" width="7.81640625" style="16" customWidth="1"/>
    <col min="28" max="28" width="8.1796875" style="16" customWidth="1"/>
    <col min="29" max="29" width="6.26953125" style="16" customWidth="1"/>
    <col min="30" max="30" width="8" style="16" customWidth="1"/>
    <col min="31" max="31" width="8.7265625" style="16" customWidth="1"/>
    <col min="32" max="32" width="10" style="16" customWidth="1"/>
    <col min="33" max="33" width="9.54296875" style="16" customWidth="1"/>
    <col min="34" max="34" width="6.1796875" style="16" customWidth="1"/>
    <col min="35" max="36" width="5.7265625" style="16" customWidth="1"/>
    <col min="37" max="37" width="6.81640625" style="16" customWidth="1"/>
    <col min="38" max="38" width="6.453125" style="16" customWidth="1"/>
    <col min="39" max="39" width="6.7265625" style="16" customWidth="1"/>
    <col min="40" max="40" width="7.26953125" style="16" customWidth="1"/>
    <col min="41" max="52" width="5.7265625" style="16" customWidth="1"/>
    <col min="53" max="16384" width="9.1796875" style="16"/>
  </cols>
  <sheetData>
    <row r="1" spans="2:68">
      <c r="B1" s="2" t="s">
        <v>0</v>
      </c>
      <c r="C1" t="s">
        <v>197</v>
      </c>
    </row>
    <row r="2" spans="2:68">
      <c r="B2" s="2" t="s">
        <v>1</v>
      </c>
    </row>
    <row r="3" spans="2:68">
      <c r="B3" s="2" t="s">
        <v>2</v>
      </c>
      <c r="C3" t="s">
        <v>198</v>
      </c>
    </row>
    <row r="4" spans="2:68">
      <c r="B4" s="2" t="s">
        <v>3</v>
      </c>
    </row>
    <row r="6" spans="2:68" ht="26.25" customHeight="1">
      <c r="B6" s="92" t="s">
        <v>68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6"/>
      <c r="BP6" s="19"/>
    </row>
    <row r="7" spans="2:68" ht="26.25" customHeight="1">
      <c r="B7" s="92" t="s">
        <v>82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6"/>
      <c r="BK7" s="19"/>
      <c r="BP7" s="19"/>
    </row>
    <row r="8" spans="2:68" s="19" customFormat="1" ht="62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5">
        <v>0</v>
      </c>
      <c r="P11" s="33"/>
      <c r="Q11" s="75">
        <v>0</v>
      </c>
      <c r="R11" s="75">
        <v>0</v>
      </c>
      <c r="S11" s="7"/>
      <c r="T11" s="76">
        <v>0</v>
      </c>
      <c r="U11" s="76">
        <v>0</v>
      </c>
      <c r="V11" s="35"/>
      <c r="BK11" s="16"/>
      <c r="BL11" s="19"/>
      <c r="BM11" s="16"/>
      <c r="BP11" s="16"/>
    </row>
    <row r="12" spans="2:68">
      <c r="B12" s="79" t="s">
        <v>200</v>
      </c>
      <c r="C12" s="16"/>
      <c r="D12" s="16"/>
      <c r="E12" s="16"/>
      <c r="F12" s="16"/>
      <c r="G12" s="16"/>
      <c r="K12" s="81">
        <v>0</v>
      </c>
      <c r="N12" s="80">
        <v>0</v>
      </c>
      <c r="O12" s="81">
        <v>0</v>
      </c>
      <c r="Q12" s="81">
        <v>0</v>
      </c>
      <c r="R12" s="81">
        <v>0</v>
      </c>
      <c r="T12" s="80">
        <v>0</v>
      </c>
      <c r="U12" s="80">
        <v>0</v>
      </c>
    </row>
    <row r="13" spans="2:68">
      <c r="B13" s="79" t="s">
        <v>329</v>
      </c>
      <c r="C13" s="16"/>
      <c r="D13" s="16"/>
      <c r="E13" s="16"/>
      <c r="F13" s="16"/>
      <c r="G13" s="16"/>
      <c r="K13" s="81">
        <v>0</v>
      </c>
      <c r="N13" s="80">
        <v>0</v>
      </c>
      <c r="O13" s="81">
        <v>0</v>
      </c>
      <c r="Q13" s="81">
        <v>0</v>
      </c>
      <c r="R13" s="81">
        <v>0</v>
      </c>
      <c r="T13" s="80">
        <v>0</v>
      </c>
      <c r="U13" s="80">
        <v>0</v>
      </c>
    </row>
    <row r="14" spans="2:68">
      <c r="B14" t="s">
        <v>214</v>
      </c>
      <c r="C14" t="s">
        <v>214</v>
      </c>
      <c r="D14" s="16"/>
      <c r="E14" s="16"/>
      <c r="F14" s="16"/>
      <c r="G14" t="s">
        <v>214</v>
      </c>
      <c r="H14" t="s">
        <v>214</v>
      </c>
      <c r="K14" s="77">
        <v>0</v>
      </c>
      <c r="L14" t="s">
        <v>214</v>
      </c>
      <c r="M14" s="78">
        <v>0</v>
      </c>
      <c r="N14" s="78">
        <v>0</v>
      </c>
      <c r="O14" s="77">
        <v>0</v>
      </c>
      <c r="P14" s="77">
        <v>0</v>
      </c>
      <c r="R14" s="77">
        <v>0</v>
      </c>
      <c r="S14" s="78">
        <v>0</v>
      </c>
      <c r="T14" s="78">
        <v>0</v>
      </c>
      <c r="U14" s="78">
        <v>0</v>
      </c>
    </row>
    <row r="15" spans="2:68">
      <c r="B15" s="79" t="s">
        <v>250</v>
      </c>
      <c r="C15" s="16"/>
      <c r="D15" s="16"/>
      <c r="E15" s="16"/>
      <c r="F15" s="16"/>
      <c r="G15" s="16"/>
      <c r="K15" s="81">
        <v>0</v>
      </c>
      <c r="N15" s="80">
        <v>0</v>
      </c>
      <c r="O15" s="81">
        <v>0</v>
      </c>
      <c r="Q15" s="81">
        <v>0</v>
      </c>
      <c r="R15" s="81">
        <v>0</v>
      </c>
      <c r="T15" s="80">
        <v>0</v>
      </c>
      <c r="U15" s="80">
        <v>0</v>
      </c>
    </row>
    <row r="16" spans="2:68">
      <c r="B16" t="s">
        <v>214</v>
      </c>
      <c r="C16" t="s">
        <v>214</v>
      </c>
      <c r="D16" s="16"/>
      <c r="E16" s="16"/>
      <c r="F16" s="16"/>
      <c r="G16" t="s">
        <v>214</v>
      </c>
      <c r="H16" t="s">
        <v>214</v>
      </c>
      <c r="K16" s="77">
        <v>0</v>
      </c>
      <c r="L16" t="s">
        <v>214</v>
      </c>
      <c r="M16" s="78">
        <v>0</v>
      </c>
      <c r="N16" s="78">
        <v>0</v>
      </c>
      <c r="O16" s="77">
        <v>0</v>
      </c>
      <c r="P16" s="77">
        <v>0</v>
      </c>
      <c r="R16" s="77">
        <v>0</v>
      </c>
      <c r="S16" s="78">
        <v>0</v>
      </c>
      <c r="T16" s="78">
        <v>0</v>
      </c>
      <c r="U16" s="78">
        <v>0</v>
      </c>
    </row>
    <row r="17" spans="2:21">
      <c r="B17" s="79" t="s">
        <v>330</v>
      </c>
      <c r="C17" s="16"/>
      <c r="D17" s="16"/>
      <c r="E17" s="16"/>
      <c r="F17" s="16"/>
      <c r="G17" s="16"/>
      <c r="K17" s="81">
        <v>0</v>
      </c>
      <c r="N17" s="80">
        <v>0</v>
      </c>
      <c r="O17" s="81">
        <v>0</v>
      </c>
      <c r="Q17" s="81">
        <v>0</v>
      </c>
      <c r="R17" s="81">
        <v>0</v>
      </c>
      <c r="T17" s="80">
        <v>0</v>
      </c>
      <c r="U17" s="80">
        <v>0</v>
      </c>
    </row>
    <row r="18" spans="2:21">
      <c r="B18" t="s">
        <v>214</v>
      </c>
      <c r="C18" t="s">
        <v>214</v>
      </c>
      <c r="D18" s="16"/>
      <c r="E18" s="16"/>
      <c r="F18" s="16"/>
      <c r="G18" t="s">
        <v>214</v>
      </c>
      <c r="H18" t="s">
        <v>214</v>
      </c>
      <c r="K18" s="77">
        <v>0</v>
      </c>
      <c r="L18" t="s">
        <v>214</v>
      </c>
      <c r="M18" s="78">
        <v>0</v>
      </c>
      <c r="N18" s="78">
        <v>0</v>
      </c>
      <c r="O18" s="77">
        <v>0</v>
      </c>
      <c r="P18" s="77">
        <v>0</v>
      </c>
      <c r="R18" s="77">
        <v>0</v>
      </c>
      <c r="S18" s="78">
        <v>0</v>
      </c>
      <c r="T18" s="78">
        <v>0</v>
      </c>
      <c r="U18" s="78">
        <v>0</v>
      </c>
    </row>
    <row r="19" spans="2:21">
      <c r="B19" s="79" t="s">
        <v>219</v>
      </c>
      <c r="C19" s="16"/>
      <c r="D19" s="16"/>
      <c r="E19" s="16"/>
      <c r="F19" s="16"/>
      <c r="G19" s="16"/>
      <c r="K19" s="81">
        <v>0</v>
      </c>
      <c r="N19" s="80">
        <v>0</v>
      </c>
      <c r="O19" s="81">
        <v>0</v>
      </c>
      <c r="Q19" s="81">
        <v>0</v>
      </c>
      <c r="R19" s="81">
        <v>0</v>
      </c>
      <c r="T19" s="80">
        <v>0</v>
      </c>
      <c r="U19" s="80">
        <v>0</v>
      </c>
    </row>
    <row r="20" spans="2:21">
      <c r="B20" s="79" t="s">
        <v>331</v>
      </c>
      <c r="C20" s="16"/>
      <c r="D20" s="16"/>
      <c r="E20" s="16"/>
      <c r="F20" s="16"/>
      <c r="G20" s="16"/>
      <c r="K20" s="81">
        <v>0</v>
      </c>
      <c r="N20" s="80">
        <v>0</v>
      </c>
      <c r="O20" s="81">
        <v>0</v>
      </c>
      <c r="Q20" s="81">
        <v>0</v>
      </c>
      <c r="R20" s="81">
        <v>0</v>
      </c>
      <c r="T20" s="80">
        <v>0</v>
      </c>
      <c r="U20" s="80">
        <v>0</v>
      </c>
    </row>
    <row r="21" spans="2:21">
      <c r="B21" t="s">
        <v>214</v>
      </c>
      <c r="C21" t="s">
        <v>214</v>
      </c>
      <c r="D21" s="16"/>
      <c r="E21" s="16"/>
      <c r="F21" s="16"/>
      <c r="G21" t="s">
        <v>214</v>
      </c>
      <c r="H21" t="s">
        <v>214</v>
      </c>
      <c r="K21" s="77">
        <v>0</v>
      </c>
      <c r="L21" t="s">
        <v>214</v>
      </c>
      <c r="M21" s="78">
        <v>0</v>
      </c>
      <c r="N21" s="78">
        <v>0</v>
      </c>
      <c r="O21" s="77">
        <v>0</v>
      </c>
      <c r="P21" s="77">
        <v>0</v>
      </c>
      <c r="R21" s="77">
        <v>0</v>
      </c>
      <c r="S21" s="78">
        <v>0</v>
      </c>
      <c r="T21" s="78">
        <v>0</v>
      </c>
      <c r="U21" s="78">
        <v>0</v>
      </c>
    </row>
    <row r="22" spans="2:21">
      <c r="B22" s="79" t="s">
        <v>332</v>
      </c>
      <c r="C22" s="16"/>
      <c r="D22" s="16"/>
      <c r="E22" s="16"/>
      <c r="F22" s="16"/>
      <c r="G22" s="16"/>
      <c r="K22" s="81">
        <v>0</v>
      </c>
      <c r="N22" s="80">
        <v>0</v>
      </c>
      <c r="O22" s="81">
        <v>0</v>
      </c>
      <c r="Q22" s="81">
        <v>0</v>
      </c>
      <c r="R22" s="81">
        <v>0</v>
      </c>
      <c r="T22" s="80">
        <v>0</v>
      </c>
      <c r="U22" s="80">
        <v>0</v>
      </c>
    </row>
    <row r="23" spans="2:21">
      <c r="B23" t="s">
        <v>214</v>
      </c>
      <c r="C23" t="s">
        <v>214</v>
      </c>
      <c r="D23" s="16"/>
      <c r="E23" s="16"/>
      <c r="F23" s="16"/>
      <c r="G23" t="s">
        <v>214</v>
      </c>
      <c r="H23" t="s">
        <v>214</v>
      </c>
      <c r="K23" s="77">
        <v>0</v>
      </c>
      <c r="L23" t="s">
        <v>214</v>
      </c>
      <c r="M23" s="78">
        <v>0</v>
      </c>
      <c r="N23" s="78">
        <v>0</v>
      </c>
      <c r="O23" s="77">
        <v>0</v>
      </c>
      <c r="P23" s="77">
        <v>0</v>
      </c>
      <c r="R23" s="77">
        <v>0</v>
      </c>
      <c r="S23" s="78">
        <v>0</v>
      </c>
      <c r="T23" s="78">
        <v>0</v>
      </c>
      <c r="U23" s="78">
        <v>0</v>
      </c>
    </row>
    <row r="24" spans="2:21">
      <c r="B24" t="s">
        <v>221</v>
      </c>
      <c r="C24" s="16"/>
      <c r="D24" s="16"/>
      <c r="E24" s="16"/>
      <c r="F24" s="16"/>
      <c r="G24" s="16"/>
    </row>
    <row r="25" spans="2:21">
      <c r="B25" t="s">
        <v>325</v>
      </c>
      <c r="C25" s="16"/>
      <c r="D25" s="16"/>
      <c r="E25" s="16"/>
      <c r="F25" s="16"/>
      <c r="G25" s="16"/>
    </row>
    <row r="26" spans="2:21">
      <c r="B26" t="s">
        <v>326</v>
      </c>
      <c r="C26" s="16"/>
      <c r="D26" s="16"/>
      <c r="E26" s="16"/>
      <c r="F26" s="16"/>
      <c r="G26" s="16"/>
    </row>
    <row r="27" spans="2:21">
      <c r="B27" t="s">
        <v>327</v>
      </c>
      <c r="C27" s="16"/>
      <c r="D27" s="16"/>
      <c r="E27" s="16"/>
      <c r="F27" s="16"/>
      <c r="G27" s="16"/>
    </row>
    <row r="28" spans="2:21">
      <c r="B28" t="s">
        <v>328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 ht="18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topLeftCell="A217" workbookViewId="0">
      <selection activeCell="A223" sqref="A223"/>
    </sheetView>
  </sheetViews>
  <sheetFormatPr defaultColWidth="9.1796875" defaultRowHeight="17.5"/>
  <cols>
    <col min="1" max="1" width="6.26953125" style="16" customWidth="1"/>
    <col min="2" max="2" width="38.453125" style="15" customWidth="1"/>
    <col min="3" max="6" width="10.7265625" style="15" customWidth="1"/>
    <col min="7" max="14" width="10.7265625" style="16" customWidth="1"/>
    <col min="15" max="15" width="14.7265625" style="16" customWidth="1"/>
    <col min="16" max="17" width="11.7265625" style="16" customWidth="1"/>
    <col min="18" max="18" width="14.7265625" style="16" customWidth="1"/>
    <col min="19" max="21" width="10.7265625" style="16" customWidth="1"/>
    <col min="22" max="22" width="7.54296875" style="16" customWidth="1"/>
    <col min="23" max="23" width="6.7265625" style="16" customWidth="1"/>
    <col min="24" max="24" width="7.7265625" style="16" customWidth="1"/>
    <col min="25" max="25" width="7.1796875" style="16" customWidth="1"/>
    <col min="26" max="26" width="6" style="16" customWidth="1"/>
    <col min="27" max="27" width="7.81640625" style="16" customWidth="1"/>
    <col min="28" max="28" width="8.1796875" style="16" customWidth="1"/>
    <col min="29" max="29" width="6.26953125" style="16" customWidth="1"/>
    <col min="30" max="30" width="8" style="16" customWidth="1"/>
    <col min="31" max="31" width="8.7265625" style="16" customWidth="1"/>
    <col min="32" max="32" width="10" style="16" customWidth="1"/>
    <col min="33" max="33" width="9.54296875" style="16" customWidth="1"/>
    <col min="34" max="34" width="6.1796875" style="16" customWidth="1"/>
    <col min="35" max="36" width="5.7265625" style="16" customWidth="1"/>
    <col min="37" max="37" width="6.81640625" style="16" customWidth="1"/>
    <col min="38" max="38" width="6.453125" style="16" customWidth="1"/>
    <col min="39" max="39" width="6.7265625" style="16" customWidth="1"/>
    <col min="40" max="40" width="7.26953125" style="16" customWidth="1"/>
    <col min="41" max="52" width="5.7265625" style="16" customWidth="1"/>
    <col min="53" max="16384" width="9.1796875" style="16"/>
  </cols>
  <sheetData>
    <row r="1" spans="2:66">
      <c r="B1" s="2" t="s">
        <v>0</v>
      </c>
      <c r="C1" t="s">
        <v>197</v>
      </c>
    </row>
    <row r="2" spans="2:66">
      <c r="B2" s="2" t="s">
        <v>1</v>
      </c>
    </row>
    <row r="3" spans="2:66">
      <c r="B3" s="2" t="s">
        <v>2</v>
      </c>
      <c r="C3" t="s">
        <v>198</v>
      </c>
    </row>
    <row r="4" spans="2:66">
      <c r="B4" s="2" t="s">
        <v>3</v>
      </c>
    </row>
    <row r="6" spans="2:66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9"/>
    </row>
    <row r="7" spans="2:66" ht="26.25" customHeight="1">
      <c r="B7" s="97" t="s">
        <v>89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9"/>
      <c r="BN7" s="19"/>
    </row>
    <row r="8" spans="2:66" s="19" customFormat="1" ht="62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5">
        <v>3.87</v>
      </c>
      <c r="L11" s="7"/>
      <c r="M11" s="7"/>
      <c r="N11" s="76">
        <v>3.4700000000000002E-2</v>
      </c>
      <c r="O11" s="75">
        <f>48483456.12+2440</f>
        <v>48485896.119999997</v>
      </c>
      <c r="P11" s="33"/>
      <c r="Q11" s="75">
        <v>230.06811999999999</v>
      </c>
      <c r="R11" s="75">
        <v>51213.149288094493</v>
      </c>
      <c r="S11" s="7"/>
      <c r="T11" s="76">
        <v>1</v>
      </c>
      <c r="U11" s="76">
        <v>0.1331</v>
      </c>
      <c r="V11" s="35"/>
      <c r="BI11" s="16"/>
      <c r="BJ11" s="19"/>
      <c r="BK11" s="16"/>
      <c r="BN11" s="16"/>
    </row>
    <row r="12" spans="2:66">
      <c r="B12" s="79" t="s">
        <v>200</v>
      </c>
      <c r="C12" s="16"/>
      <c r="D12" s="16"/>
      <c r="E12" s="16"/>
      <c r="F12" s="16"/>
      <c r="K12" s="81">
        <v>3.85</v>
      </c>
      <c r="N12" s="80">
        <v>3.4799999999999998E-2</v>
      </c>
      <c r="O12" s="81">
        <f>48158456.12+2440</f>
        <v>48160896.119999997</v>
      </c>
      <c r="Q12" s="81">
        <v>230.06811999999999</v>
      </c>
      <c r="R12" s="81">
        <v>50101.84132808802</v>
      </c>
      <c r="T12" s="80">
        <v>0.97829999999999995</v>
      </c>
      <c r="U12" s="80">
        <v>0.13020000000000001</v>
      </c>
    </row>
    <row r="13" spans="2:66">
      <c r="B13" s="79" t="s">
        <v>329</v>
      </c>
      <c r="C13" s="16"/>
      <c r="D13" s="16"/>
      <c r="E13" s="16"/>
      <c r="F13" s="16"/>
      <c r="K13" s="81">
        <v>4.5999999999999996</v>
      </c>
      <c r="N13" s="80">
        <v>3.4200000000000001E-2</v>
      </c>
      <c r="O13" s="81">
        <f>27104226.72+2440</f>
        <v>27106666.719999999</v>
      </c>
      <c r="Q13" s="81">
        <v>175.08434</v>
      </c>
      <c r="R13" s="81">
        <v>29221.361153643022</v>
      </c>
      <c r="T13" s="80">
        <v>0.5706</v>
      </c>
      <c r="U13" s="80">
        <v>7.5999999999999998E-2</v>
      </c>
    </row>
    <row r="14" spans="2:66">
      <c r="B14" t="s">
        <v>333</v>
      </c>
      <c r="C14" t="s">
        <v>334</v>
      </c>
      <c r="D14" t="s">
        <v>100</v>
      </c>
      <c r="E14" t="s">
        <v>123</v>
      </c>
      <c r="F14" t="s">
        <v>335</v>
      </c>
      <c r="G14" t="s">
        <v>336</v>
      </c>
      <c r="H14" t="s">
        <v>205</v>
      </c>
      <c r="I14" t="s">
        <v>206</v>
      </c>
      <c r="J14" t="s">
        <v>337</v>
      </c>
      <c r="K14" s="77">
        <v>1.83</v>
      </c>
      <c r="L14" t="s">
        <v>102</v>
      </c>
      <c r="M14" s="78">
        <v>6.1999999999999998E-3</v>
      </c>
      <c r="N14" s="78">
        <v>-5.4000000000000003E-3</v>
      </c>
      <c r="O14" s="77">
        <v>1161000</v>
      </c>
      <c r="P14" s="77">
        <v>102.25</v>
      </c>
      <c r="Q14" s="77">
        <v>0</v>
      </c>
      <c r="R14" s="77">
        <v>1187.1224999999999</v>
      </c>
      <c r="S14" s="78">
        <v>2.0000000000000001E-4</v>
      </c>
      <c r="T14" s="78">
        <v>2.3199999999999998E-2</v>
      </c>
      <c r="U14" s="78">
        <v>3.0999999999999999E-3</v>
      </c>
    </row>
    <row r="15" spans="2:66">
      <c r="B15" t="s">
        <v>338</v>
      </c>
      <c r="C15" t="s">
        <v>339</v>
      </c>
      <c r="D15" t="s">
        <v>100</v>
      </c>
      <c r="E15" t="s">
        <v>123</v>
      </c>
      <c r="F15" t="s">
        <v>335</v>
      </c>
      <c r="G15" t="s">
        <v>336</v>
      </c>
      <c r="H15" t="s">
        <v>205</v>
      </c>
      <c r="I15" t="s">
        <v>206</v>
      </c>
      <c r="J15" t="s">
        <v>340</v>
      </c>
      <c r="K15" s="77">
        <v>5.13</v>
      </c>
      <c r="L15" t="s">
        <v>102</v>
      </c>
      <c r="M15" s="78">
        <v>5.0000000000000001E-4</v>
      </c>
      <c r="N15" s="78">
        <v>-1.6999999999999999E-3</v>
      </c>
      <c r="O15" s="77">
        <v>1032000</v>
      </c>
      <c r="P15" s="77">
        <v>100.6</v>
      </c>
      <c r="Q15" s="77">
        <v>0</v>
      </c>
      <c r="R15" s="77">
        <v>1038.192</v>
      </c>
      <c r="S15" s="78">
        <v>1.2999999999999999E-3</v>
      </c>
      <c r="T15" s="78">
        <v>2.0299999999999999E-2</v>
      </c>
      <c r="U15" s="78">
        <v>2.7000000000000001E-3</v>
      </c>
    </row>
    <row r="16" spans="2:66">
      <c r="B16" t="s">
        <v>341</v>
      </c>
      <c r="C16" t="s">
        <v>342</v>
      </c>
      <c r="D16" t="s">
        <v>100</v>
      </c>
      <c r="E16" t="s">
        <v>123</v>
      </c>
      <c r="F16" t="s">
        <v>343</v>
      </c>
      <c r="G16" t="s">
        <v>344</v>
      </c>
      <c r="H16" t="s">
        <v>205</v>
      </c>
      <c r="I16" t="s">
        <v>206</v>
      </c>
      <c r="J16" t="s">
        <v>345</v>
      </c>
      <c r="K16" s="77">
        <v>4.6900000000000004</v>
      </c>
      <c r="L16" t="s">
        <v>102</v>
      </c>
      <c r="M16" s="78">
        <v>1E-3</v>
      </c>
      <c r="N16" s="78">
        <v>-4.4999999999999997E-3</v>
      </c>
      <c r="O16" s="77">
        <v>609000</v>
      </c>
      <c r="P16" s="77">
        <v>102.03</v>
      </c>
      <c r="Q16" s="77">
        <v>0</v>
      </c>
      <c r="R16" s="77">
        <v>621.36270000000002</v>
      </c>
      <c r="S16" s="78">
        <v>4.0000000000000002E-4</v>
      </c>
      <c r="T16" s="78">
        <v>1.21E-2</v>
      </c>
      <c r="U16" s="78">
        <v>1.6000000000000001E-3</v>
      </c>
    </row>
    <row r="17" spans="2:21">
      <c r="B17" t="s">
        <v>346</v>
      </c>
      <c r="C17" t="s">
        <v>347</v>
      </c>
      <c r="D17" t="s">
        <v>100</v>
      </c>
      <c r="E17" t="s">
        <v>123</v>
      </c>
      <c r="F17" t="s">
        <v>343</v>
      </c>
      <c r="G17" t="s">
        <v>344</v>
      </c>
      <c r="H17" t="s">
        <v>205</v>
      </c>
      <c r="I17" t="s">
        <v>206</v>
      </c>
      <c r="J17" t="s">
        <v>348</v>
      </c>
      <c r="K17" s="77">
        <v>0.24</v>
      </c>
      <c r="L17" t="s">
        <v>102</v>
      </c>
      <c r="M17" s="78">
        <v>8.0000000000000002E-3</v>
      </c>
      <c r="N17" s="78">
        <v>2.01E-2</v>
      </c>
      <c r="O17" s="77">
        <v>15000.19</v>
      </c>
      <c r="P17" s="77">
        <v>101.93</v>
      </c>
      <c r="Q17" s="77">
        <v>0</v>
      </c>
      <c r="R17" s="77">
        <v>15.289693667</v>
      </c>
      <c r="S17" s="78">
        <v>1E-4</v>
      </c>
      <c r="T17" s="78">
        <v>2.9999999999999997E-4</v>
      </c>
      <c r="U17" s="78">
        <v>0</v>
      </c>
    </row>
    <row r="18" spans="2:21">
      <c r="B18" t="s">
        <v>349</v>
      </c>
      <c r="C18" t="s">
        <v>350</v>
      </c>
      <c r="D18" t="s">
        <v>100</v>
      </c>
      <c r="E18" t="s">
        <v>123</v>
      </c>
      <c r="F18" t="s">
        <v>351</v>
      </c>
      <c r="G18" t="s">
        <v>344</v>
      </c>
      <c r="H18" t="s">
        <v>205</v>
      </c>
      <c r="I18" t="s">
        <v>206</v>
      </c>
      <c r="J18" t="s">
        <v>352</v>
      </c>
      <c r="K18" s="77">
        <v>1.56</v>
      </c>
      <c r="L18" t="s">
        <v>102</v>
      </c>
      <c r="M18" s="78">
        <v>3.5499999999999997E-2</v>
      </c>
      <c r="N18" s="78">
        <v>-2.3999999999999998E-3</v>
      </c>
      <c r="O18" s="77">
        <v>31500.43</v>
      </c>
      <c r="P18" s="77">
        <v>116</v>
      </c>
      <c r="Q18" s="77">
        <v>0</v>
      </c>
      <c r="R18" s="77">
        <v>36.540498800000002</v>
      </c>
      <c r="S18" s="78">
        <v>1E-4</v>
      </c>
      <c r="T18" s="78">
        <v>6.9999999999999999E-4</v>
      </c>
      <c r="U18" s="78">
        <v>1E-4</v>
      </c>
    </row>
    <row r="19" spans="2:21">
      <c r="B19" t="s">
        <v>353</v>
      </c>
      <c r="C19" t="s">
        <v>354</v>
      </c>
      <c r="D19" t="s">
        <v>100</v>
      </c>
      <c r="E19" t="s">
        <v>123</v>
      </c>
      <c r="F19" t="s">
        <v>351</v>
      </c>
      <c r="G19" t="s">
        <v>344</v>
      </c>
      <c r="H19" t="s">
        <v>205</v>
      </c>
      <c r="I19" t="s">
        <v>206</v>
      </c>
      <c r="J19" t="s">
        <v>355</v>
      </c>
      <c r="K19" s="77">
        <v>4.51</v>
      </c>
      <c r="L19" t="s">
        <v>102</v>
      </c>
      <c r="M19" s="78">
        <v>1.4999999999999999E-2</v>
      </c>
      <c r="N19" s="78">
        <v>-3.3999999999999998E-3</v>
      </c>
      <c r="O19" s="77">
        <v>26000</v>
      </c>
      <c r="P19" s="77">
        <v>109.77</v>
      </c>
      <c r="Q19" s="77">
        <v>0</v>
      </c>
      <c r="R19" s="77">
        <v>28.540199999999999</v>
      </c>
      <c r="S19" s="78">
        <v>1E-4</v>
      </c>
      <c r="T19" s="78">
        <v>5.9999999999999995E-4</v>
      </c>
      <c r="U19" s="78">
        <v>1E-4</v>
      </c>
    </row>
    <row r="20" spans="2:21">
      <c r="B20" t="s">
        <v>356</v>
      </c>
      <c r="C20" t="s">
        <v>357</v>
      </c>
      <c r="D20" t="s">
        <v>100</v>
      </c>
      <c r="E20" t="s">
        <v>123</v>
      </c>
      <c r="F20" t="s">
        <v>358</v>
      </c>
      <c r="G20" t="s">
        <v>344</v>
      </c>
      <c r="H20" t="s">
        <v>359</v>
      </c>
      <c r="I20" t="s">
        <v>150</v>
      </c>
      <c r="J20" t="s">
        <v>355</v>
      </c>
      <c r="K20" s="77">
        <v>2.65</v>
      </c>
      <c r="L20" t="s">
        <v>102</v>
      </c>
      <c r="M20" s="78">
        <v>0.01</v>
      </c>
      <c r="N20" s="78">
        <v>-3.8E-3</v>
      </c>
      <c r="O20" s="77">
        <v>487000</v>
      </c>
      <c r="P20" s="77">
        <v>103.82</v>
      </c>
      <c r="Q20" s="77">
        <v>0</v>
      </c>
      <c r="R20" s="77">
        <v>505.60340000000002</v>
      </c>
      <c r="S20" s="78">
        <v>2.0000000000000001E-4</v>
      </c>
      <c r="T20" s="78">
        <v>9.9000000000000008E-3</v>
      </c>
      <c r="U20" s="78">
        <v>1.2999999999999999E-3</v>
      </c>
    </row>
    <row r="21" spans="2:21">
      <c r="B21" t="s">
        <v>360</v>
      </c>
      <c r="C21" t="s">
        <v>361</v>
      </c>
      <c r="D21" t="s">
        <v>100</v>
      </c>
      <c r="E21" t="s">
        <v>123</v>
      </c>
      <c r="F21" t="s">
        <v>362</v>
      </c>
      <c r="G21" t="s">
        <v>344</v>
      </c>
      <c r="H21" t="s">
        <v>205</v>
      </c>
      <c r="I21" t="s">
        <v>206</v>
      </c>
      <c r="J21" t="s">
        <v>363</v>
      </c>
      <c r="K21" s="77">
        <v>3.7</v>
      </c>
      <c r="L21" t="s">
        <v>102</v>
      </c>
      <c r="M21" s="78">
        <v>8.6E-3</v>
      </c>
      <c r="N21" s="78">
        <v>-3.5999999999999999E-3</v>
      </c>
      <c r="O21" s="77">
        <v>574000</v>
      </c>
      <c r="P21" s="77">
        <v>105.87</v>
      </c>
      <c r="Q21" s="77">
        <v>0</v>
      </c>
      <c r="R21" s="77">
        <v>607.69380000000001</v>
      </c>
      <c r="S21" s="78">
        <v>2.0000000000000001E-4</v>
      </c>
      <c r="T21" s="78">
        <v>1.1900000000000001E-2</v>
      </c>
      <c r="U21" s="78">
        <v>1.6000000000000001E-3</v>
      </c>
    </row>
    <row r="22" spans="2:21">
      <c r="B22" t="s">
        <v>364</v>
      </c>
      <c r="C22" t="s">
        <v>365</v>
      </c>
      <c r="D22" t="s">
        <v>100</v>
      </c>
      <c r="E22" t="s">
        <v>123</v>
      </c>
      <c r="F22" t="s">
        <v>362</v>
      </c>
      <c r="G22" t="s">
        <v>344</v>
      </c>
      <c r="H22" t="s">
        <v>205</v>
      </c>
      <c r="I22" t="s">
        <v>206</v>
      </c>
      <c r="J22" t="s">
        <v>366</v>
      </c>
      <c r="K22" s="77">
        <v>6.51</v>
      </c>
      <c r="L22" t="s">
        <v>102</v>
      </c>
      <c r="M22" s="78">
        <v>1.2200000000000001E-2</v>
      </c>
      <c r="N22" s="78">
        <v>-2.3999999999999998E-3</v>
      </c>
      <c r="O22" s="77">
        <v>160000</v>
      </c>
      <c r="P22" s="77">
        <v>111.37</v>
      </c>
      <c r="Q22" s="77">
        <v>0</v>
      </c>
      <c r="R22" s="77">
        <v>178.19200000000001</v>
      </c>
      <c r="S22" s="78">
        <v>1E-4</v>
      </c>
      <c r="T22" s="78">
        <v>3.5000000000000001E-3</v>
      </c>
      <c r="U22" s="78">
        <v>5.0000000000000001E-4</v>
      </c>
    </row>
    <row r="23" spans="2:21">
      <c r="B23" t="s">
        <v>367</v>
      </c>
      <c r="C23" t="s">
        <v>368</v>
      </c>
      <c r="D23" t="s">
        <v>100</v>
      </c>
      <c r="E23" t="s">
        <v>123</v>
      </c>
      <c r="F23" t="s">
        <v>362</v>
      </c>
      <c r="G23" t="s">
        <v>344</v>
      </c>
      <c r="H23" t="s">
        <v>205</v>
      </c>
      <c r="I23" t="s">
        <v>206</v>
      </c>
      <c r="J23" t="s">
        <v>369</v>
      </c>
      <c r="K23" s="77">
        <v>2.82</v>
      </c>
      <c r="L23" t="s">
        <v>102</v>
      </c>
      <c r="M23" s="78">
        <v>1E-3</v>
      </c>
      <c r="N23" s="78">
        <v>-3.0999999999999999E-3</v>
      </c>
      <c r="O23" s="77">
        <v>750000</v>
      </c>
      <c r="P23" s="77">
        <v>100.57</v>
      </c>
      <c r="Q23" s="77">
        <v>0</v>
      </c>
      <c r="R23" s="77">
        <v>754.27499999999998</v>
      </c>
      <c r="S23" s="78">
        <v>2.9999999999999997E-4</v>
      </c>
      <c r="T23" s="78">
        <v>1.47E-2</v>
      </c>
      <c r="U23" s="78">
        <v>2E-3</v>
      </c>
    </row>
    <row r="24" spans="2:21">
      <c r="B24" t="s">
        <v>370</v>
      </c>
      <c r="C24" t="s">
        <v>371</v>
      </c>
      <c r="D24" t="s">
        <v>100</v>
      </c>
      <c r="E24" t="s">
        <v>123</v>
      </c>
      <c r="F24" t="s">
        <v>362</v>
      </c>
      <c r="G24" t="s">
        <v>344</v>
      </c>
      <c r="H24" t="s">
        <v>205</v>
      </c>
      <c r="I24" t="s">
        <v>206</v>
      </c>
      <c r="J24" t="s">
        <v>372</v>
      </c>
      <c r="K24" s="77">
        <v>0.7</v>
      </c>
      <c r="L24" t="s">
        <v>102</v>
      </c>
      <c r="M24" s="78">
        <v>4.1000000000000003E-3</v>
      </c>
      <c r="N24" s="78">
        <v>-2.2000000000000001E-3</v>
      </c>
      <c r="O24" s="77">
        <v>186000.57</v>
      </c>
      <c r="P24" s="77">
        <v>100.26</v>
      </c>
      <c r="Q24" s="77">
        <v>0</v>
      </c>
      <c r="R24" s="77">
        <v>186.48417148199999</v>
      </c>
      <c r="S24" s="78">
        <v>5.0000000000000001E-4</v>
      </c>
      <c r="T24" s="78">
        <v>3.5999999999999999E-3</v>
      </c>
      <c r="U24" s="78">
        <v>5.0000000000000001E-4</v>
      </c>
    </row>
    <row r="25" spans="2:21">
      <c r="B25" t="s">
        <v>373</v>
      </c>
      <c r="C25" t="s">
        <v>374</v>
      </c>
      <c r="D25" t="s">
        <v>100</v>
      </c>
      <c r="E25" t="s">
        <v>123</v>
      </c>
      <c r="F25" t="s">
        <v>362</v>
      </c>
      <c r="G25" t="s">
        <v>344</v>
      </c>
      <c r="H25" t="s">
        <v>205</v>
      </c>
      <c r="I25" t="s">
        <v>206</v>
      </c>
      <c r="J25" t="s">
        <v>375</v>
      </c>
      <c r="K25" s="77">
        <v>0.57999999999999996</v>
      </c>
      <c r="L25" t="s">
        <v>102</v>
      </c>
      <c r="M25" s="78">
        <v>0.04</v>
      </c>
      <c r="N25" s="78">
        <v>3.0999999999999999E-3</v>
      </c>
      <c r="O25" s="77">
        <v>566000</v>
      </c>
      <c r="P25" s="77">
        <v>105.39</v>
      </c>
      <c r="Q25" s="77">
        <v>0</v>
      </c>
      <c r="R25" s="77">
        <v>596.50739999999996</v>
      </c>
      <c r="S25" s="78">
        <v>2.9999999999999997E-4</v>
      </c>
      <c r="T25" s="78">
        <v>1.1599999999999999E-2</v>
      </c>
      <c r="U25" s="78">
        <v>1.6000000000000001E-3</v>
      </c>
    </row>
    <row r="26" spans="2:21">
      <c r="B26" t="s">
        <v>376</v>
      </c>
      <c r="C26" t="s">
        <v>377</v>
      </c>
      <c r="D26" t="s">
        <v>100</v>
      </c>
      <c r="E26" t="s">
        <v>123</v>
      </c>
      <c r="F26" t="s">
        <v>362</v>
      </c>
      <c r="G26" t="s">
        <v>344</v>
      </c>
      <c r="H26" t="s">
        <v>205</v>
      </c>
      <c r="I26" t="s">
        <v>206</v>
      </c>
      <c r="J26" t="s">
        <v>378</v>
      </c>
      <c r="K26" s="77">
        <v>5.42</v>
      </c>
      <c r="L26" t="s">
        <v>102</v>
      </c>
      <c r="M26" s="78">
        <v>3.8E-3</v>
      </c>
      <c r="N26" s="78">
        <v>-3.5000000000000001E-3</v>
      </c>
      <c r="O26" s="77">
        <v>683000</v>
      </c>
      <c r="P26" s="77">
        <v>102.71</v>
      </c>
      <c r="Q26" s="77">
        <v>0</v>
      </c>
      <c r="R26" s="77">
        <v>701.50930000000005</v>
      </c>
      <c r="S26" s="78">
        <v>2.0000000000000001E-4</v>
      </c>
      <c r="T26" s="78">
        <v>1.37E-2</v>
      </c>
      <c r="U26" s="78">
        <v>1.8E-3</v>
      </c>
    </row>
    <row r="27" spans="2:21">
      <c r="B27" t="s">
        <v>379</v>
      </c>
      <c r="C27" t="s">
        <v>380</v>
      </c>
      <c r="D27" t="s">
        <v>100</v>
      </c>
      <c r="E27" t="s">
        <v>123</v>
      </c>
      <c r="F27" t="s">
        <v>362</v>
      </c>
      <c r="G27" t="s">
        <v>344</v>
      </c>
      <c r="H27" t="s">
        <v>205</v>
      </c>
      <c r="I27" t="s">
        <v>206</v>
      </c>
      <c r="J27" t="s">
        <v>381</v>
      </c>
      <c r="K27" s="77">
        <v>1.72</v>
      </c>
      <c r="L27" t="s">
        <v>102</v>
      </c>
      <c r="M27" s="78">
        <v>9.9000000000000008E-3</v>
      </c>
      <c r="N27" s="78">
        <v>-1.6999999999999999E-3</v>
      </c>
      <c r="O27" s="77">
        <v>240000</v>
      </c>
      <c r="P27" s="77">
        <v>103.2</v>
      </c>
      <c r="Q27" s="77">
        <v>0</v>
      </c>
      <c r="R27" s="77">
        <v>247.68</v>
      </c>
      <c r="S27" s="78">
        <v>1E-4</v>
      </c>
      <c r="T27" s="78">
        <v>4.7999999999999996E-3</v>
      </c>
      <c r="U27" s="78">
        <v>5.9999999999999995E-4</v>
      </c>
    </row>
    <row r="28" spans="2:21">
      <c r="B28" t="s">
        <v>382</v>
      </c>
      <c r="C28" t="s">
        <v>383</v>
      </c>
      <c r="D28" t="s">
        <v>100</v>
      </c>
      <c r="E28" t="s">
        <v>123</v>
      </c>
      <c r="F28" t="s">
        <v>384</v>
      </c>
      <c r="G28" t="s">
        <v>127</v>
      </c>
      <c r="H28" t="s">
        <v>205</v>
      </c>
      <c r="I28" t="s">
        <v>206</v>
      </c>
      <c r="J28" t="s">
        <v>385</v>
      </c>
      <c r="K28" s="77">
        <v>15.21</v>
      </c>
      <c r="L28" t="s">
        <v>102</v>
      </c>
      <c r="M28" s="78">
        <v>2.07E-2</v>
      </c>
      <c r="N28" s="78">
        <v>5.3E-3</v>
      </c>
      <c r="O28" s="77">
        <v>695000</v>
      </c>
      <c r="P28" s="77">
        <v>122.97</v>
      </c>
      <c r="Q28" s="77">
        <v>0</v>
      </c>
      <c r="R28" s="77">
        <v>854.64149999999995</v>
      </c>
      <c r="S28" s="78">
        <v>5.0000000000000001E-4</v>
      </c>
      <c r="T28" s="78">
        <v>1.67E-2</v>
      </c>
      <c r="U28" s="78">
        <v>2.2000000000000001E-3</v>
      </c>
    </row>
    <row r="29" spans="2:21">
      <c r="B29" t="s">
        <v>386</v>
      </c>
      <c r="C29" t="s">
        <v>387</v>
      </c>
      <c r="D29" t="s">
        <v>100</v>
      </c>
      <c r="E29" t="s">
        <v>123</v>
      </c>
      <c r="F29" t="s">
        <v>384</v>
      </c>
      <c r="G29" t="s">
        <v>127</v>
      </c>
      <c r="H29" t="s">
        <v>205</v>
      </c>
      <c r="I29" t="s">
        <v>206</v>
      </c>
      <c r="J29" t="s">
        <v>388</v>
      </c>
      <c r="K29" s="77">
        <v>5</v>
      </c>
      <c r="L29" t="s">
        <v>102</v>
      </c>
      <c r="M29" s="78">
        <v>1E-3</v>
      </c>
      <c r="N29" s="78">
        <v>-5.7000000000000002E-3</v>
      </c>
      <c r="O29" s="77">
        <v>101000</v>
      </c>
      <c r="P29" s="77">
        <v>101.87</v>
      </c>
      <c r="Q29" s="77">
        <v>0</v>
      </c>
      <c r="R29" s="77">
        <v>102.8887</v>
      </c>
      <c r="S29" s="78">
        <v>2.0000000000000001E-4</v>
      </c>
      <c r="T29" s="78">
        <v>2E-3</v>
      </c>
      <c r="U29" s="78">
        <v>2.9999999999999997E-4</v>
      </c>
    </row>
    <row r="30" spans="2:21">
      <c r="B30" t="s">
        <v>389</v>
      </c>
      <c r="C30" t="s">
        <v>390</v>
      </c>
      <c r="D30" t="s">
        <v>100</v>
      </c>
      <c r="E30" t="s">
        <v>123</v>
      </c>
      <c r="F30" t="s">
        <v>391</v>
      </c>
      <c r="G30" t="s">
        <v>344</v>
      </c>
      <c r="H30" t="s">
        <v>205</v>
      </c>
      <c r="I30" t="s">
        <v>206</v>
      </c>
      <c r="J30" t="s">
        <v>241</v>
      </c>
      <c r="K30" s="77">
        <v>1.23</v>
      </c>
      <c r="L30" t="s">
        <v>102</v>
      </c>
      <c r="M30" s="78">
        <v>7.0000000000000001E-3</v>
      </c>
      <c r="N30" s="78">
        <v>8.9999999999999998E-4</v>
      </c>
      <c r="O30" s="77">
        <v>620000.96</v>
      </c>
      <c r="P30" s="77">
        <v>102.92</v>
      </c>
      <c r="Q30" s="77">
        <v>0</v>
      </c>
      <c r="R30" s="77">
        <v>638.10498803200005</v>
      </c>
      <c r="S30" s="78">
        <v>2.9999999999999997E-4</v>
      </c>
      <c r="T30" s="78">
        <v>1.2500000000000001E-2</v>
      </c>
      <c r="U30" s="78">
        <v>1.6999999999999999E-3</v>
      </c>
    </row>
    <row r="31" spans="2:21">
      <c r="B31" t="s">
        <v>392</v>
      </c>
      <c r="C31" t="s">
        <v>393</v>
      </c>
      <c r="D31" t="s">
        <v>100</v>
      </c>
      <c r="E31" t="s">
        <v>123</v>
      </c>
      <c r="F31" t="s">
        <v>391</v>
      </c>
      <c r="G31" t="s">
        <v>344</v>
      </c>
      <c r="H31" t="s">
        <v>205</v>
      </c>
      <c r="I31" t="s">
        <v>206</v>
      </c>
      <c r="J31" t="s">
        <v>394</v>
      </c>
      <c r="K31" s="77">
        <v>3.82</v>
      </c>
      <c r="L31" t="s">
        <v>102</v>
      </c>
      <c r="M31" s="78">
        <v>6.0000000000000001E-3</v>
      </c>
      <c r="N31" s="78">
        <v>-4.1999999999999997E-3</v>
      </c>
      <c r="O31" s="77">
        <v>127000.78</v>
      </c>
      <c r="P31" s="77">
        <v>105.29</v>
      </c>
      <c r="Q31" s="77">
        <v>0</v>
      </c>
      <c r="R31" s="77">
        <v>133.71912126199999</v>
      </c>
      <c r="S31" s="78">
        <v>1E-4</v>
      </c>
      <c r="T31" s="78">
        <v>2.5999999999999999E-3</v>
      </c>
      <c r="U31" s="78">
        <v>2.9999999999999997E-4</v>
      </c>
    </row>
    <row r="32" spans="2:21">
      <c r="B32" t="s">
        <v>395</v>
      </c>
      <c r="C32" t="s">
        <v>396</v>
      </c>
      <c r="D32" t="s">
        <v>100</v>
      </c>
      <c r="E32" t="s">
        <v>123</v>
      </c>
      <c r="F32" t="s">
        <v>391</v>
      </c>
      <c r="G32" t="s">
        <v>344</v>
      </c>
      <c r="H32" t="s">
        <v>205</v>
      </c>
      <c r="I32" t="s">
        <v>206</v>
      </c>
      <c r="J32" t="s">
        <v>397</v>
      </c>
      <c r="K32" s="77">
        <v>1.55</v>
      </c>
      <c r="L32" t="s">
        <v>102</v>
      </c>
      <c r="M32" s="78">
        <v>0.05</v>
      </c>
      <c r="N32" s="78">
        <v>-1.4E-3</v>
      </c>
      <c r="O32" s="77">
        <v>609000</v>
      </c>
      <c r="P32" s="77">
        <v>113.83</v>
      </c>
      <c r="Q32" s="77">
        <v>0</v>
      </c>
      <c r="R32" s="77">
        <v>693.22469999999998</v>
      </c>
      <c r="S32" s="78">
        <v>2.0000000000000001E-4</v>
      </c>
      <c r="T32" s="78">
        <v>1.35E-2</v>
      </c>
      <c r="U32" s="78">
        <v>1.8E-3</v>
      </c>
    </row>
    <row r="33" spans="2:21">
      <c r="B33" t="s">
        <v>398</v>
      </c>
      <c r="C33" t="s">
        <v>399</v>
      </c>
      <c r="D33" t="s">
        <v>100</v>
      </c>
      <c r="E33" t="s">
        <v>123</v>
      </c>
      <c r="F33" t="s">
        <v>391</v>
      </c>
      <c r="G33" t="s">
        <v>344</v>
      </c>
      <c r="H33" t="s">
        <v>205</v>
      </c>
      <c r="I33" t="s">
        <v>206</v>
      </c>
      <c r="J33" t="s">
        <v>400</v>
      </c>
      <c r="K33" s="77">
        <v>5.32</v>
      </c>
      <c r="L33" t="s">
        <v>102</v>
      </c>
      <c r="M33" s="78">
        <v>1.7500000000000002E-2</v>
      </c>
      <c r="N33" s="78">
        <v>-2.7000000000000001E-3</v>
      </c>
      <c r="O33" s="77">
        <v>951859.72</v>
      </c>
      <c r="P33" s="77">
        <v>111.22</v>
      </c>
      <c r="Q33" s="77">
        <v>0</v>
      </c>
      <c r="R33" s="77">
        <v>1058.658380584</v>
      </c>
      <c r="S33" s="78">
        <v>2.0000000000000001E-4</v>
      </c>
      <c r="T33" s="78">
        <v>2.07E-2</v>
      </c>
      <c r="U33" s="78">
        <v>2.8E-3</v>
      </c>
    </row>
    <row r="34" spans="2:21">
      <c r="B34" t="s">
        <v>401</v>
      </c>
      <c r="C34" t="s">
        <v>402</v>
      </c>
      <c r="D34" t="s">
        <v>100</v>
      </c>
      <c r="E34" t="s">
        <v>123</v>
      </c>
      <c r="F34" t="s">
        <v>403</v>
      </c>
      <c r="G34" t="s">
        <v>344</v>
      </c>
      <c r="H34" t="s">
        <v>404</v>
      </c>
      <c r="I34" t="s">
        <v>150</v>
      </c>
      <c r="J34" t="s">
        <v>405</v>
      </c>
      <c r="K34" s="77">
        <v>2.15</v>
      </c>
      <c r="L34" t="s">
        <v>102</v>
      </c>
      <c r="M34" s="78">
        <v>9.4999999999999998E-3</v>
      </c>
      <c r="N34" s="78">
        <v>-2.9999999999999997E-4</v>
      </c>
      <c r="O34" s="77">
        <v>793000.12</v>
      </c>
      <c r="P34" s="77">
        <v>103.73</v>
      </c>
      <c r="Q34" s="77">
        <v>0</v>
      </c>
      <c r="R34" s="77">
        <v>822.57902447599997</v>
      </c>
      <c r="S34" s="78">
        <v>1E-3</v>
      </c>
      <c r="T34" s="78">
        <v>1.61E-2</v>
      </c>
      <c r="U34" s="78">
        <v>2.0999999999999999E-3</v>
      </c>
    </row>
    <row r="35" spans="2:21">
      <c r="B35" t="s">
        <v>406</v>
      </c>
      <c r="C35" t="s">
        <v>407</v>
      </c>
      <c r="D35" t="s">
        <v>100</v>
      </c>
      <c r="E35" t="s">
        <v>123</v>
      </c>
      <c r="F35" t="s">
        <v>403</v>
      </c>
      <c r="G35" t="s">
        <v>344</v>
      </c>
      <c r="H35" t="s">
        <v>404</v>
      </c>
      <c r="I35" t="s">
        <v>150</v>
      </c>
      <c r="J35" t="s">
        <v>408</v>
      </c>
      <c r="K35" s="77">
        <v>3.2</v>
      </c>
      <c r="L35" t="s">
        <v>102</v>
      </c>
      <c r="M35" s="78">
        <v>0.01</v>
      </c>
      <c r="N35" s="78">
        <v>-1.2999999999999999E-3</v>
      </c>
      <c r="O35" s="77">
        <v>327000</v>
      </c>
      <c r="P35" s="77">
        <v>104.41</v>
      </c>
      <c r="Q35" s="77">
        <v>0</v>
      </c>
      <c r="R35" s="77">
        <v>341.42070000000001</v>
      </c>
      <c r="S35" s="78">
        <v>8.0000000000000004E-4</v>
      </c>
      <c r="T35" s="78">
        <v>6.7000000000000002E-3</v>
      </c>
      <c r="U35" s="78">
        <v>8.9999999999999998E-4</v>
      </c>
    </row>
    <row r="36" spans="2:21">
      <c r="B36" t="s">
        <v>409</v>
      </c>
      <c r="C36" t="s">
        <v>410</v>
      </c>
      <c r="D36" t="s">
        <v>100</v>
      </c>
      <c r="E36" t="s">
        <v>123</v>
      </c>
      <c r="F36" t="s">
        <v>403</v>
      </c>
      <c r="G36" t="s">
        <v>344</v>
      </c>
      <c r="H36" t="s">
        <v>404</v>
      </c>
      <c r="I36" t="s">
        <v>150</v>
      </c>
      <c r="J36" t="s">
        <v>411</v>
      </c>
      <c r="K36" s="77">
        <v>5.86</v>
      </c>
      <c r="L36" t="s">
        <v>102</v>
      </c>
      <c r="M36" s="78">
        <v>5.0000000000000001E-3</v>
      </c>
      <c r="N36" s="78">
        <v>-1.9E-3</v>
      </c>
      <c r="O36" s="77">
        <v>298000</v>
      </c>
      <c r="P36" s="77">
        <v>103.14</v>
      </c>
      <c r="Q36" s="77">
        <v>0</v>
      </c>
      <c r="R36" s="77">
        <v>307.35719999999998</v>
      </c>
      <c r="S36" s="78">
        <v>4.0000000000000002E-4</v>
      </c>
      <c r="T36" s="78">
        <v>6.0000000000000001E-3</v>
      </c>
      <c r="U36" s="78">
        <v>8.0000000000000004E-4</v>
      </c>
    </row>
    <row r="37" spans="2:21">
      <c r="B37" t="s">
        <v>412</v>
      </c>
      <c r="C37" t="s">
        <v>413</v>
      </c>
      <c r="D37" t="s">
        <v>100</v>
      </c>
      <c r="E37" t="s">
        <v>123</v>
      </c>
      <c r="F37" t="s">
        <v>403</v>
      </c>
      <c r="G37" t="s">
        <v>344</v>
      </c>
      <c r="H37" t="s">
        <v>404</v>
      </c>
      <c r="I37" t="s">
        <v>150</v>
      </c>
      <c r="J37" t="s">
        <v>414</v>
      </c>
      <c r="K37" s="77">
        <v>1.7</v>
      </c>
      <c r="L37" t="s">
        <v>102</v>
      </c>
      <c r="M37" s="78">
        <v>2.8E-3</v>
      </c>
      <c r="N37" s="78">
        <v>6.9999999999999999E-4</v>
      </c>
      <c r="O37" s="77">
        <v>195000</v>
      </c>
      <c r="P37" s="77">
        <v>100.35</v>
      </c>
      <c r="Q37" s="77">
        <v>0</v>
      </c>
      <c r="R37" s="77">
        <v>195.6825</v>
      </c>
      <c r="S37" s="78">
        <v>5.0000000000000001E-4</v>
      </c>
      <c r="T37" s="78">
        <v>3.8E-3</v>
      </c>
      <c r="U37" s="78">
        <v>5.0000000000000001E-4</v>
      </c>
    </row>
    <row r="38" spans="2:21">
      <c r="B38" t="s">
        <v>415</v>
      </c>
      <c r="C38" t="s">
        <v>416</v>
      </c>
      <c r="D38" t="s">
        <v>100</v>
      </c>
      <c r="E38" t="s">
        <v>123</v>
      </c>
      <c r="F38" t="s">
        <v>343</v>
      </c>
      <c r="G38" t="s">
        <v>344</v>
      </c>
      <c r="H38" t="s">
        <v>417</v>
      </c>
      <c r="I38" t="s">
        <v>206</v>
      </c>
      <c r="J38" t="s">
        <v>418</v>
      </c>
      <c r="K38" s="77">
        <v>0.22</v>
      </c>
      <c r="L38" t="s">
        <v>102</v>
      </c>
      <c r="M38" s="78">
        <v>4.2000000000000003E-2</v>
      </c>
      <c r="N38" s="78">
        <v>3.0300000000000001E-2</v>
      </c>
      <c r="O38" s="77">
        <v>5000</v>
      </c>
      <c r="P38" s="77">
        <v>123.07</v>
      </c>
      <c r="Q38" s="77">
        <v>0</v>
      </c>
      <c r="R38" s="77">
        <v>6.1535000000000002</v>
      </c>
      <c r="S38" s="78">
        <v>2.0000000000000001E-4</v>
      </c>
      <c r="T38" s="78">
        <v>1E-4</v>
      </c>
      <c r="U38" s="78">
        <v>0</v>
      </c>
    </row>
    <row r="39" spans="2:21">
      <c r="B39" t="s">
        <v>419</v>
      </c>
      <c r="C39" t="s">
        <v>420</v>
      </c>
      <c r="D39" t="s">
        <v>100</v>
      </c>
      <c r="E39" t="s">
        <v>123</v>
      </c>
      <c r="F39" t="s">
        <v>421</v>
      </c>
      <c r="G39" t="s">
        <v>344</v>
      </c>
      <c r="H39" t="s">
        <v>417</v>
      </c>
      <c r="I39" t="s">
        <v>206</v>
      </c>
      <c r="J39" t="s">
        <v>422</v>
      </c>
      <c r="K39" s="77">
        <v>1.32</v>
      </c>
      <c r="L39" t="s">
        <v>102</v>
      </c>
      <c r="M39" s="78">
        <v>4.7500000000000001E-2</v>
      </c>
      <c r="N39" s="78">
        <v>-4.3E-3</v>
      </c>
      <c r="O39" s="77">
        <v>68166.720000000001</v>
      </c>
      <c r="P39" s="77">
        <v>126.62</v>
      </c>
      <c r="Q39" s="77">
        <v>0</v>
      </c>
      <c r="R39" s="77">
        <v>86.312700864000007</v>
      </c>
      <c r="S39" s="78">
        <v>5.0000000000000001E-4</v>
      </c>
      <c r="T39" s="78">
        <v>1.6999999999999999E-3</v>
      </c>
      <c r="U39" s="78">
        <v>2.0000000000000001E-4</v>
      </c>
    </row>
    <row r="40" spans="2:21">
      <c r="B40" t="s">
        <v>423</v>
      </c>
      <c r="C40" t="s">
        <v>424</v>
      </c>
      <c r="D40" t="s">
        <v>100</v>
      </c>
      <c r="E40" t="s">
        <v>123</v>
      </c>
      <c r="F40" t="s">
        <v>425</v>
      </c>
      <c r="G40" t="s">
        <v>426</v>
      </c>
      <c r="H40" t="s">
        <v>417</v>
      </c>
      <c r="I40" t="s">
        <v>206</v>
      </c>
      <c r="J40" t="s">
        <v>427</v>
      </c>
      <c r="K40" s="77">
        <v>1.1499999999999999</v>
      </c>
      <c r="L40" t="s">
        <v>102</v>
      </c>
      <c r="M40" s="78">
        <v>3.6400000000000002E-2</v>
      </c>
      <c r="N40" s="78">
        <v>2.8999999999999998E-3</v>
      </c>
      <c r="O40" s="77">
        <v>23000.23</v>
      </c>
      <c r="P40" s="77">
        <v>114.61</v>
      </c>
      <c r="Q40" s="77">
        <v>0</v>
      </c>
      <c r="R40" s="77">
        <v>26.360563602999999</v>
      </c>
      <c r="S40" s="78">
        <v>5.9999999999999995E-4</v>
      </c>
      <c r="T40" s="78">
        <v>5.0000000000000001E-4</v>
      </c>
      <c r="U40" s="78">
        <v>1E-4</v>
      </c>
    </row>
    <row r="41" spans="2:21">
      <c r="B41" t="s">
        <v>428</v>
      </c>
      <c r="C41" t="s">
        <v>429</v>
      </c>
      <c r="D41" t="s">
        <v>100</v>
      </c>
      <c r="E41" t="s">
        <v>123</v>
      </c>
      <c r="F41" t="s">
        <v>430</v>
      </c>
      <c r="G41" t="s">
        <v>426</v>
      </c>
      <c r="H41" t="s">
        <v>404</v>
      </c>
      <c r="I41" t="s">
        <v>150</v>
      </c>
      <c r="J41" t="s">
        <v>431</v>
      </c>
      <c r="K41" s="77">
        <v>4.57</v>
      </c>
      <c r="L41" t="s">
        <v>102</v>
      </c>
      <c r="M41" s="78">
        <v>8.3000000000000001E-3</v>
      </c>
      <c r="N41" s="78">
        <v>-4.3E-3</v>
      </c>
      <c r="O41" s="77">
        <v>201000</v>
      </c>
      <c r="P41" s="77">
        <v>106.85</v>
      </c>
      <c r="Q41" s="77">
        <v>0</v>
      </c>
      <c r="R41" s="77">
        <v>214.76849999999999</v>
      </c>
      <c r="S41" s="78">
        <v>1E-4</v>
      </c>
      <c r="T41" s="78">
        <v>4.1999999999999997E-3</v>
      </c>
      <c r="U41" s="78">
        <v>5.9999999999999995E-4</v>
      </c>
    </row>
    <row r="42" spans="2:21">
      <c r="B42" t="s">
        <v>432</v>
      </c>
      <c r="C42" t="s">
        <v>433</v>
      </c>
      <c r="D42" t="s">
        <v>100</v>
      </c>
      <c r="E42" t="s">
        <v>123</v>
      </c>
      <c r="F42" t="s">
        <v>430</v>
      </c>
      <c r="G42" t="s">
        <v>426</v>
      </c>
      <c r="H42" t="s">
        <v>404</v>
      </c>
      <c r="I42" t="s">
        <v>150</v>
      </c>
      <c r="J42" t="s">
        <v>434</v>
      </c>
      <c r="K42" s="77">
        <v>8.4700000000000006</v>
      </c>
      <c r="L42" t="s">
        <v>102</v>
      </c>
      <c r="M42" s="78">
        <v>1.6500000000000001E-2</v>
      </c>
      <c r="N42" s="78">
        <v>5.9999999999999995E-4</v>
      </c>
      <c r="O42" s="77">
        <v>425000</v>
      </c>
      <c r="P42" s="77">
        <v>115.25</v>
      </c>
      <c r="Q42" s="77">
        <v>0</v>
      </c>
      <c r="R42" s="77">
        <v>489.8125</v>
      </c>
      <c r="S42" s="78">
        <v>2.0000000000000001E-4</v>
      </c>
      <c r="T42" s="78">
        <v>9.5999999999999992E-3</v>
      </c>
      <c r="U42" s="78">
        <v>1.2999999999999999E-3</v>
      </c>
    </row>
    <row r="43" spans="2:21">
      <c r="B43" t="s">
        <v>435</v>
      </c>
      <c r="C43" t="s">
        <v>436</v>
      </c>
      <c r="D43" t="s">
        <v>100</v>
      </c>
      <c r="E43" t="s">
        <v>123</v>
      </c>
      <c r="F43" t="s">
        <v>437</v>
      </c>
      <c r="G43" t="s">
        <v>127</v>
      </c>
      <c r="H43" t="s">
        <v>417</v>
      </c>
      <c r="I43" t="s">
        <v>206</v>
      </c>
      <c r="J43" t="s">
        <v>375</v>
      </c>
      <c r="K43" s="77">
        <v>8.51</v>
      </c>
      <c r="L43" t="s">
        <v>102</v>
      </c>
      <c r="M43" s="78">
        <v>2.6499999999999999E-2</v>
      </c>
      <c r="N43" s="78">
        <v>1.6000000000000001E-3</v>
      </c>
      <c r="O43" s="77">
        <v>49494.94</v>
      </c>
      <c r="P43" s="77">
        <v>124.73</v>
      </c>
      <c r="Q43" s="77">
        <v>0</v>
      </c>
      <c r="R43" s="77">
        <v>61.735038662000001</v>
      </c>
      <c r="S43" s="78">
        <v>0</v>
      </c>
      <c r="T43" s="78">
        <v>1.1999999999999999E-3</v>
      </c>
      <c r="U43" s="78">
        <v>2.0000000000000001E-4</v>
      </c>
    </row>
    <row r="44" spans="2:21">
      <c r="B44" t="s">
        <v>438</v>
      </c>
      <c r="C44" t="s">
        <v>439</v>
      </c>
      <c r="D44" t="s">
        <v>100</v>
      </c>
      <c r="E44" t="s">
        <v>123</v>
      </c>
      <c r="F44" t="s">
        <v>440</v>
      </c>
      <c r="G44" t="s">
        <v>426</v>
      </c>
      <c r="H44" t="s">
        <v>404</v>
      </c>
      <c r="I44" t="s">
        <v>150</v>
      </c>
      <c r="J44" t="s">
        <v>441</v>
      </c>
      <c r="K44" s="77">
        <v>4.92</v>
      </c>
      <c r="L44" t="s">
        <v>102</v>
      </c>
      <c r="M44" s="78">
        <v>1.34E-2</v>
      </c>
      <c r="N44" s="78">
        <v>0</v>
      </c>
      <c r="O44" s="77">
        <v>537700.89</v>
      </c>
      <c r="P44" s="77">
        <v>108.1</v>
      </c>
      <c r="Q44" s="77">
        <v>32.51088</v>
      </c>
      <c r="R44" s="77">
        <v>613.76554209000005</v>
      </c>
      <c r="S44" s="78">
        <v>2.0000000000000001E-4</v>
      </c>
      <c r="T44" s="78">
        <v>1.2E-2</v>
      </c>
      <c r="U44" s="78">
        <v>1.6000000000000001E-3</v>
      </c>
    </row>
    <row r="45" spans="2:21">
      <c r="B45" t="s">
        <v>442</v>
      </c>
      <c r="C45" t="s">
        <v>443</v>
      </c>
      <c r="D45" t="s">
        <v>100</v>
      </c>
      <c r="E45" t="s">
        <v>123</v>
      </c>
      <c r="F45" t="s">
        <v>440</v>
      </c>
      <c r="G45" t="s">
        <v>426</v>
      </c>
      <c r="H45" t="s">
        <v>404</v>
      </c>
      <c r="I45" t="s">
        <v>150</v>
      </c>
      <c r="J45" t="s">
        <v>444</v>
      </c>
      <c r="K45" s="77">
        <v>5.37</v>
      </c>
      <c r="L45" t="s">
        <v>102</v>
      </c>
      <c r="M45" s="78">
        <v>1.77E-2</v>
      </c>
      <c r="N45" s="78">
        <v>1.6000000000000001E-3</v>
      </c>
      <c r="O45" s="77">
        <v>675000</v>
      </c>
      <c r="P45" s="77">
        <v>108.9</v>
      </c>
      <c r="Q45" s="77">
        <v>0</v>
      </c>
      <c r="R45" s="77">
        <v>735.07500000000005</v>
      </c>
      <c r="S45" s="78">
        <v>2.0000000000000001E-4</v>
      </c>
      <c r="T45" s="78">
        <v>1.44E-2</v>
      </c>
      <c r="U45" s="78">
        <v>1.9E-3</v>
      </c>
    </row>
    <row r="46" spans="2:21">
      <c r="B46" t="s">
        <v>445</v>
      </c>
      <c r="C46" t="s">
        <v>446</v>
      </c>
      <c r="D46" t="s">
        <v>100</v>
      </c>
      <c r="E46" t="s">
        <v>123</v>
      </c>
      <c r="F46" t="s">
        <v>440</v>
      </c>
      <c r="G46" t="s">
        <v>426</v>
      </c>
      <c r="H46" t="s">
        <v>404</v>
      </c>
      <c r="I46" t="s">
        <v>150</v>
      </c>
      <c r="J46" t="s">
        <v>434</v>
      </c>
      <c r="K46" s="77">
        <v>8.8000000000000007</v>
      </c>
      <c r="L46" t="s">
        <v>102</v>
      </c>
      <c r="M46" s="78">
        <v>2.4799999999999999E-2</v>
      </c>
      <c r="N46" s="78">
        <v>6.1999999999999998E-3</v>
      </c>
      <c r="O46" s="77">
        <v>201000</v>
      </c>
      <c r="P46" s="77">
        <v>117.4</v>
      </c>
      <c r="Q46" s="77">
        <v>0</v>
      </c>
      <c r="R46" s="77">
        <v>235.97399999999999</v>
      </c>
      <c r="S46" s="78">
        <v>1E-4</v>
      </c>
      <c r="T46" s="78">
        <v>4.5999999999999999E-3</v>
      </c>
      <c r="U46" s="78">
        <v>5.9999999999999995E-4</v>
      </c>
    </row>
    <row r="47" spans="2:21">
      <c r="B47" t="s">
        <v>447</v>
      </c>
      <c r="C47" t="s">
        <v>448</v>
      </c>
      <c r="D47" t="s">
        <v>100</v>
      </c>
      <c r="E47" t="s">
        <v>123</v>
      </c>
      <c r="F47" t="s">
        <v>440</v>
      </c>
      <c r="G47" t="s">
        <v>426</v>
      </c>
      <c r="H47" t="s">
        <v>417</v>
      </c>
      <c r="I47" t="s">
        <v>206</v>
      </c>
      <c r="J47" t="s">
        <v>449</v>
      </c>
      <c r="K47" s="77">
        <v>2.2400000000000002</v>
      </c>
      <c r="L47" t="s">
        <v>102</v>
      </c>
      <c r="M47" s="78">
        <v>6.4999999999999997E-3</v>
      </c>
      <c r="N47" s="78">
        <v>1E-4</v>
      </c>
      <c r="O47" s="77">
        <v>104000.25</v>
      </c>
      <c r="P47" s="77">
        <v>101.6</v>
      </c>
      <c r="Q47" s="77">
        <v>0</v>
      </c>
      <c r="R47" s="77">
        <v>105.664254</v>
      </c>
      <c r="S47" s="78">
        <v>1E-4</v>
      </c>
      <c r="T47" s="78">
        <v>2.0999999999999999E-3</v>
      </c>
      <c r="U47" s="78">
        <v>2.9999999999999997E-4</v>
      </c>
    </row>
    <row r="48" spans="2:21">
      <c r="B48" t="s">
        <v>450</v>
      </c>
      <c r="C48" t="s">
        <v>451</v>
      </c>
      <c r="D48" t="s">
        <v>100</v>
      </c>
      <c r="E48" t="s">
        <v>123</v>
      </c>
      <c r="F48" t="s">
        <v>391</v>
      </c>
      <c r="G48" t="s">
        <v>344</v>
      </c>
      <c r="H48" t="s">
        <v>417</v>
      </c>
      <c r="I48" t="s">
        <v>206</v>
      </c>
      <c r="J48" t="s">
        <v>452</v>
      </c>
      <c r="K48" s="77">
        <v>0.24</v>
      </c>
      <c r="L48" t="s">
        <v>102</v>
      </c>
      <c r="M48" s="78">
        <v>4.1000000000000002E-2</v>
      </c>
      <c r="N48" s="78">
        <v>3.1E-2</v>
      </c>
      <c r="O48" s="77">
        <v>132000.12</v>
      </c>
      <c r="P48" s="77">
        <v>125.4</v>
      </c>
      <c r="Q48" s="77">
        <v>0</v>
      </c>
      <c r="R48" s="77">
        <v>165.52815047999999</v>
      </c>
      <c r="S48" s="78">
        <v>2.0000000000000001E-4</v>
      </c>
      <c r="T48" s="78">
        <v>3.2000000000000002E-3</v>
      </c>
      <c r="U48" s="78">
        <v>4.0000000000000002E-4</v>
      </c>
    </row>
    <row r="49" spans="2:21">
      <c r="B49" t="s">
        <v>453</v>
      </c>
      <c r="C49" t="s">
        <v>454</v>
      </c>
      <c r="D49" t="s">
        <v>100</v>
      </c>
      <c r="E49" t="s">
        <v>123</v>
      </c>
      <c r="F49" t="s">
        <v>391</v>
      </c>
      <c r="G49" t="s">
        <v>344</v>
      </c>
      <c r="H49" t="s">
        <v>417</v>
      </c>
      <c r="I49" t="s">
        <v>206</v>
      </c>
      <c r="J49" t="s">
        <v>455</v>
      </c>
      <c r="K49" s="77">
        <v>1.38</v>
      </c>
      <c r="L49" t="s">
        <v>102</v>
      </c>
      <c r="M49" s="78">
        <v>4.2000000000000003E-2</v>
      </c>
      <c r="N49" s="78">
        <v>2.0000000000000001E-4</v>
      </c>
      <c r="O49" s="77">
        <v>285000</v>
      </c>
      <c r="P49" s="77">
        <v>110.53</v>
      </c>
      <c r="Q49" s="77">
        <v>0</v>
      </c>
      <c r="R49" s="77">
        <v>315.01049999999998</v>
      </c>
      <c r="S49" s="78">
        <v>2.9999999999999997E-4</v>
      </c>
      <c r="T49" s="78">
        <v>6.1999999999999998E-3</v>
      </c>
      <c r="U49" s="78">
        <v>8.0000000000000004E-4</v>
      </c>
    </row>
    <row r="50" spans="2:21">
      <c r="B50" t="s">
        <v>456</v>
      </c>
      <c r="C50" t="s">
        <v>457</v>
      </c>
      <c r="D50" t="s">
        <v>100</v>
      </c>
      <c r="E50" t="s">
        <v>123</v>
      </c>
      <c r="F50" t="s">
        <v>391</v>
      </c>
      <c r="G50" t="s">
        <v>344</v>
      </c>
      <c r="H50" t="s">
        <v>417</v>
      </c>
      <c r="I50" t="s">
        <v>206</v>
      </c>
      <c r="J50" t="s">
        <v>458</v>
      </c>
      <c r="K50" s="77">
        <v>1.41</v>
      </c>
      <c r="L50" t="s">
        <v>102</v>
      </c>
      <c r="M50" s="78">
        <v>0.04</v>
      </c>
      <c r="N50" s="78">
        <v>-1E-4</v>
      </c>
      <c r="O50" s="77">
        <v>211000</v>
      </c>
      <c r="P50" s="77">
        <v>112.38</v>
      </c>
      <c r="Q50" s="77">
        <v>0</v>
      </c>
      <c r="R50" s="77">
        <v>237.12180000000001</v>
      </c>
      <c r="S50" s="78">
        <v>1E-4</v>
      </c>
      <c r="T50" s="78">
        <v>4.5999999999999999E-3</v>
      </c>
      <c r="U50" s="78">
        <v>5.9999999999999995E-4</v>
      </c>
    </row>
    <row r="51" spans="2:21">
      <c r="B51" t="s">
        <v>459</v>
      </c>
      <c r="C51" t="s">
        <v>460</v>
      </c>
      <c r="D51" t="s">
        <v>100</v>
      </c>
      <c r="E51" t="s">
        <v>123</v>
      </c>
      <c r="F51" t="s">
        <v>461</v>
      </c>
      <c r="G51" t="s">
        <v>127</v>
      </c>
      <c r="H51" t="s">
        <v>417</v>
      </c>
      <c r="I51" t="s">
        <v>206</v>
      </c>
      <c r="J51" t="s">
        <v>372</v>
      </c>
      <c r="K51" s="77">
        <v>0.5</v>
      </c>
      <c r="L51" t="s">
        <v>102</v>
      </c>
      <c r="M51" s="78">
        <v>5.8999999999999999E-3</v>
      </c>
      <c r="N51" s="78">
        <v>1.17E-2</v>
      </c>
      <c r="O51" s="77">
        <v>111000.03</v>
      </c>
      <c r="P51" s="77">
        <v>101.47</v>
      </c>
      <c r="Q51" s="77">
        <v>0</v>
      </c>
      <c r="R51" s="77">
        <v>112.631730441</v>
      </c>
      <c r="S51" s="78">
        <v>2.2000000000000001E-3</v>
      </c>
      <c r="T51" s="78">
        <v>2.2000000000000001E-3</v>
      </c>
      <c r="U51" s="78">
        <v>2.9999999999999997E-4</v>
      </c>
    </row>
    <row r="52" spans="2:21">
      <c r="B52" t="s">
        <v>462</v>
      </c>
      <c r="C52" t="s">
        <v>463</v>
      </c>
      <c r="D52" t="s">
        <v>100</v>
      </c>
      <c r="E52" t="s">
        <v>123</v>
      </c>
      <c r="F52" t="s">
        <v>403</v>
      </c>
      <c r="G52" t="s">
        <v>344</v>
      </c>
      <c r="H52" t="s">
        <v>464</v>
      </c>
      <c r="I52" t="s">
        <v>150</v>
      </c>
      <c r="J52" t="s">
        <v>465</v>
      </c>
      <c r="K52" s="77">
        <v>0.51</v>
      </c>
      <c r="L52" t="s">
        <v>102</v>
      </c>
      <c r="M52" s="78">
        <v>4.1500000000000002E-2</v>
      </c>
      <c r="N52" s="78">
        <v>9.9000000000000008E-3</v>
      </c>
      <c r="O52" s="77">
        <v>63500.46</v>
      </c>
      <c r="P52" s="77">
        <v>107.42</v>
      </c>
      <c r="Q52" s="77">
        <v>0</v>
      </c>
      <c r="R52" s="77">
        <v>68.212194131999993</v>
      </c>
      <c r="S52" s="78">
        <v>5.9999999999999995E-4</v>
      </c>
      <c r="T52" s="78">
        <v>1.2999999999999999E-3</v>
      </c>
      <c r="U52" s="78">
        <v>2.0000000000000001E-4</v>
      </c>
    </row>
    <row r="53" spans="2:21">
      <c r="B53" t="s">
        <v>466</v>
      </c>
      <c r="C53" t="s">
        <v>467</v>
      </c>
      <c r="D53" t="s">
        <v>100</v>
      </c>
      <c r="E53" t="s">
        <v>123</v>
      </c>
      <c r="F53" t="s">
        <v>468</v>
      </c>
      <c r="G53" t="s">
        <v>426</v>
      </c>
      <c r="H53" t="s">
        <v>469</v>
      </c>
      <c r="I53" t="s">
        <v>206</v>
      </c>
      <c r="J53" t="s">
        <v>369</v>
      </c>
      <c r="K53" s="77">
        <v>3.77</v>
      </c>
      <c r="L53" t="s">
        <v>102</v>
      </c>
      <c r="M53" s="78">
        <v>2.3400000000000001E-2</v>
      </c>
      <c r="N53" s="78">
        <v>2.3999999999999998E-3</v>
      </c>
      <c r="O53" s="77">
        <v>106000</v>
      </c>
      <c r="P53" s="77">
        <v>109.85</v>
      </c>
      <c r="Q53" s="77">
        <v>0</v>
      </c>
      <c r="R53" s="77">
        <v>116.441</v>
      </c>
      <c r="S53" s="78">
        <v>0</v>
      </c>
      <c r="T53" s="78">
        <v>2.3E-3</v>
      </c>
      <c r="U53" s="78">
        <v>2.9999999999999997E-4</v>
      </c>
    </row>
    <row r="54" spans="2:21">
      <c r="B54" t="s">
        <v>470</v>
      </c>
      <c r="C54" t="s">
        <v>471</v>
      </c>
      <c r="D54" t="s">
        <v>100</v>
      </c>
      <c r="E54" t="s">
        <v>123</v>
      </c>
      <c r="F54" t="s">
        <v>472</v>
      </c>
      <c r="G54" t="s">
        <v>426</v>
      </c>
      <c r="H54" t="s">
        <v>469</v>
      </c>
      <c r="I54" t="s">
        <v>206</v>
      </c>
      <c r="J54" t="s">
        <v>292</v>
      </c>
      <c r="K54" s="77">
        <v>6.45</v>
      </c>
      <c r="L54" t="s">
        <v>102</v>
      </c>
      <c r="M54" s="78">
        <v>7.7999999999999996E-3</v>
      </c>
      <c r="N54" s="78">
        <v>4.3E-3</v>
      </c>
      <c r="O54" s="77">
        <v>57000</v>
      </c>
      <c r="P54" s="77">
        <v>101.54</v>
      </c>
      <c r="Q54" s="77">
        <v>0</v>
      </c>
      <c r="R54" s="77">
        <v>57.877800000000001</v>
      </c>
      <c r="S54" s="78">
        <v>1E-4</v>
      </c>
      <c r="T54" s="78">
        <v>1.1000000000000001E-3</v>
      </c>
      <c r="U54" s="78">
        <v>2.0000000000000001E-4</v>
      </c>
    </row>
    <row r="55" spans="2:21">
      <c r="B55" t="s">
        <v>473</v>
      </c>
      <c r="C55" t="s">
        <v>474</v>
      </c>
      <c r="D55" t="s">
        <v>100</v>
      </c>
      <c r="E55" t="s">
        <v>123</v>
      </c>
      <c r="F55" t="s">
        <v>472</v>
      </c>
      <c r="G55" t="s">
        <v>426</v>
      </c>
      <c r="H55" t="s">
        <v>469</v>
      </c>
      <c r="I55" t="s">
        <v>206</v>
      </c>
      <c r="J55" t="s">
        <v>475</v>
      </c>
      <c r="K55" s="77">
        <v>6.37</v>
      </c>
      <c r="L55" t="s">
        <v>102</v>
      </c>
      <c r="M55" s="78">
        <v>6.8999999999999999E-3</v>
      </c>
      <c r="N55" s="78">
        <v>5.0000000000000001E-3</v>
      </c>
      <c r="O55" s="77">
        <v>90000</v>
      </c>
      <c r="P55" s="77">
        <v>101.38</v>
      </c>
      <c r="Q55" s="77">
        <v>0</v>
      </c>
      <c r="R55" s="77">
        <v>91.242000000000004</v>
      </c>
      <c r="S55" s="78">
        <v>5.0000000000000001E-4</v>
      </c>
      <c r="T55" s="78">
        <v>1.8E-3</v>
      </c>
      <c r="U55" s="78">
        <v>2.0000000000000001E-4</v>
      </c>
    </row>
    <row r="56" spans="2:21">
      <c r="B56" t="s">
        <v>476</v>
      </c>
      <c r="C56" t="s">
        <v>477</v>
      </c>
      <c r="D56" t="s">
        <v>100</v>
      </c>
      <c r="E56" t="s">
        <v>123</v>
      </c>
      <c r="F56" t="s">
        <v>472</v>
      </c>
      <c r="G56" t="s">
        <v>426</v>
      </c>
      <c r="H56" t="s">
        <v>469</v>
      </c>
      <c r="I56" t="s">
        <v>206</v>
      </c>
      <c r="J56" t="s">
        <v>478</v>
      </c>
      <c r="K56" s="77">
        <v>4.4800000000000004</v>
      </c>
      <c r="L56" t="s">
        <v>102</v>
      </c>
      <c r="M56" s="78">
        <v>2E-3</v>
      </c>
      <c r="N56" s="78">
        <v>2.8E-3</v>
      </c>
      <c r="O56" s="77">
        <v>465600</v>
      </c>
      <c r="P56" s="77">
        <v>98.68</v>
      </c>
      <c r="Q56" s="77">
        <v>0</v>
      </c>
      <c r="R56" s="77">
        <v>459.45407999999998</v>
      </c>
      <c r="S56" s="78">
        <v>1.2999999999999999E-3</v>
      </c>
      <c r="T56" s="78">
        <v>8.9999999999999993E-3</v>
      </c>
      <c r="U56" s="78">
        <v>1.1999999999999999E-3</v>
      </c>
    </row>
    <row r="57" spans="2:21">
      <c r="B57" t="s">
        <v>479</v>
      </c>
      <c r="C57" t="s">
        <v>480</v>
      </c>
      <c r="D57" t="s">
        <v>100</v>
      </c>
      <c r="E57" t="s">
        <v>123</v>
      </c>
      <c r="F57" t="s">
        <v>472</v>
      </c>
      <c r="G57" t="s">
        <v>426</v>
      </c>
      <c r="H57" t="s">
        <v>469</v>
      </c>
      <c r="I57" t="s">
        <v>206</v>
      </c>
      <c r="J57" t="s">
        <v>475</v>
      </c>
      <c r="K57" s="77">
        <v>6.31</v>
      </c>
      <c r="L57" t="s">
        <v>102</v>
      </c>
      <c r="M57" s="78">
        <v>6.8999999999999999E-3</v>
      </c>
      <c r="N57" s="78">
        <v>4.7000000000000002E-3</v>
      </c>
      <c r="O57" s="77">
        <v>84000</v>
      </c>
      <c r="P57" s="77">
        <v>101.6</v>
      </c>
      <c r="Q57" s="77">
        <v>0</v>
      </c>
      <c r="R57" s="77">
        <v>85.343999999999994</v>
      </c>
      <c r="S57" s="78">
        <v>4.0000000000000002E-4</v>
      </c>
      <c r="T57" s="78">
        <v>1.6999999999999999E-3</v>
      </c>
      <c r="U57" s="78">
        <v>2.0000000000000001E-4</v>
      </c>
    </row>
    <row r="58" spans="2:21">
      <c r="B58" t="s">
        <v>481</v>
      </c>
      <c r="C58" t="s">
        <v>482</v>
      </c>
      <c r="D58" t="s">
        <v>100</v>
      </c>
      <c r="E58" t="s">
        <v>123</v>
      </c>
      <c r="F58" t="s">
        <v>358</v>
      </c>
      <c r="G58" t="s">
        <v>344</v>
      </c>
      <c r="H58" t="s">
        <v>469</v>
      </c>
      <c r="I58" t="s">
        <v>206</v>
      </c>
      <c r="J58" t="s">
        <v>483</v>
      </c>
      <c r="K58" s="77">
        <v>0.1</v>
      </c>
      <c r="L58" t="s">
        <v>102</v>
      </c>
      <c r="M58" s="78">
        <v>0.04</v>
      </c>
      <c r="N58" s="78">
        <v>3.6600000000000001E-2</v>
      </c>
      <c r="O58" s="77">
        <v>12000</v>
      </c>
      <c r="P58" s="77">
        <v>109.02</v>
      </c>
      <c r="Q58" s="77">
        <v>0</v>
      </c>
      <c r="R58" s="77">
        <v>13.0824</v>
      </c>
      <c r="S58" s="78">
        <v>0</v>
      </c>
      <c r="T58" s="78">
        <v>2.9999999999999997E-4</v>
      </c>
      <c r="U58" s="78">
        <v>0</v>
      </c>
    </row>
    <row r="59" spans="2:21">
      <c r="B59" t="s">
        <v>484</v>
      </c>
      <c r="C59" t="s">
        <v>485</v>
      </c>
      <c r="D59" t="s">
        <v>100</v>
      </c>
      <c r="E59" t="s">
        <v>123</v>
      </c>
      <c r="F59" t="s">
        <v>486</v>
      </c>
      <c r="G59" t="s">
        <v>487</v>
      </c>
      <c r="H59" t="s">
        <v>469</v>
      </c>
      <c r="I59" t="s">
        <v>206</v>
      </c>
      <c r="J59" t="s">
        <v>488</v>
      </c>
      <c r="K59" s="77">
        <v>1</v>
      </c>
      <c r="L59" t="s">
        <v>102</v>
      </c>
      <c r="M59" s="78">
        <v>4.65E-2</v>
      </c>
      <c r="N59" s="78">
        <v>4.4000000000000003E-3</v>
      </c>
      <c r="O59" s="77">
        <v>21750.26</v>
      </c>
      <c r="P59" s="77">
        <v>125.71</v>
      </c>
      <c r="Q59" s="77">
        <v>0</v>
      </c>
      <c r="R59" s="77">
        <v>27.342251846</v>
      </c>
      <c r="S59" s="78">
        <v>8.9999999999999998E-4</v>
      </c>
      <c r="T59" s="78">
        <v>5.0000000000000001E-4</v>
      </c>
      <c r="U59" s="78">
        <v>1E-4</v>
      </c>
    </row>
    <row r="60" spans="2:21">
      <c r="B60" t="s">
        <v>489</v>
      </c>
      <c r="C60" t="s">
        <v>490</v>
      </c>
      <c r="D60" t="s">
        <v>100</v>
      </c>
      <c r="E60" t="s">
        <v>123</v>
      </c>
      <c r="F60" t="s">
        <v>491</v>
      </c>
      <c r="G60" t="s">
        <v>492</v>
      </c>
      <c r="H60" t="s">
        <v>464</v>
      </c>
      <c r="I60" t="s">
        <v>150</v>
      </c>
      <c r="J60" t="s">
        <v>493</v>
      </c>
      <c r="K60" s="77">
        <v>4.26</v>
      </c>
      <c r="L60" t="s">
        <v>102</v>
      </c>
      <c r="M60" s="78">
        <v>4.4999999999999998E-2</v>
      </c>
      <c r="N60" s="78">
        <v>-2.8999999999999998E-3</v>
      </c>
      <c r="O60" s="77">
        <v>38000</v>
      </c>
      <c r="P60" s="77">
        <v>125.76</v>
      </c>
      <c r="Q60" s="77">
        <v>0</v>
      </c>
      <c r="R60" s="77">
        <v>47.788800000000002</v>
      </c>
      <c r="S60" s="78">
        <v>0</v>
      </c>
      <c r="T60" s="78">
        <v>8.9999999999999998E-4</v>
      </c>
      <c r="U60" s="78">
        <v>1E-4</v>
      </c>
    </row>
    <row r="61" spans="2:21">
      <c r="B61" t="s">
        <v>494</v>
      </c>
      <c r="C61" t="s">
        <v>495</v>
      </c>
      <c r="D61" t="s">
        <v>100</v>
      </c>
      <c r="E61" t="s">
        <v>123</v>
      </c>
      <c r="F61" t="s">
        <v>491</v>
      </c>
      <c r="G61" t="s">
        <v>492</v>
      </c>
      <c r="H61" t="s">
        <v>464</v>
      </c>
      <c r="I61" t="s">
        <v>150</v>
      </c>
      <c r="J61" t="s">
        <v>405</v>
      </c>
      <c r="K61" s="77">
        <v>9</v>
      </c>
      <c r="L61" t="s">
        <v>102</v>
      </c>
      <c r="M61" s="78">
        <v>2.3900000000000001E-2</v>
      </c>
      <c r="N61" s="78">
        <v>4.4000000000000003E-3</v>
      </c>
      <c r="O61" s="77">
        <v>1118000</v>
      </c>
      <c r="P61" s="77">
        <v>119.68</v>
      </c>
      <c r="Q61" s="77">
        <v>0</v>
      </c>
      <c r="R61" s="77">
        <v>1338.0224000000001</v>
      </c>
      <c r="S61" s="78">
        <v>5.9999999999999995E-4</v>
      </c>
      <c r="T61" s="78">
        <v>2.6100000000000002E-2</v>
      </c>
      <c r="U61" s="78">
        <v>3.5000000000000001E-3</v>
      </c>
    </row>
    <row r="62" spans="2:21">
      <c r="B62" t="s">
        <v>496</v>
      </c>
      <c r="C62" t="s">
        <v>497</v>
      </c>
      <c r="D62" t="s">
        <v>100</v>
      </c>
      <c r="E62" t="s">
        <v>123</v>
      </c>
      <c r="F62" t="s">
        <v>491</v>
      </c>
      <c r="G62" t="s">
        <v>492</v>
      </c>
      <c r="H62" t="s">
        <v>464</v>
      </c>
      <c r="I62" t="s">
        <v>150</v>
      </c>
      <c r="J62" t="s">
        <v>292</v>
      </c>
      <c r="K62" s="77">
        <v>6.43</v>
      </c>
      <c r="L62" t="s">
        <v>102</v>
      </c>
      <c r="M62" s="78">
        <v>3.85E-2</v>
      </c>
      <c r="N62" s="78">
        <v>-5.9999999999999995E-4</v>
      </c>
      <c r="O62" s="77">
        <v>236000.82</v>
      </c>
      <c r="P62" s="77">
        <v>129.75</v>
      </c>
      <c r="Q62" s="77">
        <v>0</v>
      </c>
      <c r="R62" s="77">
        <v>306.21106394999998</v>
      </c>
      <c r="S62" s="78">
        <v>1E-4</v>
      </c>
      <c r="T62" s="78">
        <v>6.0000000000000001E-3</v>
      </c>
      <c r="U62" s="78">
        <v>8.0000000000000004E-4</v>
      </c>
    </row>
    <row r="63" spans="2:21">
      <c r="B63" t="s">
        <v>498</v>
      </c>
      <c r="C63" t="s">
        <v>499</v>
      </c>
      <c r="D63" t="s">
        <v>100</v>
      </c>
      <c r="E63" t="s">
        <v>123</v>
      </c>
      <c r="F63" t="s">
        <v>500</v>
      </c>
      <c r="G63" t="s">
        <v>426</v>
      </c>
      <c r="H63" t="s">
        <v>469</v>
      </c>
      <c r="I63" t="s">
        <v>206</v>
      </c>
      <c r="J63" t="s">
        <v>501</v>
      </c>
      <c r="K63" s="77">
        <v>5</v>
      </c>
      <c r="L63" t="s">
        <v>102</v>
      </c>
      <c r="M63" s="78">
        <v>2.5999999999999999E-2</v>
      </c>
      <c r="N63" s="78">
        <v>3.0999999999999999E-3</v>
      </c>
      <c r="O63" s="77">
        <v>370000.05</v>
      </c>
      <c r="P63" s="77">
        <v>113.65</v>
      </c>
      <c r="Q63" s="77">
        <v>0</v>
      </c>
      <c r="R63" s="77">
        <v>420.505056825</v>
      </c>
      <c r="S63" s="78">
        <v>8.9999999999999998E-4</v>
      </c>
      <c r="T63" s="78">
        <v>8.2000000000000007E-3</v>
      </c>
      <c r="U63" s="78">
        <v>1.1000000000000001E-3</v>
      </c>
    </row>
    <row r="64" spans="2:21">
      <c r="B64" t="s">
        <v>502</v>
      </c>
      <c r="C64" t="s">
        <v>503</v>
      </c>
      <c r="D64" t="s">
        <v>100</v>
      </c>
      <c r="E64" t="s">
        <v>123</v>
      </c>
      <c r="F64" t="s">
        <v>500</v>
      </c>
      <c r="G64" t="s">
        <v>426</v>
      </c>
      <c r="H64" t="s">
        <v>469</v>
      </c>
      <c r="I64" t="s">
        <v>206</v>
      </c>
      <c r="J64" t="s">
        <v>504</v>
      </c>
      <c r="K64" s="77">
        <v>4.66</v>
      </c>
      <c r="L64" t="s">
        <v>102</v>
      </c>
      <c r="M64" s="78">
        <v>2.4E-2</v>
      </c>
      <c r="N64" s="78">
        <v>1.8E-3</v>
      </c>
      <c r="O64" s="77">
        <v>164645.26</v>
      </c>
      <c r="P64" s="77">
        <v>111.96</v>
      </c>
      <c r="Q64" s="77">
        <v>0</v>
      </c>
      <c r="R64" s="77">
        <v>184.33683309599999</v>
      </c>
      <c r="S64" s="78">
        <v>2.9999999999999997E-4</v>
      </c>
      <c r="T64" s="78">
        <v>3.5999999999999999E-3</v>
      </c>
      <c r="U64" s="78">
        <v>5.0000000000000001E-4</v>
      </c>
    </row>
    <row r="65" spans="2:21">
      <c r="B65" t="s">
        <v>505</v>
      </c>
      <c r="C65" t="s">
        <v>506</v>
      </c>
      <c r="D65" t="s">
        <v>100</v>
      </c>
      <c r="E65" t="s">
        <v>123</v>
      </c>
      <c r="F65" t="s">
        <v>507</v>
      </c>
      <c r="G65" t="s">
        <v>426</v>
      </c>
      <c r="H65" t="s">
        <v>469</v>
      </c>
      <c r="I65" t="s">
        <v>206</v>
      </c>
      <c r="J65" t="s">
        <v>508</v>
      </c>
      <c r="K65" s="77">
        <v>4.79</v>
      </c>
      <c r="L65" t="s">
        <v>102</v>
      </c>
      <c r="M65" s="78">
        <v>2.1499999999999998E-2</v>
      </c>
      <c r="N65" s="78">
        <v>3.7000000000000002E-3</v>
      </c>
      <c r="O65" s="77">
        <v>35609.370000000003</v>
      </c>
      <c r="P65" s="77">
        <v>111.2</v>
      </c>
      <c r="Q65" s="77">
        <v>0</v>
      </c>
      <c r="R65" s="77">
        <v>39.597619440000003</v>
      </c>
      <c r="S65" s="78">
        <v>0</v>
      </c>
      <c r="T65" s="78">
        <v>8.0000000000000004E-4</v>
      </c>
      <c r="U65" s="78">
        <v>1E-4</v>
      </c>
    </row>
    <row r="66" spans="2:21">
      <c r="B66" t="s">
        <v>509</v>
      </c>
      <c r="C66" t="s">
        <v>510</v>
      </c>
      <c r="D66" t="s">
        <v>100</v>
      </c>
      <c r="E66" t="s">
        <v>123</v>
      </c>
      <c r="F66" t="s">
        <v>507</v>
      </c>
      <c r="G66" t="s">
        <v>426</v>
      </c>
      <c r="H66" t="s">
        <v>469</v>
      </c>
      <c r="I66" t="s">
        <v>206</v>
      </c>
      <c r="J66" t="s">
        <v>511</v>
      </c>
      <c r="K66" s="77">
        <v>7.43</v>
      </c>
      <c r="L66" t="s">
        <v>102</v>
      </c>
      <c r="M66" s="78">
        <v>1.43E-2</v>
      </c>
      <c r="N66" s="78">
        <v>8.2000000000000007E-3</v>
      </c>
      <c r="O66" s="77">
        <v>149490</v>
      </c>
      <c r="P66" s="77">
        <v>104.55</v>
      </c>
      <c r="Q66" s="77">
        <v>2.3145600000000002</v>
      </c>
      <c r="R66" s="77">
        <v>158.60635500000001</v>
      </c>
      <c r="S66" s="78">
        <v>4.0000000000000002E-4</v>
      </c>
      <c r="T66" s="78">
        <v>3.0999999999999999E-3</v>
      </c>
      <c r="U66" s="78">
        <v>4.0000000000000002E-4</v>
      </c>
    </row>
    <row r="67" spans="2:21">
      <c r="B67" t="s">
        <v>512</v>
      </c>
      <c r="C67" t="s">
        <v>513</v>
      </c>
      <c r="D67" t="s">
        <v>100</v>
      </c>
      <c r="E67" t="s">
        <v>123</v>
      </c>
      <c r="F67" t="s">
        <v>507</v>
      </c>
      <c r="G67" t="s">
        <v>426</v>
      </c>
      <c r="H67" t="s">
        <v>469</v>
      </c>
      <c r="I67" t="s">
        <v>206</v>
      </c>
      <c r="J67" t="s">
        <v>478</v>
      </c>
      <c r="K67" s="77">
        <v>5.49</v>
      </c>
      <c r="L67" t="s">
        <v>102</v>
      </c>
      <c r="M67" s="78">
        <v>2.35E-2</v>
      </c>
      <c r="N67" s="78">
        <v>3.8E-3</v>
      </c>
      <c r="O67" s="77">
        <v>291000.7</v>
      </c>
      <c r="P67" s="77">
        <v>113.28</v>
      </c>
      <c r="Q67" s="77">
        <v>0</v>
      </c>
      <c r="R67" s="77">
        <v>329.64559295999999</v>
      </c>
      <c r="S67" s="78">
        <v>4.0000000000000002E-4</v>
      </c>
      <c r="T67" s="78">
        <v>6.4000000000000003E-3</v>
      </c>
      <c r="U67" s="78">
        <v>8.9999999999999998E-4</v>
      </c>
    </row>
    <row r="68" spans="2:21">
      <c r="B68" t="s">
        <v>514</v>
      </c>
      <c r="C68" t="s">
        <v>515</v>
      </c>
      <c r="D68" t="s">
        <v>100</v>
      </c>
      <c r="E68" t="s">
        <v>123</v>
      </c>
      <c r="F68" t="s">
        <v>507</v>
      </c>
      <c r="G68" t="s">
        <v>426</v>
      </c>
      <c r="H68" t="s">
        <v>469</v>
      </c>
      <c r="I68" t="s">
        <v>206</v>
      </c>
      <c r="J68" t="s">
        <v>516</v>
      </c>
      <c r="K68" s="77">
        <v>4.1900000000000004</v>
      </c>
      <c r="L68" t="s">
        <v>102</v>
      </c>
      <c r="M68" s="78">
        <v>1.7600000000000001E-2</v>
      </c>
      <c r="N68" s="78">
        <v>3.0000000000000001E-3</v>
      </c>
      <c r="O68" s="77">
        <v>112733.99</v>
      </c>
      <c r="P68" s="77">
        <v>107.92</v>
      </c>
      <c r="Q68" s="77">
        <v>2.3064900000000002</v>
      </c>
      <c r="R68" s="77">
        <v>123.96901200800001</v>
      </c>
      <c r="S68" s="78">
        <v>1E-4</v>
      </c>
      <c r="T68" s="78">
        <v>2.3999999999999998E-3</v>
      </c>
      <c r="U68" s="78">
        <v>2.9999999999999997E-4</v>
      </c>
    </row>
    <row r="69" spans="2:21">
      <c r="B69" t="s">
        <v>517</v>
      </c>
      <c r="C69" t="s">
        <v>518</v>
      </c>
      <c r="D69" t="s">
        <v>100</v>
      </c>
      <c r="E69" t="s">
        <v>123</v>
      </c>
      <c r="F69" t="s">
        <v>507</v>
      </c>
      <c r="G69" t="s">
        <v>426</v>
      </c>
      <c r="H69" t="s">
        <v>469</v>
      </c>
      <c r="I69" t="s">
        <v>206</v>
      </c>
      <c r="J69" t="s">
        <v>519</v>
      </c>
      <c r="K69" s="77">
        <v>0.99</v>
      </c>
      <c r="L69" t="s">
        <v>102</v>
      </c>
      <c r="M69" s="78">
        <v>2.5499999999999998E-2</v>
      </c>
      <c r="N69" s="78">
        <v>5.4999999999999997E-3</v>
      </c>
      <c r="O69" s="77">
        <v>263315.45</v>
      </c>
      <c r="P69" s="77">
        <v>103.18</v>
      </c>
      <c r="Q69" s="77">
        <v>6.5712299999999999</v>
      </c>
      <c r="R69" s="77">
        <v>278.26011131000001</v>
      </c>
      <c r="S69" s="78">
        <v>2.0000000000000001E-4</v>
      </c>
      <c r="T69" s="78">
        <v>5.4000000000000003E-3</v>
      </c>
      <c r="U69" s="78">
        <v>6.9999999999999999E-4</v>
      </c>
    </row>
    <row r="70" spans="2:21">
      <c r="B70" t="s">
        <v>520</v>
      </c>
      <c r="C70" t="s">
        <v>521</v>
      </c>
      <c r="D70" t="s">
        <v>100</v>
      </c>
      <c r="E70" t="s">
        <v>123</v>
      </c>
      <c r="F70" t="s">
        <v>507</v>
      </c>
      <c r="G70" t="s">
        <v>426</v>
      </c>
      <c r="H70" t="s">
        <v>469</v>
      </c>
      <c r="I70" t="s">
        <v>206</v>
      </c>
      <c r="J70" t="s">
        <v>522</v>
      </c>
      <c r="K70" s="77">
        <v>6.82</v>
      </c>
      <c r="L70" t="s">
        <v>102</v>
      </c>
      <c r="M70" s="78">
        <v>6.4999999999999997E-3</v>
      </c>
      <c r="N70" s="78">
        <v>5.1000000000000004E-3</v>
      </c>
      <c r="O70" s="77">
        <v>458343.03</v>
      </c>
      <c r="P70" s="77">
        <v>100.75</v>
      </c>
      <c r="Q70" s="77">
        <v>6.1817900000000003</v>
      </c>
      <c r="R70" s="77">
        <v>467.96239272499997</v>
      </c>
      <c r="S70" s="78">
        <v>1.1999999999999999E-3</v>
      </c>
      <c r="T70" s="78">
        <v>9.1000000000000004E-3</v>
      </c>
      <c r="U70" s="78">
        <v>1.1999999999999999E-3</v>
      </c>
    </row>
    <row r="71" spans="2:21">
      <c r="B71" t="s">
        <v>523</v>
      </c>
      <c r="C71" t="s">
        <v>524</v>
      </c>
      <c r="D71" t="s">
        <v>100</v>
      </c>
      <c r="E71" t="s">
        <v>123</v>
      </c>
      <c r="F71" t="s">
        <v>391</v>
      </c>
      <c r="G71" t="s">
        <v>344</v>
      </c>
      <c r="H71" t="s">
        <v>469</v>
      </c>
      <c r="I71" t="s">
        <v>206</v>
      </c>
      <c r="J71" t="s">
        <v>525</v>
      </c>
      <c r="K71" s="77">
        <v>0.5</v>
      </c>
      <c r="L71" t="s">
        <v>102</v>
      </c>
      <c r="M71" s="78">
        <v>3.9300000000000002E-2</v>
      </c>
      <c r="N71" s="78">
        <v>0.3135</v>
      </c>
      <c r="O71" s="77">
        <v>171000.6</v>
      </c>
      <c r="P71" s="77">
        <v>112.49</v>
      </c>
      <c r="Q71" s="77">
        <v>1.84876</v>
      </c>
      <c r="R71" s="77">
        <v>194.20733494000001</v>
      </c>
      <c r="S71" s="78">
        <v>2.0000000000000001E-4</v>
      </c>
      <c r="T71" s="78">
        <v>3.8E-3</v>
      </c>
      <c r="U71" s="78">
        <v>5.0000000000000001E-4</v>
      </c>
    </row>
    <row r="72" spans="2:21">
      <c r="B72" t="s">
        <v>526</v>
      </c>
      <c r="C72" t="s">
        <v>527</v>
      </c>
      <c r="D72" t="s">
        <v>100</v>
      </c>
      <c r="E72" t="s">
        <v>123</v>
      </c>
      <c r="F72" t="s">
        <v>528</v>
      </c>
      <c r="G72" t="s">
        <v>426</v>
      </c>
      <c r="H72" t="s">
        <v>469</v>
      </c>
      <c r="I72" t="s">
        <v>206</v>
      </c>
      <c r="J72" t="s">
        <v>529</v>
      </c>
      <c r="K72" s="77">
        <v>6.48</v>
      </c>
      <c r="L72" t="s">
        <v>102</v>
      </c>
      <c r="M72" s="78">
        <v>3.5000000000000003E-2</v>
      </c>
      <c r="N72" s="78">
        <v>3.5000000000000001E-3</v>
      </c>
      <c r="O72" s="77">
        <v>666000.63</v>
      </c>
      <c r="P72" s="77">
        <v>125.13</v>
      </c>
      <c r="Q72" s="77">
        <v>0</v>
      </c>
      <c r="R72" s="77">
        <v>833.36658831900002</v>
      </c>
      <c r="S72" s="78">
        <v>8.9999999999999998E-4</v>
      </c>
      <c r="T72" s="78">
        <v>1.6299999999999999E-2</v>
      </c>
      <c r="U72" s="78">
        <v>2.2000000000000001E-3</v>
      </c>
    </row>
    <row r="73" spans="2:21">
      <c r="B73" t="s">
        <v>530</v>
      </c>
      <c r="C73" t="s">
        <v>531</v>
      </c>
      <c r="D73" t="s">
        <v>100</v>
      </c>
      <c r="E73" t="s">
        <v>123</v>
      </c>
      <c r="F73" t="s">
        <v>528</v>
      </c>
      <c r="G73" t="s">
        <v>426</v>
      </c>
      <c r="H73" t="s">
        <v>469</v>
      </c>
      <c r="I73" t="s">
        <v>206</v>
      </c>
      <c r="J73" t="s">
        <v>532</v>
      </c>
      <c r="K73" s="77">
        <v>5</v>
      </c>
      <c r="L73" t="s">
        <v>102</v>
      </c>
      <c r="M73" s="78">
        <v>0.04</v>
      </c>
      <c r="N73" s="78">
        <v>5.0000000000000001E-4</v>
      </c>
      <c r="O73" s="77">
        <v>15000.74</v>
      </c>
      <c r="P73" s="77">
        <v>123.31</v>
      </c>
      <c r="Q73" s="77">
        <v>0</v>
      </c>
      <c r="R73" s="77">
        <v>18.497412493999999</v>
      </c>
      <c r="S73" s="78">
        <v>0</v>
      </c>
      <c r="T73" s="78">
        <v>4.0000000000000002E-4</v>
      </c>
      <c r="U73" s="78">
        <v>0</v>
      </c>
    </row>
    <row r="74" spans="2:21">
      <c r="B74" t="s">
        <v>533</v>
      </c>
      <c r="C74" t="s">
        <v>534</v>
      </c>
      <c r="D74" t="s">
        <v>100</v>
      </c>
      <c r="E74" t="s">
        <v>123</v>
      </c>
      <c r="F74" t="s">
        <v>528</v>
      </c>
      <c r="G74" t="s">
        <v>426</v>
      </c>
      <c r="H74" t="s">
        <v>469</v>
      </c>
      <c r="I74" t="s">
        <v>206</v>
      </c>
      <c r="J74" t="s">
        <v>535</v>
      </c>
      <c r="K74" s="77">
        <v>0.22</v>
      </c>
      <c r="L74" t="s">
        <v>102</v>
      </c>
      <c r="M74" s="78">
        <v>3.9E-2</v>
      </c>
      <c r="N74" s="78">
        <v>3.8300000000000001E-2</v>
      </c>
      <c r="O74" s="77">
        <v>37924.11</v>
      </c>
      <c r="P74" s="77">
        <v>108.8</v>
      </c>
      <c r="Q74" s="77">
        <v>0</v>
      </c>
      <c r="R74" s="77">
        <v>41.261431680000001</v>
      </c>
      <c r="S74" s="78">
        <v>1.8E-3</v>
      </c>
      <c r="T74" s="78">
        <v>8.0000000000000004E-4</v>
      </c>
      <c r="U74" s="78">
        <v>1E-4</v>
      </c>
    </row>
    <row r="75" spans="2:21">
      <c r="B75" t="s">
        <v>536</v>
      </c>
      <c r="C75" t="s">
        <v>537</v>
      </c>
      <c r="D75" t="s">
        <v>100</v>
      </c>
      <c r="E75" t="s">
        <v>123</v>
      </c>
      <c r="F75" t="s">
        <v>538</v>
      </c>
      <c r="G75" t="s">
        <v>539</v>
      </c>
      <c r="H75" t="s">
        <v>469</v>
      </c>
      <c r="I75" t="s">
        <v>206</v>
      </c>
      <c r="J75" t="s">
        <v>540</v>
      </c>
      <c r="K75" s="77">
        <v>4.09</v>
      </c>
      <c r="L75" t="s">
        <v>102</v>
      </c>
      <c r="M75" s="78">
        <v>4.2999999999999997E-2</v>
      </c>
      <c r="N75" s="78">
        <v>-1.6999999999999999E-3</v>
      </c>
      <c r="O75" s="77">
        <v>26666.67</v>
      </c>
      <c r="P75" s="77">
        <v>120.19</v>
      </c>
      <c r="Q75" s="77">
        <v>0</v>
      </c>
      <c r="R75" s="77">
        <v>32.050670672999999</v>
      </c>
      <c r="S75" s="78">
        <v>0</v>
      </c>
      <c r="T75" s="78">
        <v>5.9999999999999995E-4</v>
      </c>
      <c r="U75" s="78">
        <v>1E-4</v>
      </c>
    </row>
    <row r="76" spans="2:21">
      <c r="B76" t="s">
        <v>541</v>
      </c>
      <c r="C76" t="s">
        <v>542</v>
      </c>
      <c r="D76" t="s">
        <v>100</v>
      </c>
      <c r="E76" t="s">
        <v>123</v>
      </c>
      <c r="F76" t="s">
        <v>543</v>
      </c>
      <c r="G76" t="s">
        <v>544</v>
      </c>
      <c r="H76" t="s">
        <v>545</v>
      </c>
      <c r="I76" t="s">
        <v>206</v>
      </c>
      <c r="J76" t="s">
        <v>444</v>
      </c>
      <c r="K76" s="77">
        <v>7.38</v>
      </c>
      <c r="L76" t="s">
        <v>102</v>
      </c>
      <c r="M76" s="78">
        <v>5.1499999999999997E-2</v>
      </c>
      <c r="N76" s="78">
        <v>9.7000000000000003E-3</v>
      </c>
      <c r="O76" s="77">
        <v>147000.89000000001</v>
      </c>
      <c r="P76" s="77">
        <v>161.26</v>
      </c>
      <c r="Q76" s="77">
        <v>0</v>
      </c>
      <c r="R76" s="77">
        <v>237.053635214</v>
      </c>
      <c r="S76" s="78">
        <v>0</v>
      </c>
      <c r="T76" s="78">
        <v>4.5999999999999999E-3</v>
      </c>
      <c r="U76" s="78">
        <v>5.9999999999999995E-4</v>
      </c>
    </row>
    <row r="77" spans="2:21">
      <c r="B77" t="s">
        <v>546</v>
      </c>
      <c r="C77" t="s">
        <v>547</v>
      </c>
      <c r="D77" t="s">
        <v>100</v>
      </c>
      <c r="E77" t="s">
        <v>123</v>
      </c>
      <c r="F77" t="s">
        <v>548</v>
      </c>
      <c r="G77" t="s">
        <v>426</v>
      </c>
      <c r="H77" t="s">
        <v>545</v>
      </c>
      <c r="I77" t="s">
        <v>206</v>
      </c>
      <c r="J77" t="s">
        <v>549</v>
      </c>
      <c r="K77" s="77">
        <v>3.58</v>
      </c>
      <c r="L77" t="s">
        <v>102</v>
      </c>
      <c r="M77" s="78">
        <v>1.6E-2</v>
      </c>
      <c r="N77" s="78">
        <v>3.2000000000000002E-3</v>
      </c>
      <c r="O77" s="77">
        <v>93507.85</v>
      </c>
      <c r="P77" s="77">
        <v>106.25</v>
      </c>
      <c r="Q77" s="77">
        <v>0</v>
      </c>
      <c r="R77" s="77">
        <v>99.352090625000002</v>
      </c>
      <c r="S77" s="78">
        <v>2.0000000000000001E-4</v>
      </c>
      <c r="T77" s="78">
        <v>1.9E-3</v>
      </c>
      <c r="U77" s="78">
        <v>2.9999999999999997E-4</v>
      </c>
    </row>
    <row r="78" spans="2:21">
      <c r="B78" t="s">
        <v>550</v>
      </c>
      <c r="C78" t="s">
        <v>551</v>
      </c>
      <c r="D78" t="s">
        <v>100</v>
      </c>
      <c r="E78" t="s">
        <v>123</v>
      </c>
      <c r="F78" t="s">
        <v>552</v>
      </c>
      <c r="G78" t="s">
        <v>132</v>
      </c>
      <c r="H78" t="s">
        <v>545</v>
      </c>
      <c r="I78" t="s">
        <v>206</v>
      </c>
      <c r="J78" t="s">
        <v>553</v>
      </c>
      <c r="K78" s="77">
        <v>7.02</v>
      </c>
      <c r="L78" t="s">
        <v>102</v>
      </c>
      <c r="M78" s="78">
        <v>1.7000000000000001E-2</v>
      </c>
      <c r="N78" s="78">
        <v>6.1000000000000004E-3</v>
      </c>
      <c r="O78" s="77">
        <v>1019000</v>
      </c>
      <c r="P78" s="77">
        <v>106.4</v>
      </c>
      <c r="Q78" s="77">
        <v>0</v>
      </c>
      <c r="R78" s="77">
        <v>1084.2159999999999</v>
      </c>
      <c r="S78" s="78">
        <v>8.0000000000000004E-4</v>
      </c>
      <c r="T78" s="78">
        <v>2.12E-2</v>
      </c>
      <c r="U78" s="78">
        <v>2.8E-3</v>
      </c>
    </row>
    <row r="79" spans="2:21">
      <c r="B79" t="s">
        <v>554</v>
      </c>
      <c r="C79" t="s">
        <v>555</v>
      </c>
      <c r="D79" t="s">
        <v>100</v>
      </c>
      <c r="E79" t="s">
        <v>123</v>
      </c>
      <c r="F79" t="s">
        <v>552</v>
      </c>
      <c r="G79" t="s">
        <v>132</v>
      </c>
      <c r="H79" t="s">
        <v>545</v>
      </c>
      <c r="I79" t="s">
        <v>206</v>
      </c>
      <c r="J79" t="s">
        <v>556</v>
      </c>
      <c r="K79" s="77">
        <v>1.4</v>
      </c>
      <c r="L79" t="s">
        <v>102</v>
      </c>
      <c r="M79" s="78">
        <v>3.6999999999999998E-2</v>
      </c>
      <c r="N79" s="78">
        <v>3.0999999999999999E-3</v>
      </c>
      <c r="O79" s="77">
        <v>250666.67</v>
      </c>
      <c r="P79" s="77">
        <v>108.95</v>
      </c>
      <c r="Q79" s="77">
        <v>0</v>
      </c>
      <c r="R79" s="77">
        <v>273.10133696499997</v>
      </c>
      <c r="S79" s="78">
        <v>2.9999999999999997E-4</v>
      </c>
      <c r="T79" s="78">
        <v>5.3E-3</v>
      </c>
      <c r="U79" s="78">
        <v>6.9999999999999999E-4</v>
      </c>
    </row>
    <row r="80" spans="2:21">
      <c r="B80" t="s">
        <v>557</v>
      </c>
      <c r="C80" t="s">
        <v>558</v>
      </c>
      <c r="D80" t="s">
        <v>100</v>
      </c>
      <c r="E80" t="s">
        <v>123</v>
      </c>
      <c r="F80" t="s">
        <v>559</v>
      </c>
      <c r="G80" t="s">
        <v>560</v>
      </c>
      <c r="H80" t="s">
        <v>545</v>
      </c>
      <c r="I80" t="s">
        <v>206</v>
      </c>
      <c r="J80" t="s">
        <v>561</v>
      </c>
      <c r="K80" s="77">
        <v>5.77</v>
      </c>
      <c r="L80" t="s">
        <v>102</v>
      </c>
      <c r="M80" s="78">
        <v>1.29E-2</v>
      </c>
      <c r="N80" s="78">
        <v>3.4599999999999999E-2</v>
      </c>
      <c r="O80" s="77">
        <v>531000</v>
      </c>
      <c r="P80" s="77">
        <v>88</v>
      </c>
      <c r="Q80" s="77">
        <v>0</v>
      </c>
      <c r="R80" s="77">
        <v>467.28</v>
      </c>
      <c r="S80" s="78">
        <v>5.0000000000000001E-4</v>
      </c>
      <c r="T80" s="78">
        <v>9.1000000000000004E-3</v>
      </c>
      <c r="U80" s="78">
        <v>1.1999999999999999E-3</v>
      </c>
    </row>
    <row r="81" spans="2:21">
      <c r="B81" t="s">
        <v>562</v>
      </c>
      <c r="C81" t="s">
        <v>563</v>
      </c>
      <c r="D81" t="s">
        <v>100</v>
      </c>
      <c r="E81" t="s">
        <v>123</v>
      </c>
      <c r="F81" t="s">
        <v>564</v>
      </c>
      <c r="G81" t="s">
        <v>344</v>
      </c>
      <c r="H81" t="s">
        <v>545</v>
      </c>
      <c r="I81" t="s">
        <v>206</v>
      </c>
      <c r="J81" t="s">
        <v>565</v>
      </c>
      <c r="K81" s="77">
        <v>4.49</v>
      </c>
      <c r="L81" t="s">
        <v>102</v>
      </c>
      <c r="M81" s="78">
        <v>2E-3</v>
      </c>
      <c r="N81" s="78">
        <v>-5.0000000000000001E-4</v>
      </c>
      <c r="O81" s="77">
        <v>96000</v>
      </c>
      <c r="P81" s="77">
        <v>100.53</v>
      </c>
      <c r="Q81" s="77">
        <v>0</v>
      </c>
      <c r="R81" s="77">
        <v>96.508799999999994</v>
      </c>
      <c r="S81" s="78">
        <v>2.0000000000000001E-4</v>
      </c>
      <c r="T81" s="78">
        <v>1.9E-3</v>
      </c>
      <c r="U81" s="78">
        <v>2.9999999999999997E-4</v>
      </c>
    </row>
    <row r="82" spans="2:21">
      <c r="B82" t="s">
        <v>566</v>
      </c>
      <c r="C82" t="s">
        <v>567</v>
      </c>
      <c r="D82" t="s">
        <v>100</v>
      </c>
      <c r="E82" t="s">
        <v>123</v>
      </c>
      <c r="F82" t="s">
        <v>564</v>
      </c>
      <c r="G82" t="s">
        <v>344</v>
      </c>
      <c r="H82" t="s">
        <v>545</v>
      </c>
      <c r="I82" t="s">
        <v>206</v>
      </c>
      <c r="J82" t="s">
        <v>568</v>
      </c>
      <c r="K82" s="77">
        <v>2.4</v>
      </c>
      <c r="L82" t="s">
        <v>102</v>
      </c>
      <c r="M82" s="78">
        <v>6.7999999999999996E-3</v>
      </c>
      <c r="N82" s="78">
        <v>-1.2999999999999999E-3</v>
      </c>
      <c r="O82" s="77">
        <v>282000</v>
      </c>
      <c r="P82" s="77">
        <v>102.97</v>
      </c>
      <c r="Q82" s="77">
        <v>0</v>
      </c>
      <c r="R82" s="77">
        <v>290.37540000000001</v>
      </c>
      <c r="S82" s="78">
        <v>5.0000000000000001E-4</v>
      </c>
      <c r="T82" s="78">
        <v>5.7000000000000002E-3</v>
      </c>
      <c r="U82" s="78">
        <v>8.0000000000000004E-4</v>
      </c>
    </row>
    <row r="83" spans="2:21">
      <c r="B83" t="s">
        <v>569</v>
      </c>
      <c r="C83" t="s">
        <v>570</v>
      </c>
      <c r="D83" t="s">
        <v>100</v>
      </c>
      <c r="E83" t="s">
        <v>123</v>
      </c>
      <c r="F83" t="s">
        <v>564</v>
      </c>
      <c r="G83" t="s">
        <v>344</v>
      </c>
      <c r="H83" t="s">
        <v>545</v>
      </c>
      <c r="I83" t="s">
        <v>206</v>
      </c>
      <c r="J83" t="s">
        <v>444</v>
      </c>
      <c r="K83" s="77">
        <v>1</v>
      </c>
      <c r="L83" t="s">
        <v>102</v>
      </c>
      <c r="M83" s="78">
        <v>0.02</v>
      </c>
      <c r="N83" s="78">
        <v>-2.5000000000000001E-3</v>
      </c>
      <c r="O83" s="77">
        <v>75000</v>
      </c>
      <c r="P83" s="77">
        <v>104.1</v>
      </c>
      <c r="Q83" s="77">
        <v>79.404200000000003</v>
      </c>
      <c r="R83" s="77">
        <v>157.47919999999999</v>
      </c>
      <c r="S83" s="78">
        <v>5.0000000000000001E-4</v>
      </c>
      <c r="T83" s="78">
        <v>3.0999999999999999E-3</v>
      </c>
      <c r="U83" s="78">
        <v>4.0000000000000002E-4</v>
      </c>
    </row>
    <row r="84" spans="2:21">
      <c r="B84" t="s">
        <v>571</v>
      </c>
      <c r="C84" t="s">
        <v>572</v>
      </c>
      <c r="D84" t="s">
        <v>100</v>
      </c>
      <c r="E84" t="s">
        <v>123</v>
      </c>
      <c r="F84" t="s">
        <v>507</v>
      </c>
      <c r="G84" t="s">
        <v>426</v>
      </c>
      <c r="H84" t="s">
        <v>545</v>
      </c>
      <c r="I84" t="s">
        <v>206</v>
      </c>
      <c r="J84" t="s">
        <v>573</v>
      </c>
      <c r="K84" s="77">
        <v>1.72</v>
      </c>
      <c r="L84" t="s">
        <v>102</v>
      </c>
      <c r="M84" s="78">
        <v>4.9000000000000002E-2</v>
      </c>
      <c r="N84" s="78">
        <v>3.3E-3</v>
      </c>
      <c r="O84" s="77">
        <v>174000.44</v>
      </c>
      <c r="P84" s="77">
        <v>112.51</v>
      </c>
      <c r="Q84" s="77">
        <v>0</v>
      </c>
      <c r="R84" s="77">
        <v>195.767895044</v>
      </c>
      <c r="S84" s="78">
        <v>4.0000000000000002E-4</v>
      </c>
      <c r="T84" s="78">
        <v>3.8E-3</v>
      </c>
      <c r="U84" s="78">
        <v>5.0000000000000001E-4</v>
      </c>
    </row>
    <row r="85" spans="2:21">
      <c r="B85" t="s">
        <v>574</v>
      </c>
      <c r="C85" t="s">
        <v>575</v>
      </c>
      <c r="D85" t="s">
        <v>100</v>
      </c>
      <c r="E85" t="s">
        <v>123</v>
      </c>
      <c r="F85" t="s">
        <v>507</v>
      </c>
      <c r="G85" t="s">
        <v>426</v>
      </c>
      <c r="H85" t="s">
        <v>545</v>
      </c>
      <c r="I85" t="s">
        <v>206</v>
      </c>
      <c r="J85" t="s">
        <v>576</v>
      </c>
      <c r="K85" s="77">
        <v>1.38</v>
      </c>
      <c r="L85" t="s">
        <v>102</v>
      </c>
      <c r="M85" s="78">
        <v>5.8500000000000003E-2</v>
      </c>
      <c r="N85" s="78">
        <v>6.8999999999999999E-3</v>
      </c>
      <c r="O85" s="77">
        <v>39319.85</v>
      </c>
      <c r="P85" s="77">
        <v>116.7</v>
      </c>
      <c r="Q85" s="77">
        <v>0</v>
      </c>
      <c r="R85" s="77">
        <v>45.886264949999997</v>
      </c>
      <c r="S85" s="78">
        <v>1E-4</v>
      </c>
      <c r="T85" s="78">
        <v>8.9999999999999998E-4</v>
      </c>
      <c r="U85" s="78">
        <v>1E-4</v>
      </c>
    </row>
    <row r="86" spans="2:21">
      <c r="B86" t="s">
        <v>577</v>
      </c>
      <c r="C86" t="s">
        <v>578</v>
      </c>
      <c r="D86" t="s">
        <v>100</v>
      </c>
      <c r="E86" t="s">
        <v>123</v>
      </c>
      <c r="F86" t="s">
        <v>579</v>
      </c>
      <c r="G86" t="s">
        <v>487</v>
      </c>
      <c r="H86" t="s">
        <v>580</v>
      </c>
      <c r="I86" t="s">
        <v>150</v>
      </c>
      <c r="J86" t="s">
        <v>581</v>
      </c>
      <c r="K86" s="77">
        <v>0.99</v>
      </c>
      <c r="L86" t="s">
        <v>102</v>
      </c>
      <c r="M86" s="78">
        <v>4.0500000000000001E-2</v>
      </c>
      <c r="N86" s="78">
        <v>5.1000000000000004E-3</v>
      </c>
      <c r="O86" s="77">
        <v>24000.1</v>
      </c>
      <c r="P86" s="77">
        <v>127.16</v>
      </c>
      <c r="Q86" s="77">
        <v>0</v>
      </c>
      <c r="R86" s="77">
        <v>30.518527160000001</v>
      </c>
      <c r="S86" s="78">
        <v>2.9999999999999997E-4</v>
      </c>
      <c r="T86" s="78">
        <v>5.9999999999999995E-4</v>
      </c>
      <c r="U86" s="78">
        <v>1E-4</v>
      </c>
    </row>
    <row r="87" spans="2:21">
      <c r="B87" t="s">
        <v>582</v>
      </c>
      <c r="C87" t="s">
        <v>583</v>
      </c>
      <c r="D87" t="s">
        <v>100</v>
      </c>
      <c r="E87" t="s">
        <v>123</v>
      </c>
      <c r="F87" t="s">
        <v>584</v>
      </c>
      <c r="G87" t="s">
        <v>426</v>
      </c>
      <c r="H87" t="s">
        <v>580</v>
      </c>
      <c r="I87" t="s">
        <v>150</v>
      </c>
      <c r="J87" t="s">
        <v>585</v>
      </c>
      <c r="K87" s="77">
        <v>2.35</v>
      </c>
      <c r="L87" t="s">
        <v>102</v>
      </c>
      <c r="M87" s="78">
        <v>2.75E-2</v>
      </c>
      <c r="N87" s="78">
        <v>5.7000000000000002E-3</v>
      </c>
      <c r="O87" s="77">
        <v>393369.18</v>
      </c>
      <c r="P87" s="77">
        <v>106.51</v>
      </c>
      <c r="Q87" s="77">
        <v>10.631600000000001</v>
      </c>
      <c r="R87" s="77">
        <v>429.60911361799998</v>
      </c>
      <c r="S87" s="78">
        <v>8.9999999999999998E-4</v>
      </c>
      <c r="T87" s="78">
        <v>8.3999999999999995E-3</v>
      </c>
      <c r="U87" s="78">
        <v>1.1000000000000001E-3</v>
      </c>
    </row>
    <row r="88" spans="2:21">
      <c r="B88" t="s">
        <v>586</v>
      </c>
      <c r="C88" t="s">
        <v>587</v>
      </c>
      <c r="D88" t="s">
        <v>100</v>
      </c>
      <c r="E88" t="s">
        <v>123</v>
      </c>
      <c r="F88" t="s">
        <v>584</v>
      </c>
      <c r="G88" t="s">
        <v>426</v>
      </c>
      <c r="H88" t="s">
        <v>580</v>
      </c>
      <c r="I88" t="s">
        <v>150</v>
      </c>
      <c r="J88" t="s">
        <v>588</v>
      </c>
      <c r="K88" s="77">
        <v>6.39</v>
      </c>
      <c r="L88" t="s">
        <v>102</v>
      </c>
      <c r="M88" s="78">
        <v>1.9599999999999999E-2</v>
      </c>
      <c r="N88" s="78">
        <v>4.4999999999999997E-3</v>
      </c>
      <c r="O88" s="77">
        <v>770000.88</v>
      </c>
      <c r="P88" s="77">
        <v>111.14</v>
      </c>
      <c r="Q88" s="77">
        <v>0</v>
      </c>
      <c r="R88" s="77">
        <v>855.77897803200005</v>
      </c>
      <c r="S88" s="78">
        <v>8.0000000000000004E-4</v>
      </c>
      <c r="T88" s="78">
        <v>1.67E-2</v>
      </c>
      <c r="U88" s="78">
        <v>2.2000000000000001E-3</v>
      </c>
    </row>
    <row r="89" spans="2:21">
      <c r="B89" t="s">
        <v>589</v>
      </c>
      <c r="C89" t="s">
        <v>590</v>
      </c>
      <c r="D89" t="s">
        <v>100</v>
      </c>
      <c r="E89" t="s">
        <v>123</v>
      </c>
      <c r="F89" t="s">
        <v>584</v>
      </c>
      <c r="G89" t="s">
        <v>426</v>
      </c>
      <c r="H89" t="s">
        <v>580</v>
      </c>
      <c r="I89" t="s">
        <v>150</v>
      </c>
      <c r="J89" t="s">
        <v>540</v>
      </c>
      <c r="K89" s="77">
        <v>7.63</v>
      </c>
      <c r="L89" t="s">
        <v>102</v>
      </c>
      <c r="M89" s="78">
        <v>1.5800000000000002E-2</v>
      </c>
      <c r="N89" s="78">
        <v>6.0000000000000001E-3</v>
      </c>
      <c r="O89" s="77">
        <v>294000</v>
      </c>
      <c r="P89" s="77">
        <v>108.14</v>
      </c>
      <c r="Q89" s="77">
        <v>0</v>
      </c>
      <c r="R89" s="77">
        <v>317.9316</v>
      </c>
      <c r="S89" s="78">
        <v>1E-3</v>
      </c>
      <c r="T89" s="78">
        <v>6.1999999999999998E-3</v>
      </c>
      <c r="U89" s="78">
        <v>8.0000000000000004E-4</v>
      </c>
    </row>
    <row r="90" spans="2:21">
      <c r="B90" t="s">
        <v>591</v>
      </c>
      <c r="C90" t="s">
        <v>592</v>
      </c>
      <c r="D90" t="s">
        <v>100</v>
      </c>
      <c r="E90" t="s">
        <v>123</v>
      </c>
      <c r="F90" t="s">
        <v>593</v>
      </c>
      <c r="G90" t="s">
        <v>492</v>
      </c>
      <c r="H90" t="s">
        <v>545</v>
      </c>
      <c r="I90" t="s">
        <v>206</v>
      </c>
      <c r="J90" t="s">
        <v>449</v>
      </c>
      <c r="K90" s="77">
        <v>5.33</v>
      </c>
      <c r="L90" t="s">
        <v>102</v>
      </c>
      <c r="M90" s="78">
        <v>1.23E-2</v>
      </c>
      <c r="N90" s="78">
        <v>2.7000000000000001E-3</v>
      </c>
      <c r="O90" s="77">
        <v>175630</v>
      </c>
      <c r="P90" s="77">
        <v>105.9</v>
      </c>
      <c r="Q90" s="77">
        <v>0</v>
      </c>
      <c r="R90" s="77">
        <v>185.99216999999999</v>
      </c>
      <c r="S90" s="78">
        <v>1E-4</v>
      </c>
      <c r="T90" s="78">
        <v>3.5999999999999999E-3</v>
      </c>
      <c r="U90" s="78">
        <v>5.0000000000000001E-4</v>
      </c>
    </row>
    <row r="91" spans="2:21">
      <c r="B91" t="s">
        <v>594</v>
      </c>
      <c r="C91" s="83" t="s">
        <v>595</v>
      </c>
      <c r="D91" t="s">
        <v>100</v>
      </c>
      <c r="E91" t="s">
        <v>123</v>
      </c>
      <c r="F91" t="s">
        <v>548</v>
      </c>
      <c r="G91" t="s">
        <v>426</v>
      </c>
      <c r="H91" t="s">
        <v>545</v>
      </c>
      <c r="I91" t="s">
        <v>206</v>
      </c>
      <c r="J91" t="s">
        <v>596</v>
      </c>
      <c r="K91" s="77">
        <v>5.41</v>
      </c>
      <c r="L91" t="s">
        <v>102</v>
      </c>
      <c r="M91" s="78">
        <v>1.4200000000000001E-2</v>
      </c>
      <c r="N91" s="78">
        <v>2.5000000000000001E-3</v>
      </c>
      <c r="O91" s="77">
        <v>137000.93</v>
      </c>
      <c r="P91" s="77">
        <v>106.20999999999998</v>
      </c>
      <c r="Q91" s="77">
        <v>0</v>
      </c>
      <c r="R91" s="77">
        <f>145508.687753/1000</f>
        <v>145.508687753</v>
      </c>
      <c r="S91" s="78">
        <v>2.9999999999999997E-4</v>
      </c>
      <c r="T91" s="78">
        <v>4.4999999999999997E-3</v>
      </c>
      <c r="U91" s="78">
        <v>5.9999999999999995E-4</v>
      </c>
    </row>
    <row r="92" spans="2:21">
      <c r="B92" t="s">
        <v>594</v>
      </c>
      <c r="C92" s="83">
        <v>11575690</v>
      </c>
      <c r="D92" t="s">
        <v>100</v>
      </c>
      <c r="E92" t="s">
        <v>123</v>
      </c>
      <c r="F92" t="s">
        <v>548</v>
      </c>
      <c r="G92" t="s">
        <v>426</v>
      </c>
      <c r="H92" t="s">
        <v>545</v>
      </c>
      <c r="I92" t="s">
        <v>206</v>
      </c>
      <c r="J92" t="s">
        <v>596</v>
      </c>
      <c r="L92" t="s">
        <v>102</v>
      </c>
      <c r="M92" s="78">
        <v>0</v>
      </c>
      <c r="N92" s="78">
        <v>0</v>
      </c>
      <c r="O92" s="77">
        <v>80000</v>
      </c>
      <c r="P92" s="77">
        <v>105.60508196721312</v>
      </c>
      <c r="Q92" s="77">
        <v>0</v>
      </c>
      <c r="R92" s="77">
        <f>84484.0655737705/1000</f>
        <v>84.484065573770494</v>
      </c>
      <c r="S92" s="78">
        <v>0</v>
      </c>
      <c r="T92" s="78">
        <v>0</v>
      </c>
      <c r="U92" s="78">
        <v>0</v>
      </c>
    </row>
    <row r="93" spans="2:21">
      <c r="B93" t="s">
        <v>597</v>
      </c>
      <c r="C93" t="s">
        <v>598</v>
      </c>
      <c r="D93" t="s">
        <v>100</v>
      </c>
      <c r="E93" t="s">
        <v>123</v>
      </c>
      <c r="F93" t="s">
        <v>599</v>
      </c>
      <c r="G93" t="s">
        <v>127</v>
      </c>
      <c r="H93" t="s">
        <v>545</v>
      </c>
      <c r="I93" t="s">
        <v>206</v>
      </c>
      <c r="J93" t="s">
        <v>600</v>
      </c>
      <c r="K93" s="77">
        <v>2.78</v>
      </c>
      <c r="L93" t="s">
        <v>102</v>
      </c>
      <c r="M93" s="78">
        <v>1.7999999999999999E-2</v>
      </c>
      <c r="N93" s="78">
        <v>8.6999999999999994E-3</v>
      </c>
      <c r="O93" s="77">
        <v>21583.75</v>
      </c>
      <c r="P93" s="77">
        <v>103.18</v>
      </c>
      <c r="Q93" s="77">
        <v>0</v>
      </c>
      <c r="R93" s="77">
        <v>22.270113250000001</v>
      </c>
      <c r="S93" s="78">
        <v>0</v>
      </c>
      <c r="T93" s="78">
        <v>4.0000000000000002E-4</v>
      </c>
      <c r="U93" s="78">
        <v>1E-4</v>
      </c>
    </row>
    <row r="94" spans="2:21">
      <c r="B94" t="s">
        <v>601</v>
      </c>
      <c r="C94" t="s">
        <v>602</v>
      </c>
      <c r="D94" t="s">
        <v>100</v>
      </c>
      <c r="E94" t="s">
        <v>123</v>
      </c>
      <c r="F94" t="s">
        <v>603</v>
      </c>
      <c r="G94" t="s">
        <v>426</v>
      </c>
      <c r="H94" t="s">
        <v>604</v>
      </c>
      <c r="I94" t="s">
        <v>206</v>
      </c>
      <c r="J94" t="s">
        <v>366</v>
      </c>
      <c r="K94" s="77">
        <v>6.86</v>
      </c>
      <c r="L94" t="s">
        <v>102</v>
      </c>
      <c r="M94" s="78">
        <v>1.5299999999999999E-2</v>
      </c>
      <c r="N94" s="78">
        <v>5.5999999999999999E-3</v>
      </c>
      <c r="O94" s="77">
        <v>101000</v>
      </c>
      <c r="P94" s="77">
        <v>106.89</v>
      </c>
      <c r="Q94" s="77">
        <v>0.78400999999999998</v>
      </c>
      <c r="R94" s="77">
        <v>108.74290999999999</v>
      </c>
      <c r="S94" s="78">
        <v>2.9999999999999997E-4</v>
      </c>
      <c r="T94" s="78">
        <v>2.0999999999999999E-3</v>
      </c>
      <c r="U94" s="78">
        <v>2.9999999999999997E-4</v>
      </c>
    </row>
    <row r="95" spans="2:21">
      <c r="B95" t="s">
        <v>605</v>
      </c>
      <c r="C95" t="s">
        <v>606</v>
      </c>
      <c r="D95" t="s">
        <v>100</v>
      </c>
      <c r="E95" t="s">
        <v>123</v>
      </c>
      <c r="F95" t="s">
        <v>603</v>
      </c>
      <c r="G95" t="s">
        <v>426</v>
      </c>
      <c r="H95" t="s">
        <v>604</v>
      </c>
      <c r="I95" t="s">
        <v>206</v>
      </c>
      <c r="J95" t="s">
        <v>501</v>
      </c>
      <c r="K95" s="77">
        <v>5.88</v>
      </c>
      <c r="L95" t="s">
        <v>102</v>
      </c>
      <c r="M95" s="78">
        <v>1.9400000000000001E-2</v>
      </c>
      <c r="N95" s="78">
        <v>4.7000000000000002E-3</v>
      </c>
      <c r="O95" s="77">
        <v>122000</v>
      </c>
      <c r="P95" s="77">
        <v>109.26</v>
      </c>
      <c r="Q95" s="77">
        <v>0</v>
      </c>
      <c r="R95" s="77">
        <v>133.2972</v>
      </c>
      <c r="S95" s="78">
        <v>5.0000000000000001E-4</v>
      </c>
      <c r="T95" s="78">
        <v>2.5999999999999999E-3</v>
      </c>
      <c r="U95" s="78">
        <v>2.9999999999999997E-4</v>
      </c>
    </row>
    <row r="96" spans="2:21">
      <c r="B96" t="s">
        <v>607</v>
      </c>
      <c r="C96" t="s">
        <v>608</v>
      </c>
      <c r="D96" t="s">
        <v>100</v>
      </c>
      <c r="E96" t="s">
        <v>123</v>
      </c>
      <c r="F96" t="s">
        <v>609</v>
      </c>
      <c r="G96" t="s">
        <v>426</v>
      </c>
      <c r="H96" t="s">
        <v>610</v>
      </c>
      <c r="I96" t="s">
        <v>150</v>
      </c>
      <c r="J96" t="s">
        <v>611</v>
      </c>
      <c r="K96" s="77">
        <v>3.8</v>
      </c>
      <c r="L96" t="s">
        <v>102</v>
      </c>
      <c r="M96" s="78">
        <v>2.5000000000000001E-2</v>
      </c>
      <c r="N96" s="78">
        <v>2.69E-2</v>
      </c>
      <c r="O96" s="77">
        <v>74000.88</v>
      </c>
      <c r="P96" s="77">
        <v>109.47</v>
      </c>
      <c r="Q96" s="77">
        <v>0</v>
      </c>
      <c r="R96" s="77">
        <v>81.008763336000001</v>
      </c>
      <c r="S96" s="78">
        <v>2.0000000000000001E-4</v>
      </c>
      <c r="T96" s="78">
        <v>1.6000000000000001E-3</v>
      </c>
      <c r="U96" s="78">
        <v>2.0000000000000001E-4</v>
      </c>
    </row>
    <row r="97" spans="2:21">
      <c r="B97" t="s">
        <v>612</v>
      </c>
      <c r="C97" t="s">
        <v>613</v>
      </c>
      <c r="D97" t="s">
        <v>100</v>
      </c>
      <c r="E97" t="s">
        <v>123</v>
      </c>
      <c r="F97" t="s">
        <v>614</v>
      </c>
      <c r="G97" t="s">
        <v>539</v>
      </c>
      <c r="H97" t="s">
        <v>604</v>
      </c>
      <c r="I97" t="s">
        <v>206</v>
      </c>
      <c r="J97" t="s">
        <v>615</v>
      </c>
      <c r="K97" s="77">
        <v>1.34</v>
      </c>
      <c r="L97" t="s">
        <v>102</v>
      </c>
      <c r="M97" s="78">
        <v>2.6499999999999999E-2</v>
      </c>
      <c r="N97" s="78">
        <v>1.09E-2</v>
      </c>
      <c r="O97" s="77">
        <v>8250.83</v>
      </c>
      <c r="P97" s="77">
        <v>102.66</v>
      </c>
      <c r="Q97" s="77">
        <v>0</v>
      </c>
      <c r="R97" s="77">
        <v>8.4703020779999996</v>
      </c>
      <c r="S97" s="78">
        <v>0</v>
      </c>
      <c r="T97" s="78">
        <v>2.0000000000000001E-4</v>
      </c>
      <c r="U97" s="78">
        <v>0</v>
      </c>
    </row>
    <row r="98" spans="2:21">
      <c r="B98" t="s">
        <v>616</v>
      </c>
      <c r="C98" t="s">
        <v>617</v>
      </c>
      <c r="D98" t="s">
        <v>100</v>
      </c>
      <c r="E98" t="s">
        <v>123</v>
      </c>
      <c r="F98" t="s">
        <v>614</v>
      </c>
      <c r="G98" t="s">
        <v>539</v>
      </c>
      <c r="H98" t="s">
        <v>604</v>
      </c>
      <c r="I98" t="s">
        <v>206</v>
      </c>
      <c r="J98" t="s">
        <v>618</v>
      </c>
      <c r="K98" s="77">
        <v>3.28</v>
      </c>
      <c r="L98" t="s">
        <v>102</v>
      </c>
      <c r="M98" s="78">
        <v>1.0500000000000001E-2</v>
      </c>
      <c r="N98" s="78">
        <v>1.18E-2</v>
      </c>
      <c r="O98" s="77">
        <v>201000.44</v>
      </c>
      <c r="P98" s="77">
        <v>99</v>
      </c>
      <c r="Q98" s="77">
        <v>0</v>
      </c>
      <c r="R98" s="77">
        <v>198.99043560000001</v>
      </c>
      <c r="S98" s="78">
        <v>1E-3</v>
      </c>
      <c r="T98" s="78">
        <v>3.8999999999999998E-3</v>
      </c>
      <c r="U98" s="78">
        <v>5.0000000000000001E-4</v>
      </c>
    </row>
    <row r="99" spans="2:21">
      <c r="B99" t="s">
        <v>619</v>
      </c>
      <c r="C99" t="s">
        <v>620</v>
      </c>
      <c r="D99" t="s">
        <v>100</v>
      </c>
      <c r="E99" t="s">
        <v>123</v>
      </c>
      <c r="F99" t="s">
        <v>621</v>
      </c>
      <c r="G99" t="s">
        <v>426</v>
      </c>
      <c r="H99" t="s">
        <v>604</v>
      </c>
      <c r="I99" t="s">
        <v>206</v>
      </c>
      <c r="J99" t="s">
        <v>622</v>
      </c>
      <c r="K99" s="77">
        <v>3.88</v>
      </c>
      <c r="L99" t="s">
        <v>102</v>
      </c>
      <c r="M99" s="78">
        <v>2.3E-2</v>
      </c>
      <c r="N99" s="78">
        <v>3.8999999999999998E-3</v>
      </c>
      <c r="O99" s="77">
        <v>88375</v>
      </c>
      <c r="P99" s="77">
        <v>108.84</v>
      </c>
      <c r="Q99" s="77">
        <v>0</v>
      </c>
      <c r="R99" s="77">
        <v>96.187349999999995</v>
      </c>
      <c r="S99" s="78">
        <v>6.9999999999999999E-4</v>
      </c>
      <c r="T99" s="78">
        <v>1.9E-3</v>
      </c>
      <c r="U99" s="78">
        <v>2.9999999999999997E-4</v>
      </c>
    </row>
    <row r="100" spans="2:21">
      <c r="B100" t="s">
        <v>623</v>
      </c>
      <c r="C100" t="s">
        <v>624</v>
      </c>
      <c r="D100" t="s">
        <v>100</v>
      </c>
      <c r="E100" t="s">
        <v>123</v>
      </c>
      <c r="F100" t="s">
        <v>625</v>
      </c>
      <c r="G100" t="s">
        <v>127</v>
      </c>
      <c r="H100" t="s">
        <v>626</v>
      </c>
      <c r="I100" t="s">
        <v>206</v>
      </c>
      <c r="J100" t="s">
        <v>627</v>
      </c>
      <c r="K100" s="77">
        <v>1.68</v>
      </c>
      <c r="L100" t="s">
        <v>102</v>
      </c>
      <c r="M100" s="78">
        <v>3.15E-2</v>
      </c>
      <c r="N100" s="78">
        <v>3.4099999999999998E-2</v>
      </c>
      <c r="O100" s="77">
        <v>157000</v>
      </c>
      <c r="P100" s="77">
        <v>100.4</v>
      </c>
      <c r="Q100" s="77">
        <v>0</v>
      </c>
      <c r="R100" s="77">
        <v>157.62799999999999</v>
      </c>
      <c r="S100" s="78">
        <v>4.0000000000000002E-4</v>
      </c>
      <c r="T100" s="78">
        <v>3.0999999999999999E-3</v>
      </c>
      <c r="U100" s="78">
        <v>4.0000000000000002E-4</v>
      </c>
    </row>
    <row r="101" spans="2:21">
      <c r="B101" t="s">
        <v>628</v>
      </c>
      <c r="C101" t="s">
        <v>629</v>
      </c>
      <c r="D101" t="s">
        <v>100</v>
      </c>
      <c r="E101" t="s">
        <v>123</v>
      </c>
      <c r="F101" t="s">
        <v>630</v>
      </c>
      <c r="G101" t="s">
        <v>560</v>
      </c>
      <c r="H101" t="s">
        <v>626</v>
      </c>
      <c r="I101" t="s">
        <v>206</v>
      </c>
      <c r="J101" t="s">
        <v>631</v>
      </c>
      <c r="K101" s="77">
        <v>1.86</v>
      </c>
      <c r="L101" t="s">
        <v>102</v>
      </c>
      <c r="M101" s="78">
        <v>3.9E-2</v>
      </c>
      <c r="N101" s="78">
        <v>7.1000000000000004E-3</v>
      </c>
      <c r="O101" s="77">
        <v>7000.1</v>
      </c>
      <c r="P101" s="77">
        <v>105.64</v>
      </c>
      <c r="Q101" s="77">
        <v>0</v>
      </c>
      <c r="R101" s="77">
        <v>7.3949056400000002</v>
      </c>
      <c r="S101" s="78">
        <v>0</v>
      </c>
      <c r="T101" s="78">
        <v>1E-4</v>
      </c>
      <c r="U101" s="78">
        <v>0</v>
      </c>
    </row>
    <row r="102" spans="2:21">
      <c r="B102" t="s">
        <v>1129</v>
      </c>
      <c r="C102" s="83">
        <v>11422310</v>
      </c>
      <c r="D102" t="s">
        <v>100</v>
      </c>
      <c r="E102" t="s">
        <v>123</v>
      </c>
      <c r="F102" t="s">
        <v>632</v>
      </c>
      <c r="G102" t="s">
        <v>560</v>
      </c>
      <c r="H102" t="s">
        <v>633</v>
      </c>
      <c r="I102" t="s">
        <v>150</v>
      </c>
      <c r="J102" t="s">
        <v>634</v>
      </c>
      <c r="L102" t="s">
        <v>102</v>
      </c>
      <c r="M102" s="78">
        <v>0</v>
      </c>
      <c r="N102" s="78">
        <v>0</v>
      </c>
      <c r="O102" s="77">
        <v>80000</v>
      </c>
      <c r="P102" s="77">
        <v>106.05633879781419</v>
      </c>
      <c r="Q102" s="77">
        <v>0</v>
      </c>
      <c r="R102" s="77">
        <f>84845.0710382514/1000</f>
        <v>84.84507103825139</v>
      </c>
      <c r="S102" s="78">
        <v>0</v>
      </c>
      <c r="T102" s="78">
        <v>0</v>
      </c>
      <c r="U102" s="78">
        <v>0</v>
      </c>
    </row>
    <row r="103" spans="2:21">
      <c r="B103" t="s">
        <v>1129</v>
      </c>
      <c r="C103" s="83" t="s">
        <v>635</v>
      </c>
      <c r="D103" t="s">
        <v>100</v>
      </c>
      <c r="E103" t="s">
        <v>123</v>
      </c>
      <c r="F103" t="s">
        <v>632</v>
      </c>
      <c r="G103" t="s">
        <v>560</v>
      </c>
      <c r="H103" t="s">
        <v>633</v>
      </c>
      <c r="I103" t="s">
        <v>150</v>
      </c>
      <c r="J103" t="s">
        <v>634</v>
      </c>
      <c r="K103" s="77">
        <v>4.9400000000000004</v>
      </c>
      <c r="L103" t="s">
        <v>102</v>
      </c>
      <c r="M103" s="78">
        <v>2.5700000000000001E-2</v>
      </c>
      <c r="N103" s="78">
        <v>1.44E-2</v>
      </c>
      <c r="O103" s="77">
        <v>40000</v>
      </c>
      <c r="P103" s="77">
        <v>107.21000000000001</v>
      </c>
      <c r="Q103" s="77">
        <v>0</v>
      </c>
      <c r="R103" s="77">
        <f>42884/1000</f>
        <v>42.884</v>
      </c>
      <c r="S103" s="78">
        <v>1E-4</v>
      </c>
      <c r="T103" s="78">
        <v>2.5000000000000001E-3</v>
      </c>
      <c r="U103" s="78">
        <v>2.9999999999999997E-4</v>
      </c>
    </row>
    <row r="104" spans="2:21">
      <c r="B104" t="s">
        <v>636</v>
      </c>
      <c r="C104" t="s">
        <v>637</v>
      </c>
      <c r="D104" t="s">
        <v>100</v>
      </c>
      <c r="E104" t="s">
        <v>123</v>
      </c>
      <c r="F104" t="s">
        <v>632</v>
      </c>
      <c r="G104" t="s">
        <v>560</v>
      </c>
      <c r="H104" t="s">
        <v>633</v>
      </c>
      <c r="I104" t="s">
        <v>150</v>
      </c>
      <c r="J104" t="s">
        <v>588</v>
      </c>
      <c r="K104" s="77">
        <v>0</v>
      </c>
      <c r="L104" t="s">
        <v>102</v>
      </c>
      <c r="M104" s="78">
        <v>4.8000000000000001E-2</v>
      </c>
      <c r="N104" s="78">
        <v>0</v>
      </c>
      <c r="O104" s="77">
        <v>83000</v>
      </c>
      <c r="P104" s="77">
        <v>102.32</v>
      </c>
      <c r="Q104" s="77">
        <v>0</v>
      </c>
      <c r="R104" s="77">
        <v>84.925600000000003</v>
      </c>
      <c r="S104" s="78">
        <v>1.1000000000000001E-3</v>
      </c>
      <c r="T104" s="78">
        <v>1.6999999999999999E-3</v>
      </c>
      <c r="U104" s="78">
        <v>2.0000000000000001E-4</v>
      </c>
    </row>
    <row r="105" spans="2:21">
      <c r="B105" t="s">
        <v>638</v>
      </c>
      <c r="C105" t="s">
        <v>639</v>
      </c>
      <c r="D105" t="s">
        <v>100</v>
      </c>
      <c r="E105" t="s">
        <v>123</v>
      </c>
      <c r="F105" t="s">
        <v>640</v>
      </c>
      <c r="G105" t="s">
        <v>641</v>
      </c>
      <c r="H105" t="s">
        <v>626</v>
      </c>
      <c r="I105" t="s">
        <v>206</v>
      </c>
      <c r="J105" t="s">
        <v>642</v>
      </c>
      <c r="K105" s="77">
        <v>0</v>
      </c>
      <c r="L105" t="s">
        <v>102</v>
      </c>
      <c r="M105" s="78">
        <v>5.5E-2</v>
      </c>
      <c r="N105" s="78">
        <v>0</v>
      </c>
      <c r="O105" s="77">
        <v>57000.160000000003</v>
      </c>
      <c r="P105" s="77">
        <v>106.97</v>
      </c>
      <c r="Q105" s="77">
        <v>0</v>
      </c>
      <c r="R105" s="77">
        <v>60.973071152000003</v>
      </c>
      <c r="S105" s="78">
        <v>5.1000000000000004E-3</v>
      </c>
      <c r="T105" s="78">
        <v>1.1999999999999999E-3</v>
      </c>
      <c r="U105" s="78">
        <v>2.0000000000000001E-4</v>
      </c>
    </row>
    <row r="106" spans="2:21">
      <c r="B106" t="s">
        <v>643</v>
      </c>
      <c r="C106" t="s">
        <v>644</v>
      </c>
      <c r="D106" t="s">
        <v>100</v>
      </c>
      <c r="E106" t="s">
        <v>123</v>
      </c>
      <c r="F106" t="s">
        <v>603</v>
      </c>
      <c r="G106" t="s">
        <v>426</v>
      </c>
      <c r="H106" t="s">
        <v>626</v>
      </c>
      <c r="I106" t="s">
        <v>206</v>
      </c>
      <c r="J106" t="s">
        <v>645</v>
      </c>
      <c r="K106" s="77">
        <v>0.25</v>
      </c>
      <c r="L106" t="s">
        <v>102</v>
      </c>
      <c r="M106" s="78">
        <v>4.2500000000000003E-2</v>
      </c>
      <c r="N106" s="78">
        <v>3.6999999999999998E-2</v>
      </c>
      <c r="O106" s="77">
        <v>29000</v>
      </c>
      <c r="P106" s="77">
        <v>110.04</v>
      </c>
      <c r="Q106" s="77">
        <v>32.530819999999999</v>
      </c>
      <c r="R106" s="77">
        <v>64.442419999999998</v>
      </c>
      <c r="S106" s="78">
        <v>1.1000000000000001E-3</v>
      </c>
      <c r="T106" s="78">
        <v>1.2999999999999999E-3</v>
      </c>
      <c r="U106" s="78">
        <v>2.0000000000000001E-4</v>
      </c>
    </row>
    <row r="107" spans="2:21">
      <c r="B107" t="s">
        <v>646</v>
      </c>
      <c r="C107" t="s">
        <v>647</v>
      </c>
      <c r="D107" t="s">
        <v>100</v>
      </c>
      <c r="E107" t="s">
        <v>123</v>
      </c>
      <c r="F107" t="s">
        <v>603</v>
      </c>
      <c r="G107" t="s">
        <v>426</v>
      </c>
      <c r="H107" t="s">
        <v>626</v>
      </c>
      <c r="I107" t="s">
        <v>206</v>
      </c>
      <c r="J107" t="s">
        <v>648</v>
      </c>
      <c r="K107" s="77">
        <v>1.1499999999999999</v>
      </c>
      <c r="L107" t="s">
        <v>102</v>
      </c>
      <c r="M107" s="78">
        <v>4.5999999999999999E-2</v>
      </c>
      <c r="N107" s="78">
        <v>4.4000000000000003E-3</v>
      </c>
      <c r="O107" s="77">
        <v>8000.43</v>
      </c>
      <c r="P107" s="77">
        <v>106.61</v>
      </c>
      <c r="Q107" s="77">
        <v>0</v>
      </c>
      <c r="R107" s="77">
        <v>8.5292584229999999</v>
      </c>
      <c r="S107" s="78">
        <v>1E-4</v>
      </c>
      <c r="T107" s="78">
        <v>2.0000000000000001E-4</v>
      </c>
      <c r="U107" s="78">
        <v>0</v>
      </c>
    </row>
    <row r="108" spans="2:21">
      <c r="B108" t="s">
        <v>649</v>
      </c>
      <c r="C108" t="s">
        <v>650</v>
      </c>
      <c r="D108" t="s">
        <v>100</v>
      </c>
      <c r="E108" t="s">
        <v>123</v>
      </c>
      <c r="F108" t="s">
        <v>651</v>
      </c>
      <c r="G108" t="s">
        <v>112</v>
      </c>
      <c r="H108" t="s">
        <v>626</v>
      </c>
      <c r="I108" t="s">
        <v>206</v>
      </c>
      <c r="J108" t="s">
        <v>652</v>
      </c>
      <c r="K108" s="77">
        <v>0.19</v>
      </c>
      <c r="L108" t="s">
        <v>102</v>
      </c>
      <c r="M108" s="78">
        <v>4.9500000000000002E-2</v>
      </c>
      <c r="N108" s="78">
        <v>2.3699999999999999E-2</v>
      </c>
      <c r="O108" s="77">
        <v>106000.33</v>
      </c>
      <c r="P108" s="77">
        <v>123.34</v>
      </c>
      <c r="Q108" s="77">
        <v>0</v>
      </c>
      <c r="R108" s="77">
        <v>130.74080702200001</v>
      </c>
      <c r="S108" s="78">
        <v>2.0000000000000001E-4</v>
      </c>
      <c r="T108" s="78">
        <v>2.5999999999999999E-3</v>
      </c>
      <c r="U108" s="78">
        <v>2.9999999999999997E-4</v>
      </c>
    </row>
    <row r="109" spans="2:21">
      <c r="B109" t="s">
        <v>653</v>
      </c>
      <c r="C109" t="s">
        <v>654</v>
      </c>
      <c r="D109" t="s">
        <v>100</v>
      </c>
      <c r="E109" t="s">
        <v>123</v>
      </c>
      <c r="F109" t="s">
        <v>564</v>
      </c>
      <c r="G109" t="s">
        <v>344</v>
      </c>
      <c r="H109" t="s">
        <v>626</v>
      </c>
      <c r="I109" t="s">
        <v>206</v>
      </c>
      <c r="J109" t="s">
        <v>655</v>
      </c>
      <c r="K109" s="77">
        <v>0.5</v>
      </c>
      <c r="L109" t="s">
        <v>102</v>
      </c>
      <c r="M109" s="78">
        <v>2.4E-2</v>
      </c>
      <c r="N109" s="78">
        <v>9.7000000000000003E-3</v>
      </c>
      <c r="O109" s="77">
        <v>85500.14</v>
      </c>
      <c r="P109" s="77">
        <v>102.53</v>
      </c>
      <c r="Q109" s="77">
        <v>0</v>
      </c>
      <c r="R109" s="77">
        <v>87.663293542000005</v>
      </c>
      <c r="S109" s="78">
        <v>2E-3</v>
      </c>
      <c r="T109" s="78">
        <v>1.6999999999999999E-3</v>
      </c>
      <c r="U109" s="78">
        <v>2.0000000000000001E-4</v>
      </c>
    </row>
    <row r="110" spans="2:21">
      <c r="B110" t="s">
        <v>656</v>
      </c>
      <c r="C110" t="s">
        <v>657</v>
      </c>
      <c r="D110" t="s">
        <v>100</v>
      </c>
      <c r="E110" t="s">
        <v>123</v>
      </c>
      <c r="F110" t="s">
        <v>658</v>
      </c>
      <c r="G110" t="s">
        <v>128</v>
      </c>
      <c r="H110" t="s">
        <v>633</v>
      </c>
      <c r="I110" t="s">
        <v>150</v>
      </c>
      <c r="J110" t="s">
        <v>659</v>
      </c>
      <c r="K110" s="77">
        <v>1.38</v>
      </c>
      <c r="L110" t="s">
        <v>102</v>
      </c>
      <c r="M110" s="78">
        <v>1.35E-2</v>
      </c>
      <c r="N110" s="78">
        <v>8.8999999999999999E-3</v>
      </c>
      <c r="O110" s="77">
        <v>215000</v>
      </c>
      <c r="P110" s="77">
        <v>100.6</v>
      </c>
      <c r="Q110" s="77">
        <v>0</v>
      </c>
      <c r="R110" s="77">
        <v>216.29</v>
      </c>
      <c r="S110" s="78">
        <v>2.9999999999999997E-4</v>
      </c>
      <c r="T110" s="78">
        <v>4.1999999999999997E-3</v>
      </c>
      <c r="U110" s="78">
        <v>5.9999999999999995E-4</v>
      </c>
    </row>
    <row r="111" spans="2:21">
      <c r="B111" t="s">
        <v>660</v>
      </c>
      <c r="C111" t="s">
        <v>661</v>
      </c>
      <c r="D111" t="s">
        <v>100</v>
      </c>
      <c r="E111" t="s">
        <v>123</v>
      </c>
      <c r="F111" t="s">
        <v>658</v>
      </c>
      <c r="G111" t="s">
        <v>128</v>
      </c>
      <c r="H111" t="s">
        <v>633</v>
      </c>
      <c r="I111" t="s">
        <v>150</v>
      </c>
      <c r="J111" t="s">
        <v>662</v>
      </c>
      <c r="K111" s="77">
        <v>3.23</v>
      </c>
      <c r="L111" t="s">
        <v>102</v>
      </c>
      <c r="M111" s="78">
        <v>1.8499999999999999E-2</v>
      </c>
      <c r="N111" s="78">
        <v>1.3599999999999999E-2</v>
      </c>
      <c r="O111" s="77">
        <v>78000</v>
      </c>
      <c r="P111" s="77">
        <v>101.63</v>
      </c>
      <c r="Q111" s="77">
        <v>0</v>
      </c>
      <c r="R111" s="77">
        <v>79.2714</v>
      </c>
      <c r="S111" s="78">
        <v>2.0000000000000001E-4</v>
      </c>
      <c r="T111" s="78">
        <v>1.5E-3</v>
      </c>
      <c r="U111" s="78">
        <v>2.0000000000000001E-4</v>
      </c>
    </row>
    <row r="112" spans="2:21">
      <c r="B112" t="s">
        <v>663</v>
      </c>
      <c r="C112" t="s">
        <v>664</v>
      </c>
      <c r="D112" t="s">
        <v>100</v>
      </c>
      <c r="E112" t="s">
        <v>123</v>
      </c>
      <c r="F112" t="s">
        <v>665</v>
      </c>
      <c r="G112" t="s">
        <v>641</v>
      </c>
      <c r="H112" t="s">
        <v>626</v>
      </c>
      <c r="I112" t="s">
        <v>206</v>
      </c>
      <c r="J112" t="s">
        <v>666</v>
      </c>
      <c r="K112" s="77">
        <v>0.99</v>
      </c>
      <c r="L112" t="s">
        <v>102</v>
      </c>
      <c r="M112" s="78">
        <v>5.5E-2</v>
      </c>
      <c r="N112" s="78">
        <v>1.1900000000000001E-2</v>
      </c>
      <c r="O112" s="77">
        <v>55333.51</v>
      </c>
      <c r="P112" s="77">
        <v>107.68</v>
      </c>
      <c r="Q112" s="77">
        <v>0</v>
      </c>
      <c r="R112" s="77">
        <v>59.583123567999998</v>
      </c>
      <c r="S112" s="78">
        <v>1.1999999999999999E-3</v>
      </c>
      <c r="T112" s="78">
        <v>1.1999999999999999E-3</v>
      </c>
      <c r="U112" s="78">
        <v>2.0000000000000001E-4</v>
      </c>
    </row>
    <row r="113" spans="2:21">
      <c r="B113" t="s">
        <v>667</v>
      </c>
      <c r="C113" t="s">
        <v>668</v>
      </c>
      <c r="D113" t="s">
        <v>100</v>
      </c>
      <c r="E113" t="s">
        <v>123</v>
      </c>
      <c r="F113" t="s">
        <v>669</v>
      </c>
      <c r="G113" t="s">
        <v>560</v>
      </c>
      <c r="H113" t="s">
        <v>670</v>
      </c>
      <c r="I113" t="s">
        <v>150</v>
      </c>
      <c r="J113" t="s">
        <v>282</v>
      </c>
      <c r="K113" s="77">
        <v>6.04</v>
      </c>
      <c r="L113" t="s">
        <v>102</v>
      </c>
      <c r="M113" s="78">
        <v>2.4500000000000001E-2</v>
      </c>
      <c r="N113" s="78">
        <v>2.1100000000000001E-2</v>
      </c>
      <c r="O113" s="77">
        <v>36000</v>
      </c>
      <c r="P113" s="77">
        <v>101.99</v>
      </c>
      <c r="Q113" s="77">
        <v>0</v>
      </c>
      <c r="R113" s="77">
        <v>36.7164</v>
      </c>
      <c r="S113" s="78">
        <v>2.0000000000000001E-4</v>
      </c>
      <c r="T113" s="78">
        <v>6.9999999999999999E-4</v>
      </c>
      <c r="U113" s="78">
        <v>1E-4</v>
      </c>
    </row>
    <row r="114" spans="2:21">
      <c r="B114" t="s">
        <v>671</v>
      </c>
      <c r="C114" t="s">
        <v>672</v>
      </c>
      <c r="D114" t="s">
        <v>100</v>
      </c>
      <c r="E114" t="s">
        <v>123</v>
      </c>
      <c r="F114" t="s">
        <v>673</v>
      </c>
      <c r="G114" t="s">
        <v>132</v>
      </c>
      <c r="H114" t="s">
        <v>214</v>
      </c>
      <c r="I114" t="s">
        <v>674</v>
      </c>
      <c r="J114" t="s">
        <v>675</v>
      </c>
      <c r="K114" s="77">
        <v>0.51</v>
      </c>
      <c r="L114" t="s">
        <v>102</v>
      </c>
      <c r="M114" s="78">
        <v>0.06</v>
      </c>
      <c r="N114" s="78">
        <v>171.9034</v>
      </c>
      <c r="O114" s="77">
        <v>185014.82</v>
      </c>
      <c r="P114" s="77">
        <v>2.72</v>
      </c>
      <c r="Q114" s="77">
        <v>0</v>
      </c>
      <c r="R114" s="77">
        <v>5.0324031040000001</v>
      </c>
      <c r="S114" s="78">
        <v>4.0000000000000002E-4</v>
      </c>
      <c r="T114" s="78">
        <v>1E-4</v>
      </c>
      <c r="U114" s="78">
        <v>0</v>
      </c>
    </row>
    <row r="115" spans="2:21">
      <c r="B115" t="s">
        <v>676</v>
      </c>
      <c r="C115" t="s">
        <v>677</v>
      </c>
      <c r="D115" t="s">
        <v>100</v>
      </c>
      <c r="E115" t="s">
        <v>123</v>
      </c>
      <c r="F115" t="s">
        <v>678</v>
      </c>
      <c r="G115" t="s">
        <v>426</v>
      </c>
      <c r="H115" t="s">
        <v>214</v>
      </c>
      <c r="I115" t="s">
        <v>674</v>
      </c>
      <c r="J115" t="s">
        <v>642</v>
      </c>
      <c r="K115" s="77">
        <v>1.49</v>
      </c>
      <c r="L115" t="s">
        <v>102</v>
      </c>
      <c r="M115" s="78">
        <v>0.01</v>
      </c>
      <c r="N115" s="78">
        <v>-8.9999999999999993E-3</v>
      </c>
      <c r="O115" s="77">
        <v>555600</v>
      </c>
      <c r="P115" s="77">
        <v>101.53</v>
      </c>
      <c r="Q115" s="77">
        <v>0</v>
      </c>
      <c r="R115" s="77">
        <v>564.10068000000001</v>
      </c>
      <c r="S115" s="78">
        <v>1.1000000000000001E-3</v>
      </c>
      <c r="T115" s="78">
        <v>1.0999999999999999E-2</v>
      </c>
      <c r="U115" s="78">
        <v>1.5E-3</v>
      </c>
    </row>
    <row r="116" spans="2:21">
      <c r="B116" t="s">
        <v>679</v>
      </c>
      <c r="C116" t="s">
        <v>680</v>
      </c>
      <c r="D116" t="s">
        <v>100</v>
      </c>
      <c r="E116" t="s">
        <v>123</v>
      </c>
      <c r="F116" t="s">
        <v>681</v>
      </c>
      <c r="G116" t="s">
        <v>426</v>
      </c>
      <c r="H116" t="s">
        <v>214</v>
      </c>
      <c r="I116" t="s">
        <v>674</v>
      </c>
      <c r="J116" t="s">
        <v>682</v>
      </c>
      <c r="K116" s="77">
        <v>2.0299999999999998</v>
      </c>
      <c r="L116" t="s">
        <v>102</v>
      </c>
      <c r="M116" s="78">
        <v>2.1000000000000001E-2</v>
      </c>
      <c r="N116" s="78">
        <v>6.0000000000000001E-3</v>
      </c>
      <c r="O116" s="77">
        <v>200000.88</v>
      </c>
      <c r="P116" s="77">
        <v>105.07</v>
      </c>
      <c r="Q116" s="77">
        <v>0</v>
      </c>
      <c r="R116" s="77">
        <v>210.14092461600001</v>
      </c>
      <c r="S116" s="78">
        <v>8.0000000000000004E-4</v>
      </c>
      <c r="T116" s="78">
        <v>4.1000000000000003E-3</v>
      </c>
      <c r="U116" s="78">
        <v>5.0000000000000001E-4</v>
      </c>
    </row>
    <row r="117" spans="2:21">
      <c r="B117" t="s">
        <v>683</v>
      </c>
      <c r="C117" t="s">
        <v>684</v>
      </c>
      <c r="D117" t="s">
        <v>100</v>
      </c>
      <c r="E117" t="s">
        <v>123</v>
      </c>
      <c r="F117" t="s">
        <v>681</v>
      </c>
      <c r="G117" t="s">
        <v>426</v>
      </c>
      <c r="H117" t="s">
        <v>214</v>
      </c>
      <c r="I117" t="s">
        <v>674</v>
      </c>
      <c r="J117" t="s">
        <v>685</v>
      </c>
      <c r="K117" s="77">
        <v>5.68</v>
      </c>
      <c r="L117" t="s">
        <v>102</v>
      </c>
      <c r="M117" s="78">
        <v>2.75E-2</v>
      </c>
      <c r="N117" s="78">
        <v>6.1999999999999998E-3</v>
      </c>
      <c r="O117" s="77">
        <v>577200</v>
      </c>
      <c r="P117" s="77">
        <v>112.01</v>
      </c>
      <c r="Q117" s="77">
        <v>0</v>
      </c>
      <c r="R117" s="77">
        <v>646.52171999999996</v>
      </c>
      <c r="S117" s="78">
        <v>1.1999999999999999E-3</v>
      </c>
      <c r="T117" s="78">
        <v>1.26E-2</v>
      </c>
      <c r="U117" s="78">
        <v>1.6999999999999999E-3</v>
      </c>
    </row>
    <row r="118" spans="2:21">
      <c r="B118" t="s">
        <v>686</v>
      </c>
      <c r="C118" t="s">
        <v>687</v>
      </c>
      <c r="D118" t="s">
        <v>100</v>
      </c>
      <c r="E118" t="s">
        <v>123</v>
      </c>
      <c r="F118" t="s">
        <v>688</v>
      </c>
      <c r="G118" t="s">
        <v>112</v>
      </c>
      <c r="H118" t="s">
        <v>214</v>
      </c>
      <c r="I118" t="s">
        <v>674</v>
      </c>
      <c r="J118" t="s">
        <v>689</v>
      </c>
      <c r="K118" s="77">
        <v>4.82</v>
      </c>
      <c r="L118" t="s">
        <v>102</v>
      </c>
      <c r="M118" s="78">
        <v>3.6999999999999998E-2</v>
      </c>
      <c r="N118" s="78">
        <v>3.49E-2</v>
      </c>
      <c r="O118" s="77">
        <v>35000.57</v>
      </c>
      <c r="P118" s="77">
        <v>101.14</v>
      </c>
      <c r="Q118" s="77">
        <v>0</v>
      </c>
      <c r="R118" s="77">
        <v>35.399576498000002</v>
      </c>
      <c r="S118" s="78">
        <v>0</v>
      </c>
      <c r="T118" s="78">
        <v>6.9999999999999999E-4</v>
      </c>
      <c r="U118" s="78">
        <v>1E-4</v>
      </c>
    </row>
    <row r="119" spans="2:21">
      <c r="B119" s="79" t="s">
        <v>250</v>
      </c>
      <c r="C119" s="16"/>
      <c r="D119" s="16"/>
      <c r="E119" s="16"/>
      <c r="F119" s="16"/>
      <c r="K119" s="81">
        <v>2.76</v>
      </c>
      <c r="N119" s="80">
        <v>3.4599999999999999E-2</v>
      </c>
      <c r="O119" s="81">
        <v>17351815.550000001</v>
      </c>
      <c r="Q119" s="81">
        <v>10.26601</v>
      </c>
      <c r="R119" s="81">
        <v>17559.994376466999</v>
      </c>
      <c r="T119" s="80">
        <v>0.34289999999999998</v>
      </c>
      <c r="U119" s="80">
        <v>4.5600000000000002E-2</v>
      </c>
    </row>
    <row r="120" spans="2:21">
      <c r="B120" t="s">
        <v>690</v>
      </c>
      <c r="C120" t="s">
        <v>691</v>
      </c>
      <c r="D120" t="s">
        <v>100</v>
      </c>
      <c r="E120" t="s">
        <v>123</v>
      </c>
      <c r="F120" t="s">
        <v>343</v>
      </c>
      <c r="G120" t="s">
        <v>344</v>
      </c>
      <c r="H120" t="s">
        <v>205</v>
      </c>
      <c r="I120" t="s">
        <v>206</v>
      </c>
      <c r="J120" t="s">
        <v>279</v>
      </c>
      <c r="K120" s="77">
        <v>0.04</v>
      </c>
      <c r="L120" t="s">
        <v>102</v>
      </c>
      <c r="M120" s="78">
        <v>1.95E-2</v>
      </c>
      <c r="N120" s="78">
        <v>2.8E-3</v>
      </c>
      <c r="O120" s="77">
        <v>76000.320000000007</v>
      </c>
      <c r="P120" s="77">
        <v>101.94</v>
      </c>
      <c r="Q120" s="77">
        <v>0</v>
      </c>
      <c r="R120" s="77">
        <v>77.474726208000007</v>
      </c>
      <c r="S120" s="78">
        <v>2.9999999999999997E-4</v>
      </c>
      <c r="T120" s="78">
        <v>1.5E-3</v>
      </c>
      <c r="U120" s="78">
        <v>2.0000000000000001E-4</v>
      </c>
    </row>
    <row r="121" spans="2:21">
      <c r="B121" t="s">
        <v>692</v>
      </c>
      <c r="C121" t="s">
        <v>693</v>
      </c>
      <c r="D121" t="s">
        <v>100</v>
      </c>
      <c r="E121" t="s">
        <v>123</v>
      </c>
      <c r="F121" t="s">
        <v>421</v>
      </c>
      <c r="G121" t="s">
        <v>344</v>
      </c>
      <c r="H121" t="s">
        <v>205</v>
      </c>
      <c r="I121" t="s">
        <v>206</v>
      </c>
      <c r="J121" t="s">
        <v>397</v>
      </c>
      <c r="K121" s="77">
        <v>2.4</v>
      </c>
      <c r="L121" t="s">
        <v>102</v>
      </c>
      <c r="M121" s="78">
        <v>1.8700000000000001E-2</v>
      </c>
      <c r="N121" s="78">
        <v>4.4999999999999997E-3</v>
      </c>
      <c r="O121" s="77">
        <v>698358.5</v>
      </c>
      <c r="P121" s="77">
        <v>103.55</v>
      </c>
      <c r="Q121" s="77">
        <v>0</v>
      </c>
      <c r="R121" s="77">
        <v>723.15022675</v>
      </c>
      <c r="S121" s="78">
        <v>5.9999999999999995E-4</v>
      </c>
      <c r="T121" s="78">
        <v>1.41E-2</v>
      </c>
      <c r="U121" s="78">
        <v>1.9E-3</v>
      </c>
    </row>
    <row r="122" spans="2:21">
      <c r="B122" t="s">
        <v>694</v>
      </c>
      <c r="C122" t="s">
        <v>695</v>
      </c>
      <c r="D122" t="s">
        <v>100</v>
      </c>
      <c r="E122" t="s">
        <v>123</v>
      </c>
      <c r="F122" t="s">
        <v>421</v>
      </c>
      <c r="G122" t="s">
        <v>344</v>
      </c>
      <c r="H122" t="s">
        <v>205</v>
      </c>
      <c r="I122" t="s">
        <v>206</v>
      </c>
      <c r="J122" t="s">
        <v>375</v>
      </c>
      <c r="K122" s="77">
        <v>5.17</v>
      </c>
      <c r="L122" t="s">
        <v>102</v>
      </c>
      <c r="M122" s="78">
        <v>2.6800000000000001E-2</v>
      </c>
      <c r="N122" s="78">
        <v>8.5000000000000006E-3</v>
      </c>
      <c r="O122" s="77">
        <v>1003000.19</v>
      </c>
      <c r="P122" s="77">
        <v>109.8</v>
      </c>
      <c r="Q122" s="77">
        <v>0</v>
      </c>
      <c r="R122" s="77">
        <v>1101.2942086200001</v>
      </c>
      <c r="S122" s="78">
        <v>5.0000000000000001E-4</v>
      </c>
      <c r="T122" s="78">
        <v>2.1499999999999998E-2</v>
      </c>
      <c r="U122" s="78">
        <v>2.8999999999999998E-3</v>
      </c>
    </row>
    <row r="123" spans="2:21">
      <c r="B123" t="s">
        <v>696</v>
      </c>
      <c r="C123" t="s">
        <v>697</v>
      </c>
      <c r="D123" t="s">
        <v>100</v>
      </c>
      <c r="E123" t="s">
        <v>123</v>
      </c>
      <c r="F123" t="s">
        <v>698</v>
      </c>
      <c r="G123" t="s">
        <v>336</v>
      </c>
      <c r="H123" t="s">
        <v>359</v>
      </c>
      <c r="I123" t="s">
        <v>150</v>
      </c>
      <c r="J123" t="s">
        <v>449</v>
      </c>
      <c r="K123" s="77">
        <v>3.6</v>
      </c>
      <c r="L123" t="s">
        <v>102</v>
      </c>
      <c r="M123" s="78">
        <v>3.3999999999999998E-3</v>
      </c>
      <c r="N123" s="78">
        <v>3.3E-3</v>
      </c>
      <c r="O123" s="77">
        <v>1150000</v>
      </c>
      <c r="P123" s="77">
        <v>100.5</v>
      </c>
      <c r="Q123" s="77">
        <v>0</v>
      </c>
      <c r="R123" s="77">
        <v>1155.75</v>
      </c>
      <c r="S123" s="78">
        <v>2.2000000000000001E-3</v>
      </c>
      <c r="T123" s="78">
        <v>2.2599999999999999E-2</v>
      </c>
      <c r="U123" s="78">
        <v>3.0000000000000001E-3</v>
      </c>
    </row>
    <row r="124" spans="2:21">
      <c r="B124" t="s">
        <v>699</v>
      </c>
      <c r="C124" t="s">
        <v>700</v>
      </c>
      <c r="D124" t="s">
        <v>100</v>
      </c>
      <c r="E124" t="s">
        <v>123</v>
      </c>
      <c r="F124" t="s">
        <v>358</v>
      </c>
      <c r="G124" t="s">
        <v>344</v>
      </c>
      <c r="H124" t="s">
        <v>205</v>
      </c>
      <c r="I124" t="s">
        <v>206</v>
      </c>
      <c r="J124" t="s">
        <v>701</v>
      </c>
      <c r="K124" s="77">
        <v>3.05</v>
      </c>
      <c r="L124" t="s">
        <v>102</v>
      </c>
      <c r="M124" s="78">
        <v>2.0199999999999999E-2</v>
      </c>
      <c r="N124" s="78">
        <v>5.1000000000000004E-3</v>
      </c>
      <c r="O124" s="77">
        <v>50000</v>
      </c>
      <c r="P124" s="77">
        <v>106.4</v>
      </c>
      <c r="Q124" s="77">
        <v>0</v>
      </c>
      <c r="R124" s="77">
        <v>53.2</v>
      </c>
      <c r="S124" s="78">
        <v>0</v>
      </c>
      <c r="T124" s="78">
        <v>1E-3</v>
      </c>
      <c r="U124" s="78">
        <v>1E-4</v>
      </c>
    </row>
    <row r="125" spans="2:21">
      <c r="B125" t="s">
        <v>702</v>
      </c>
      <c r="C125" t="s">
        <v>703</v>
      </c>
      <c r="D125" t="s">
        <v>100</v>
      </c>
      <c r="E125" t="s">
        <v>123</v>
      </c>
      <c r="F125" t="s">
        <v>362</v>
      </c>
      <c r="G125" t="s">
        <v>344</v>
      </c>
      <c r="H125" t="s">
        <v>205</v>
      </c>
      <c r="I125" t="s">
        <v>206</v>
      </c>
      <c r="J125" t="s">
        <v>241</v>
      </c>
      <c r="K125" s="77">
        <v>4.17</v>
      </c>
      <c r="L125" t="s">
        <v>102</v>
      </c>
      <c r="M125" s="78">
        <v>2.98E-2</v>
      </c>
      <c r="N125" s="78">
        <v>7.3000000000000001E-3</v>
      </c>
      <c r="O125" s="77">
        <v>90000</v>
      </c>
      <c r="P125" s="77">
        <v>111.48</v>
      </c>
      <c r="Q125" s="77">
        <v>0</v>
      </c>
      <c r="R125" s="77">
        <v>100.33199999999999</v>
      </c>
      <c r="S125" s="78">
        <v>0</v>
      </c>
      <c r="T125" s="78">
        <v>2E-3</v>
      </c>
      <c r="U125" s="78">
        <v>2.9999999999999997E-4</v>
      </c>
    </row>
    <row r="126" spans="2:21">
      <c r="B126" t="s">
        <v>704</v>
      </c>
      <c r="C126" t="s">
        <v>705</v>
      </c>
      <c r="D126" t="s">
        <v>100</v>
      </c>
      <c r="E126" t="s">
        <v>123</v>
      </c>
      <c r="F126" t="s">
        <v>362</v>
      </c>
      <c r="G126" t="s">
        <v>344</v>
      </c>
      <c r="H126" t="s">
        <v>205</v>
      </c>
      <c r="I126" t="s">
        <v>206</v>
      </c>
      <c r="J126" t="s">
        <v>405</v>
      </c>
      <c r="K126" s="77">
        <v>1.41</v>
      </c>
      <c r="L126" t="s">
        <v>102</v>
      </c>
      <c r="M126" s="78">
        <v>2.47E-2</v>
      </c>
      <c r="N126" s="78">
        <v>4.1000000000000003E-3</v>
      </c>
      <c r="O126" s="77">
        <v>965000</v>
      </c>
      <c r="P126" s="77">
        <v>104.34</v>
      </c>
      <c r="Q126" s="77">
        <v>0</v>
      </c>
      <c r="R126" s="77">
        <v>1006.881</v>
      </c>
      <c r="S126" s="78">
        <v>2.9999999999999997E-4</v>
      </c>
      <c r="T126" s="78">
        <v>1.9699999999999999E-2</v>
      </c>
      <c r="U126" s="78">
        <v>2.5999999999999999E-3</v>
      </c>
    </row>
    <row r="127" spans="2:21">
      <c r="B127" t="s">
        <v>706</v>
      </c>
      <c r="C127" t="s">
        <v>707</v>
      </c>
      <c r="D127" t="s">
        <v>100</v>
      </c>
      <c r="E127" t="s">
        <v>123</v>
      </c>
      <c r="F127" t="s">
        <v>708</v>
      </c>
      <c r="G127" t="s">
        <v>344</v>
      </c>
      <c r="H127" t="s">
        <v>205</v>
      </c>
      <c r="I127" t="s">
        <v>206</v>
      </c>
      <c r="J127" t="s">
        <v>297</v>
      </c>
      <c r="K127" s="77">
        <v>1.23</v>
      </c>
      <c r="L127" t="s">
        <v>102</v>
      </c>
      <c r="M127" s="78">
        <v>2.07E-2</v>
      </c>
      <c r="N127" s="78">
        <v>3.5999999999999999E-3</v>
      </c>
      <c r="O127" s="77">
        <v>133000</v>
      </c>
      <c r="P127" s="77">
        <v>103.68</v>
      </c>
      <c r="Q127" s="77">
        <v>0</v>
      </c>
      <c r="R127" s="77">
        <v>137.89439999999999</v>
      </c>
      <c r="S127" s="78">
        <v>5.0000000000000001E-4</v>
      </c>
      <c r="T127" s="78">
        <v>2.7000000000000001E-3</v>
      </c>
      <c r="U127" s="78">
        <v>4.0000000000000002E-4</v>
      </c>
    </row>
    <row r="128" spans="2:21">
      <c r="B128" t="s">
        <v>709</v>
      </c>
      <c r="C128" t="s">
        <v>710</v>
      </c>
      <c r="D128" t="s">
        <v>100</v>
      </c>
      <c r="E128" t="s">
        <v>123</v>
      </c>
      <c r="F128" t="s">
        <v>403</v>
      </c>
      <c r="G128" t="s">
        <v>344</v>
      </c>
      <c r="H128" t="s">
        <v>404</v>
      </c>
      <c r="I128" t="s">
        <v>150</v>
      </c>
      <c r="J128" t="s">
        <v>645</v>
      </c>
      <c r="K128" s="77">
        <v>0.24</v>
      </c>
      <c r="L128" t="s">
        <v>102</v>
      </c>
      <c r="M128" s="78">
        <v>2.9499999999999998E-2</v>
      </c>
      <c r="N128" s="78">
        <v>1.1999999999999999E-3</v>
      </c>
      <c r="O128" s="77">
        <v>160000.46</v>
      </c>
      <c r="P128" s="77">
        <v>102.92</v>
      </c>
      <c r="Q128" s="77">
        <v>0</v>
      </c>
      <c r="R128" s="77">
        <v>164.672473432</v>
      </c>
      <c r="S128" s="78">
        <v>1.9E-3</v>
      </c>
      <c r="T128" s="78">
        <v>3.2000000000000002E-3</v>
      </c>
      <c r="U128" s="78">
        <v>4.0000000000000002E-4</v>
      </c>
    </row>
    <row r="129" spans="2:21">
      <c r="B129" t="s">
        <v>711</v>
      </c>
      <c r="C129" t="s">
        <v>712</v>
      </c>
      <c r="D129" t="s">
        <v>100</v>
      </c>
      <c r="E129" t="s">
        <v>123</v>
      </c>
      <c r="F129" t="s">
        <v>430</v>
      </c>
      <c r="G129" t="s">
        <v>426</v>
      </c>
      <c r="H129" t="s">
        <v>404</v>
      </c>
      <c r="I129" t="s">
        <v>150</v>
      </c>
      <c r="J129" t="s">
        <v>713</v>
      </c>
      <c r="K129" s="77">
        <v>2.4700000000000002</v>
      </c>
      <c r="L129" t="s">
        <v>102</v>
      </c>
      <c r="M129" s="78">
        <v>1.6299999999999999E-2</v>
      </c>
      <c r="N129" s="78">
        <v>4.7999999999999996E-3</v>
      </c>
      <c r="O129" s="77">
        <v>95000</v>
      </c>
      <c r="P129" s="77">
        <v>102.84</v>
      </c>
      <c r="Q129" s="77">
        <v>0</v>
      </c>
      <c r="R129" s="77">
        <v>97.697999999999993</v>
      </c>
      <c r="S129" s="78">
        <v>1E-4</v>
      </c>
      <c r="T129" s="78">
        <v>1.9E-3</v>
      </c>
      <c r="U129" s="78">
        <v>2.9999999999999997E-4</v>
      </c>
    </row>
    <row r="130" spans="2:21">
      <c r="B130" t="s">
        <v>714</v>
      </c>
      <c r="C130" t="s">
        <v>715</v>
      </c>
      <c r="D130" t="s">
        <v>100</v>
      </c>
      <c r="E130" t="s">
        <v>123</v>
      </c>
      <c r="F130" t="s">
        <v>716</v>
      </c>
      <c r="G130" t="s">
        <v>560</v>
      </c>
      <c r="H130" t="s">
        <v>404</v>
      </c>
      <c r="I130" t="s">
        <v>150</v>
      </c>
      <c r="J130" t="s">
        <v>717</v>
      </c>
      <c r="K130" s="77">
        <v>4.78</v>
      </c>
      <c r="L130" t="s">
        <v>102</v>
      </c>
      <c r="M130" s="78">
        <v>2.75E-2</v>
      </c>
      <c r="N130" s="78">
        <v>1.3100000000000001E-2</v>
      </c>
      <c r="O130" s="77">
        <v>60299.73</v>
      </c>
      <c r="P130" s="77">
        <v>107.04</v>
      </c>
      <c r="Q130" s="77">
        <v>0</v>
      </c>
      <c r="R130" s="77">
        <v>64.544830992000001</v>
      </c>
      <c r="S130" s="78">
        <v>5.9999999999999995E-4</v>
      </c>
      <c r="T130" s="78">
        <v>1.2999999999999999E-3</v>
      </c>
      <c r="U130" s="78">
        <v>2.0000000000000001E-4</v>
      </c>
    </row>
    <row r="131" spans="2:21">
      <c r="B131" t="s">
        <v>718</v>
      </c>
      <c r="C131" t="s">
        <v>719</v>
      </c>
      <c r="D131" t="s">
        <v>100</v>
      </c>
      <c r="E131" t="s">
        <v>123</v>
      </c>
      <c r="F131" t="s">
        <v>391</v>
      </c>
      <c r="G131" t="s">
        <v>344</v>
      </c>
      <c r="H131" t="s">
        <v>417</v>
      </c>
      <c r="I131" t="s">
        <v>206</v>
      </c>
      <c r="J131" t="s">
        <v>720</v>
      </c>
      <c r="K131" s="77">
        <v>1.37</v>
      </c>
      <c r="L131" t="s">
        <v>102</v>
      </c>
      <c r="M131" s="78">
        <v>6.5000000000000002E-2</v>
      </c>
      <c r="N131" s="78">
        <v>4.4000000000000003E-3</v>
      </c>
      <c r="O131" s="77">
        <v>36000</v>
      </c>
      <c r="P131" s="77">
        <v>112.32</v>
      </c>
      <c r="Q131" s="77">
        <v>0</v>
      </c>
      <c r="R131" s="77">
        <v>40.435200000000002</v>
      </c>
      <c r="S131" s="78">
        <v>2.0000000000000001E-4</v>
      </c>
      <c r="T131" s="78">
        <v>8.0000000000000004E-4</v>
      </c>
      <c r="U131" s="78">
        <v>1E-4</v>
      </c>
    </row>
    <row r="132" spans="2:21">
      <c r="B132" t="s">
        <v>721</v>
      </c>
      <c r="C132" t="s">
        <v>722</v>
      </c>
      <c r="D132" t="s">
        <v>100</v>
      </c>
      <c r="E132" t="s">
        <v>123</v>
      </c>
      <c r="F132" t="s">
        <v>391</v>
      </c>
      <c r="G132" t="s">
        <v>344</v>
      </c>
      <c r="H132" t="s">
        <v>417</v>
      </c>
      <c r="I132" t="s">
        <v>206</v>
      </c>
      <c r="J132" t="s">
        <v>723</v>
      </c>
      <c r="K132" s="77">
        <v>0.24</v>
      </c>
      <c r="L132" t="s">
        <v>102</v>
      </c>
      <c r="M132" s="78">
        <v>6.0999999999999999E-2</v>
      </c>
      <c r="N132" s="78">
        <v>4.0000000000000002E-4</v>
      </c>
      <c r="O132" s="77">
        <v>119500.33</v>
      </c>
      <c r="P132" s="77">
        <v>106.09</v>
      </c>
      <c r="Q132" s="77">
        <v>0</v>
      </c>
      <c r="R132" s="77">
        <v>126.777900097</v>
      </c>
      <c r="S132" s="78">
        <v>2.9999999999999997E-4</v>
      </c>
      <c r="T132" s="78">
        <v>2.5000000000000001E-3</v>
      </c>
      <c r="U132" s="78">
        <v>2.9999999999999997E-4</v>
      </c>
    </row>
    <row r="133" spans="2:21">
      <c r="B133" t="s">
        <v>724</v>
      </c>
      <c r="C133" t="s">
        <v>725</v>
      </c>
      <c r="D133" t="s">
        <v>100</v>
      </c>
      <c r="E133" t="s">
        <v>123</v>
      </c>
      <c r="F133" t="s">
        <v>461</v>
      </c>
      <c r="G133" t="s">
        <v>127</v>
      </c>
      <c r="H133" t="s">
        <v>417</v>
      </c>
      <c r="I133" t="s">
        <v>206</v>
      </c>
      <c r="J133" t="s">
        <v>449</v>
      </c>
      <c r="K133" s="77">
        <v>0.49</v>
      </c>
      <c r="L133" t="s">
        <v>102</v>
      </c>
      <c r="M133" s="78">
        <v>1.24E-2</v>
      </c>
      <c r="N133" s="78">
        <v>1.6999999999999999E-3</v>
      </c>
      <c r="O133" s="77">
        <v>33000.379999999997</v>
      </c>
      <c r="P133" s="77">
        <v>100.84</v>
      </c>
      <c r="Q133" s="77">
        <v>0</v>
      </c>
      <c r="R133" s="77">
        <v>33.277583192000002</v>
      </c>
      <c r="S133" s="78">
        <v>4.0000000000000002E-4</v>
      </c>
      <c r="T133" s="78">
        <v>5.9999999999999995E-4</v>
      </c>
      <c r="U133" s="78">
        <v>1E-4</v>
      </c>
    </row>
    <row r="134" spans="2:21">
      <c r="B134" t="s">
        <v>726</v>
      </c>
      <c r="C134" t="s">
        <v>727</v>
      </c>
      <c r="D134" t="s">
        <v>100</v>
      </c>
      <c r="E134" t="s">
        <v>123</v>
      </c>
      <c r="F134" t="s">
        <v>728</v>
      </c>
      <c r="G134" t="s">
        <v>729</v>
      </c>
      <c r="H134" t="s">
        <v>417</v>
      </c>
      <c r="I134" t="s">
        <v>206</v>
      </c>
      <c r="J134" t="s">
        <v>405</v>
      </c>
      <c r="K134" s="77">
        <v>4.25</v>
      </c>
      <c r="L134" t="s">
        <v>102</v>
      </c>
      <c r="M134" s="78">
        <v>2.6100000000000002E-2</v>
      </c>
      <c r="N134" s="78">
        <v>6.6E-3</v>
      </c>
      <c r="O134" s="77">
        <v>378000.1</v>
      </c>
      <c r="P134" s="77">
        <v>108.5</v>
      </c>
      <c r="Q134" s="77">
        <v>0</v>
      </c>
      <c r="R134" s="77">
        <v>410.13010850000001</v>
      </c>
      <c r="S134" s="78">
        <v>6.9999999999999999E-4</v>
      </c>
      <c r="T134" s="78">
        <v>8.0000000000000002E-3</v>
      </c>
      <c r="U134" s="78">
        <v>1.1000000000000001E-3</v>
      </c>
    </row>
    <row r="135" spans="2:21">
      <c r="B135" t="s">
        <v>730</v>
      </c>
      <c r="C135" t="s">
        <v>731</v>
      </c>
      <c r="D135" t="s">
        <v>100</v>
      </c>
      <c r="E135" t="s">
        <v>123</v>
      </c>
      <c r="F135" t="s">
        <v>728</v>
      </c>
      <c r="G135" t="s">
        <v>729</v>
      </c>
      <c r="H135" t="s">
        <v>417</v>
      </c>
      <c r="I135" t="s">
        <v>206</v>
      </c>
      <c r="J135" t="s">
        <v>732</v>
      </c>
      <c r="K135" s="77">
        <v>9.59</v>
      </c>
      <c r="L135" t="s">
        <v>102</v>
      </c>
      <c r="M135" s="78">
        <v>1.9E-2</v>
      </c>
      <c r="N135" s="78">
        <v>1.6400000000000001E-2</v>
      </c>
      <c r="O135" s="77">
        <v>20000</v>
      </c>
      <c r="P135" s="77">
        <v>102.57</v>
      </c>
      <c r="Q135" s="77">
        <v>0</v>
      </c>
      <c r="R135" s="77">
        <v>20.513999999999999</v>
      </c>
      <c r="S135" s="78">
        <v>0</v>
      </c>
      <c r="T135" s="78">
        <v>4.0000000000000002E-4</v>
      </c>
      <c r="U135" s="78">
        <v>1E-4</v>
      </c>
    </row>
    <row r="136" spans="2:21">
      <c r="B136" t="s">
        <v>733</v>
      </c>
      <c r="C136" t="s">
        <v>734</v>
      </c>
      <c r="D136" t="s">
        <v>100</v>
      </c>
      <c r="E136" t="s">
        <v>123</v>
      </c>
      <c r="F136" t="s">
        <v>735</v>
      </c>
      <c r="G136" t="s">
        <v>544</v>
      </c>
      <c r="H136" t="s">
        <v>469</v>
      </c>
      <c r="I136" t="s">
        <v>206</v>
      </c>
      <c r="J136" t="s">
        <v>736</v>
      </c>
      <c r="K136" s="77">
        <v>10.57</v>
      </c>
      <c r="L136" t="s">
        <v>102</v>
      </c>
      <c r="M136" s="78">
        <v>2.4E-2</v>
      </c>
      <c r="N136" s="78">
        <v>2.3199999999999998E-2</v>
      </c>
      <c r="O136" s="77">
        <v>6000</v>
      </c>
      <c r="P136" s="77">
        <v>100.97</v>
      </c>
      <c r="Q136" s="77">
        <v>0</v>
      </c>
      <c r="R136" s="77">
        <v>6.0582000000000003</v>
      </c>
      <c r="S136" s="78">
        <v>0</v>
      </c>
      <c r="T136" s="78">
        <v>1E-4</v>
      </c>
      <c r="U136" s="78">
        <v>0</v>
      </c>
    </row>
    <row r="137" spans="2:21">
      <c r="B137" t="s">
        <v>737</v>
      </c>
      <c r="C137" t="s">
        <v>738</v>
      </c>
      <c r="D137" t="s">
        <v>100</v>
      </c>
      <c r="E137" t="s">
        <v>123</v>
      </c>
      <c r="F137" t="s">
        <v>739</v>
      </c>
      <c r="G137" t="s">
        <v>112</v>
      </c>
      <c r="H137" t="s">
        <v>469</v>
      </c>
      <c r="I137" t="s">
        <v>206</v>
      </c>
      <c r="J137" t="s">
        <v>740</v>
      </c>
      <c r="K137" s="77">
        <v>1.94</v>
      </c>
      <c r="L137" t="s">
        <v>102</v>
      </c>
      <c r="M137" s="78">
        <v>1.9099999999999999E-2</v>
      </c>
      <c r="N137" s="78">
        <v>0.01</v>
      </c>
      <c r="O137" s="77">
        <v>96000</v>
      </c>
      <c r="P137" s="77">
        <v>102.62</v>
      </c>
      <c r="Q137" s="77">
        <v>0</v>
      </c>
      <c r="R137" s="77">
        <v>98.515199999999993</v>
      </c>
      <c r="S137" s="78">
        <v>2.0000000000000001E-4</v>
      </c>
      <c r="T137" s="78">
        <v>1.9E-3</v>
      </c>
      <c r="U137" s="78">
        <v>2.9999999999999997E-4</v>
      </c>
    </row>
    <row r="138" spans="2:21">
      <c r="B138" t="s">
        <v>741</v>
      </c>
      <c r="C138" t="s">
        <v>742</v>
      </c>
      <c r="D138" t="s">
        <v>100</v>
      </c>
      <c r="E138" t="s">
        <v>123</v>
      </c>
      <c r="F138" t="s">
        <v>743</v>
      </c>
      <c r="G138" t="s">
        <v>560</v>
      </c>
      <c r="H138" t="s">
        <v>469</v>
      </c>
      <c r="I138" t="s">
        <v>206</v>
      </c>
      <c r="J138" t="s">
        <v>723</v>
      </c>
      <c r="K138" s="77">
        <v>3.07</v>
      </c>
      <c r="L138" t="s">
        <v>102</v>
      </c>
      <c r="M138" s="78">
        <v>4.3499999999999997E-2</v>
      </c>
      <c r="N138" s="78">
        <v>0.10589999999999999</v>
      </c>
      <c r="O138" s="77">
        <v>248000.7</v>
      </c>
      <c r="P138" s="77">
        <v>83.7</v>
      </c>
      <c r="Q138" s="77">
        <v>0</v>
      </c>
      <c r="R138" s="77">
        <v>207.5765859</v>
      </c>
      <c r="S138" s="78">
        <v>2.0000000000000001E-4</v>
      </c>
      <c r="T138" s="78">
        <v>4.1000000000000003E-3</v>
      </c>
      <c r="U138" s="78">
        <v>5.0000000000000001E-4</v>
      </c>
    </row>
    <row r="139" spans="2:21">
      <c r="B139" t="s">
        <v>744</v>
      </c>
      <c r="C139" t="s">
        <v>745</v>
      </c>
      <c r="D139" t="s">
        <v>100</v>
      </c>
      <c r="E139" t="s">
        <v>123</v>
      </c>
      <c r="F139" t="s">
        <v>743</v>
      </c>
      <c r="G139" t="s">
        <v>560</v>
      </c>
      <c r="H139" t="s">
        <v>469</v>
      </c>
      <c r="I139" t="s">
        <v>206</v>
      </c>
      <c r="J139" t="s">
        <v>746</v>
      </c>
      <c r="K139" s="77">
        <v>3.13</v>
      </c>
      <c r="L139" t="s">
        <v>102</v>
      </c>
      <c r="M139" s="78">
        <v>3.15E-2</v>
      </c>
      <c r="N139" s="78">
        <v>4.3900000000000002E-2</v>
      </c>
      <c r="O139" s="77">
        <v>30838.560000000001</v>
      </c>
      <c r="P139" s="77">
        <v>96.7</v>
      </c>
      <c r="Q139" s="77">
        <v>0</v>
      </c>
      <c r="R139" s="77">
        <v>29.820887519999999</v>
      </c>
      <c r="S139" s="78">
        <v>1E-4</v>
      </c>
      <c r="T139" s="78">
        <v>5.9999999999999995E-4</v>
      </c>
      <c r="U139" s="78">
        <v>1E-4</v>
      </c>
    </row>
    <row r="140" spans="2:21">
      <c r="B140" t="s">
        <v>747</v>
      </c>
      <c r="C140" t="s">
        <v>748</v>
      </c>
      <c r="D140" t="s">
        <v>100</v>
      </c>
      <c r="E140" t="s">
        <v>123</v>
      </c>
      <c r="F140" t="s">
        <v>491</v>
      </c>
      <c r="G140" t="s">
        <v>492</v>
      </c>
      <c r="H140" t="s">
        <v>464</v>
      </c>
      <c r="I140" t="s">
        <v>150</v>
      </c>
      <c r="J140" t="s">
        <v>372</v>
      </c>
      <c r="K140" s="77">
        <v>1.78</v>
      </c>
      <c r="L140" t="s">
        <v>102</v>
      </c>
      <c r="M140" s="78">
        <v>4.8000000000000001E-2</v>
      </c>
      <c r="N140" s="78">
        <v>5.1999999999999998E-3</v>
      </c>
      <c r="O140" s="77">
        <v>1136000.2</v>
      </c>
      <c r="P140" s="77">
        <v>108.88</v>
      </c>
      <c r="Q140" s="77">
        <v>0</v>
      </c>
      <c r="R140" s="77">
        <v>1236.8770177599999</v>
      </c>
      <c r="S140" s="78">
        <v>5.9999999999999995E-4</v>
      </c>
      <c r="T140" s="78">
        <v>2.4199999999999999E-2</v>
      </c>
      <c r="U140" s="78">
        <v>3.2000000000000002E-3</v>
      </c>
    </row>
    <row r="141" spans="2:21">
      <c r="B141" t="s">
        <v>749</v>
      </c>
      <c r="C141" t="s">
        <v>750</v>
      </c>
      <c r="D141" t="s">
        <v>100</v>
      </c>
      <c r="E141" t="s">
        <v>123</v>
      </c>
      <c r="F141" t="s">
        <v>491</v>
      </c>
      <c r="G141" t="s">
        <v>492</v>
      </c>
      <c r="H141" t="s">
        <v>464</v>
      </c>
      <c r="I141" t="s">
        <v>150</v>
      </c>
      <c r="J141" t="s">
        <v>279</v>
      </c>
      <c r="K141" s="77">
        <v>0.16</v>
      </c>
      <c r="L141" t="s">
        <v>102</v>
      </c>
      <c r="M141" s="78">
        <v>4.4999999999999998E-2</v>
      </c>
      <c r="N141" s="78">
        <v>0</v>
      </c>
      <c r="O141" s="77">
        <v>229000</v>
      </c>
      <c r="P141" s="77">
        <v>102.25</v>
      </c>
      <c r="Q141" s="77">
        <v>0</v>
      </c>
      <c r="R141" s="77">
        <v>234.1525</v>
      </c>
      <c r="S141" s="78">
        <v>4.0000000000000002E-4</v>
      </c>
      <c r="T141" s="78">
        <v>4.5999999999999999E-3</v>
      </c>
      <c r="U141" s="78">
        <v>5.9999999999999995E-4</v>
      </c>
    </row>
    <row r="142" spans="2:21">
      <c r="B142" t="s">
        <v>751</v>
      </c>
      <c r="C142" t="s">
        <v>752</v>
      </c>
      <c r="D142" t="s">
        <v>100</v>
      </c>
      <c r="E142" t="s">
        <v>123</v>
      </c>
      <c r="F142" t="s">
        <v>735</v>
      </c>
      <c r="G142" t="s">
        <v>544</v>
      </c>
      <c r="H142" t="s">
        <v>469</v>
      </c>
      <c r="I142" t="s">
        <v>206</v>
      </c>
      <c r="J142" t="s">
        <v>753</v>
      </c>
      <c r="K142" s="77">
        <v>1.72</v>
      </c>
      <c r="L142" t="s">
        <v>102</v>
      </c>
      <c r="M142" s="78">
        <v>2.4500000000000001E-2</v>
      </c>
      <c r="N142" s="78">
        <v>5.7999999999999996E-3</v>
      </c>
      <c r="O142" s="77">
        <v>271000</v>
      </c>
      <c r="P142" s="77">
        <v>103.85</v>
      </c>
      <c r="Q142" s="77">
        <v>0</v>
      </c>
      <c r="R142" s="77">
        <v>281.43349999999998</v>
      </c>
      <c r="S142" s="78">
        <v>2.0000000000000001E-4</v>
      </c>
      <c r="T142" s="78">
        <v>5.4999999999999997E-3</v>
      </c>
      <c r="U142" s="78">
        <v>6.9999999999999999E-4</v>
      </c>
    </row>
    <row r="143" spans="2:21">
      <c r="B143" t="s">
        <v>754</v>
      </c>
      <c r="C143" t="s">
        <v>755</v>
      </c>
      <c r="D143" t="s">
        <v>100</v>
      </c>
      <c r="E143" t="s">
        <v>123</v>
      </c>
      <c r="F143" t="s">
        <v>756</v>
      </c>
      <c r="G143" t="s">
        <v>757</v>
      </c>
      <c r="H143" t="s">
        <v>469</v>
      </c>
      <c r="I143" t="s">
        <v>206</v>
      </c>
      <c r="J143" t="s">
        <v>279</v>
      </c>
      <c r="K143" s="77">
        <v>1.93</v>
      </c>
      <c r="L143" t="s">
        <v>102</v>
      </c>
      <c r="M143" s="78">
        <v>2.3599999999999999E-2</v>
      </c>
      <c r="N143" s="78">
        <v>8.3000000000000001E-3</v>
      </c>
      <c r="O143" s="77">
        <v>246628.57</v>
      </c>
      <c r="P143" s="77">
        <v>103.99</v>
      </c>
      <c r="Q143" s="77">
        <v>0</v>
      </c>
      <c r="R143" s="77">
        <v>256.46904994300002</v>
      </c>
      <c r="S143" s="78">
        <v>8.9999999999999998E-4</v>
      </c>
      <c r="T143" s="78">
        <v>5.0000000000000001E-3</v>
      </c>
      <c r="U143" s="78">
        <v>6.9999999999999999E-4</v>
      </c>
    </row>
    <row r="144" spans="2:21">
      <c r="B144" t="s">
        <v>758</v>
      </c>
      <c r="C144" t="s">
        <v>759</v>
      </c>
      <c r="D144" t="s">
        <v>100</v>
      </c>
      <c r="E144" t="s">
        <v>123</v>
      </c>
      <c r="F144" t="s">
        <v>716</v>
      </c>
      <c r="G144" t="s">
        <v>560</v>
      </c>
      <c r="H144" t="s">
        <v>464</v>
      </c>
      <c r="I144" t="s">
        <v>150</v>
      </c>
      <c r="J144" t="s">
        <v>685</v>
      </c>
      <c r="K144" s="77">
        <v>0.08</v>
      </c>
      <c r="L144" t="s">
        <v>102</v>
      </c>
      <c r="M144" s="78">
        <v>2.1700000000000001E-2</v>
      </c>
      <c r="N144" s="78">
        <v>2.5000000000000001E-3</v>
      </c>
      <c r="O144" s="77">
        <v>64170</v>
      </c>
      <c r="P144" s="77">
        <v>101.07</v>
      </c>
      <c r="Q144" s="77">
        <v>0</v>
      </c>
      <c r="R144" s="77">
        <v>64.856618999999995</v>
      </c>
      <c r="S144" s="78">
        <v>2.9999999999999997E-4</v>
      </c>
      <c r="T144" s="78">
        <v>1.2999999999999999E-3</v>
      </c>
      <c r="U144" s="78">
        <v>2.0000000000000001E-4</v>
      </c>
    </row>
    <row r="145" spans="2:21">
      <c r="B145" t="s">
        <v>760</v>
      </c>
      <c r="C145" t="s">
        <v>761</v>
      </c>
      <c r="D145" t="s">
        <v>100</v>
      </c>
      <c r="E145" t="s">
        <v>123</v>
      </c>
      <c r="F145" t="s">
        <v>762</v>
      </c>
      <c r="G145" t="s">
        <v>763</v>
      </c>
      <c r="H145" t="s">
        <v>469</v>
      </c>
      <c r="I145" t="s">
        <v>206</v>
      </c>
      <c r="J145" t="s">
        <v>764</v>
      </c>
      <c r="K145" s="77">
        <v>0</v>
      </c>
      <c r="L145" t="s">
        <v>102</v>
      </c>
      <c r="M145" s="78">
        <v>4.1000000000000002E-2</v>
      </c>
      <c r="N145" s="78">
        <v>3.6400000000000002E-2</v>
      </c>
      <c r="O145" s="77">
        <v>328000</v>
      </c>
      <c r="P145" s="77">
        <v>102.04</v>
      </c>
      <c r="Q145" s="77">
        <v>0</v>
      </c>
      <c r="R145" s="77">
        <v>334.69119999999998</v>
      </c>
      <c r="S145" s="78">
        <v>1.1000000000000001E-3</v>
      </c>
      <c r="T145" s="78">
        <v>6.4999999999999997E-3</v>
      </c>
      <c r="U145" s="78">
        <v>8.9999999999999998E-4</v>
      </c>
    </row>
    <row r="146" spans="2:21">
      <c r="B146" t="s">
        <v>765</v>
      </c>
      <c r="C146" t="s">
        <v>766</v>
      </c>
      <c r="D146" t="s">
        <v>100</v>
      </c>
      <c r="E146" t="s">
        <v>123</v>
      </c>
      <c r="F146" t="s">
        <v>762</v>
      </c>
      <c r="G146" t="s">
        <v>763</v>
      </c>
      <c r="H146" t="s">
        <v>469</v>
      </c>
      <c r="I146" t="s">
        <v>206</v>
      </c>
      <c r="J146" t="s">
        <v>767</v>
      </c>
      <c r="K146" s="77">
        <v>1.9</v>
      </c>
      <c r="L146" t="s">
        <v>102</v>
      </c>
      <c r="M146" s="78">
        <v>1.0500000000000001E-2</v>
      </c>
      <c r="N146" s="78">
        <v>5.5999999999999999E-3</v>
      </c>
      <c r="O146" s="77">
        <v>63000</v>
      </c>
      <c r="P146" s="77">
        <v>101.02</v>
      </c>
      <c r="Q146" s="77">
        <v>0</v>
      </c>
      <c r="R146" s="77">
        <v>63.642600000000002</v>
      </c>
      <c r="S146" s="78">
        <v>1E-4</v>
      </c>
      <c r="T146" s="78">
        <v>1.1999999999999999E-3</v>
      </c>
      <c r="U146" s="78">
        <v>2.0000000000000001E-4</v>
      </c>
    </row>
    <row r="147" spans="2:21">
      <c r="B147" t="s">
        <v>768</v>
      </c>
      <c r="C147" t="s">
        <v>769</v>
      </c>
      <c r="D147" t="s">
        <v>100</v>
      </c>
      <c r="E147" t="s">
        <v>123</v>
      </c>
      <c r="F147" t="s">
        <v>552</v>
      </c>
      <c r="G147" t="s">
        <v>132</v>
      </c>
      <c r="H147" t="s">
        <v>545</v>
      </c>
      <c r="I147" t="s">
        <v>206</v>
      </c>
      <c r="J147" t="s">
        <v>553</v>
      </c>
      <c r="K147" s="77">
        <v>6.68</v>
      </c>
      <c r="L147" t="s">
        <v>102</v>
      </c>
      <c r="M147" s="78">
        <v>3.2000000000000001E-2</v>
      </c>
      <c r="N147" s="78">
        <v>1.9300000000000001E-2</v>
      </c>
      <c r="O147" s="77">
        <v>600000</v>
      </c>
      <c r="P147" s="77">
        <v>109.07</v>
      </c>
      <c r="Q147" s="77">
        <v>0</v>
      </c>
      <c r="R147" s="77">
        <v>654.41999999999996</v>
      </c>
      <c r="S147" s="78">
        <v>6.9999999999999999E-4</v>
      </c>
      <c r="T147" s="78">
        <v>1.2800000000000001E-2</v>
      </c>
      <c r="U147" s="78">
        <v>1.6999999999999999E-3</v>
      </c>
    </row>
    <row r="148" spans="2:21">
      <c r="B148" t="s">
        <v>770</v>
      </c>
      <c r="C148" t="s">
        <v>771</v>
      </c>
      <c r="D148" t="s">
        <v>100</v>
      </c>
      <c r="E148" t="s">
        <v>123</v>
      </c>
      <c r="F148" t="s">
        <v>772</v>
      </c>
      <c r="G148" t="s">
        <v>773</v>
      </c>
      <c r="H148" t="s">
        <v>545</v>
      </c>
      <c r="I148" t="s">
        <v>206</v>
      </c>
      <c r="J148" t="s">
        <v>405</v>
      </c>
      <c r="K148" s="77">
        <v>1.23</v>
      </c>
      <c r="L148" t="s">
        <v>102</v>
      </c>
      <c r="M148" s="78">
        <v>2.7900000000000001E-2</v>
      </c>
      <c r="N148" s="78">
        <v>9.2999999999999992E-3</v>
      </c>
      <c r="O148" s="77">
        <v>207000.75</v>
      </c>
      <c r="P148" s="77">
        <v>103</v>
      </c>
      <c r="Q148" s="77">
        <v>0</v>
      </c>
      <c r="R148" s="77">
        <v>213.21077249999999</v>
      </c>
      <c r="S148" s="78">
        <v>5.9999999999999995E-4</v>
      </c>
      <c r="T148" s="78">
        <v>4.1999999999999997E-3</v>
      </c>
      <c r="U148" s="78">
        <v>5.9999999999999995E-4</v>
      </c>
    </row>
    <row r="149" spans="2:21">
      <c r="B149" t="s">
        <v>774</v>
      </c>
      <c r="C149" t="s">
        <v>775</v>
      </c>
      <c r="D149" t="s">
        <v>100</v>
      </c>
      <c r="E149" t="s">
        <v>123</v>
      </c>
      <c r="F149" t="s">
        <v>776</v>
      </c>
      <c r="G149" t="s">
        <v>777</v>
      </c>
      <c r="H149" t="s">
        <v>545</v>
      </c>
      <c r="I149" t="s">
        <v>206</v>
      </c>
      <c r="J149" t="s">
        <v>778</v>
      </c>
      <c r="K149" s="77">
        <v>1.97</v>
      </c>
      <c r="L149" t="s">
        <v>102</v>
      </c>
      <c r="M149" s="78">
        <v>2.8000000000000001E-2</v>
      </c>
      <c r="N149" s="78">
        <v>8.0999999999999996E-3</v>
      </c>
      <c r="O149" s="77">
        <v>204284.91</v>
      </c>
      <c r="P149" s="77">
        <v>103.91</v>
      </c>
      <c r="Q149" s="77">
        <v>2.8599899999999998</v>
      </c>
      <c r="R149" s="77">
        <v>215.132439981</v>
      </c>
      <c r="S149" s="78">
        <v>1.5E-3</v>
      </c>
      <c r="T149" s="78">
        <v>4.1999999999999997E-3</v>
      </c>
      <c r="U149" s="78">
        <v>5.9999999999999995E-4</v>
      </c>
    </row>
    <row r="150" spans="2:21">
      <c r="B150" t="s">
        <v>779</v>
      </c>
      <c r="C150" t="s">
        <v>780</v>
      </c>
      <c r="D150" t="s">
        <v>100</v>
      </c>
      <c r="E150" t="s">
        <v>123</v>
      </c>
      <c r="F150" t="s">
        <v>593</v>
      </c>
      <c r="G150" t="s">
        <v>492</v>
      </c>
      <c r="H150" t="s">
        <v>545</v>
      </c>
      <c r="I150" t="s">
        <v>206</v>
      </c>
      <c r="J150" t="s">
        <v>781</v>
      </c>
      <c r="K150" s="77">
        <v>1.87</v>
      </c>
      <c r="L150" t="s">
        <v>102</v>
      </c>
      <c r="M150" s="78">
        <v>2.9600000000000001E-2</v>
      </c>
      <c r="N150" s="78">
        <v>9.4000000000000004E-3</v>
      </c>
      <c r="O150" s="77">
        <v>10000</v>
      </c>
      <c r="P150" s="77">
        <v>104.07</v>
      </c>
      <c r="Q150" s="77">
        <v>0</v>
      </c>
      <c r="R150" s="77">
        <v>10.407</v>
      </c>
      <c r="S150" s="78">
        <v>0</v>
      </c>
      <c r="T150" s="78">
        <v>2.0000000000000001E-4</v>
      </c>
      <c r="U150" s="78">
        <v>0</v>
      </c>
    </row>
    <row r="151" spans="2:21">
      <c r="B151" t="s">
        <v>782</v>
      </c>
      <c r="C151" t="s">
        <v>783</v>
      </c>
      <c r="D151" t="s">
        <v>100</v>
      </c>
      <c r="E151" t="s">
        <v>123</v>
      </c>
      <c r="F151" t="s">
        <v>593</v>
      </c>
      <c r="G151" t="s">
        <v>492</v>
      </c>
      <c r="H151" t="s">
        <v>545</v>
      </c>
      <c r="I151" t="s">
        <v>206</v>
      </c>
      <c r="J151" t="s">
        <v>784</v>
      </c>
      <c r="K151" s="77">
        <v>7.23</v>
      </c>
      <c r="L151" t="s">
        <v>102</v>
      </c>
      <c r="M151" s="78">
        <v>2.4299999999999999E-2</v>
      </c>
      <c r="N151" s="78">
        <v>1.8599999999999998E-2</v>
      </c>
      <c r="O151" s="77">
        <v>171000</v>
      </c>
      <c r="P151" s="77">
        <v>104.4</v>
      </c>
      <c r="Q151" s="77">
        <v>0</v>
      </c>
      <c r="R151" s="77">
        <v>178.524</v>
      </c>
      <c r="S151" s="78">
        <v>2.0000000000000001E-4</v>
      </c>
      <c r="T151" s="78">
        <v>3.5000000000000001E-3</v>
      </c>
      <c r="U151" s="78">
        <v>5.0000000000000001E-4</v>
      </c>
    </row>
    <row r="152" spans="2:21">
      <c r="B152" t="s">
        <v>785</v>
      </c>
      <c r="C152" t="s">
        <v>786</v>
      </c>
      <c r="D152" t="s">
        <v>100</v>
      </c>
      <c r="E152" t="s">
        <v>123</v>
      </c>
      <c r="F152" t="s">
        <v>787</v>
      </c>
      <c r="G152" t="s">
        <v>128</v>
      </c>
      <c r="H152" t="s">
        <v>604</v>
      </c>
      <c r="I152" t="s">
        <v>206</v>
      </c>
      <c r="J152" t="s">
        <v>411</v>
      </c>
      <c r="K152" s="77">
        <v>3.04</v>
      </c>
      <c r="L152" t="s">
        <v>102</v>
      </c>
      <c r="M152" s="78">
        <v>4.7500000000000001E-2</v>
      </c>
      <c r="N152" s="78">
        <v>4.9399999999999999E-2</v>
      </c>
      <c r="O152" s="77">
        <v>206000</v>
      </c>
      <c r="P152" s="77">
        <v>100.9</v>
      </c>
      <c r="Q152" s="77">
        <v>0</v>
      </c>
      <c r="R152" s="77">
        <v>207.85400000000001</v>
      </c>
      <c r="S152" s="78">
        <v>2.9999999999999997E-4</v>
      </c>
      <c r="T152" s="78">
        <v>4.1000000000000003E-3</v>
      </c>
      <c r="U152" s="78">
        <v>5.0000000000000001E-4</v>
      </c>
    </row>
    <row r="153" spans="2:21">
      <c r="B153" t="s">
        <v>788</v>
      </c>
      <c r="C153" t="s">
        <v>789</v>
      </c>
      <c r="D153" t="s">
        <v>100</v>
      </c>
      <c r="E153" t="s">
        <v>123</v>
      </c>
      <c r="F153" t="s">
        <v>609</v>
      </c>
      <c r="G153" t="s">
        <v>426</v>
      </c>
      <c r="H153" t="s">
        <v>610</v>
      </c>
      <c r="I153" t="s">
        <v>150</v>
      </c>
      <c r="J153" t="s">
        <v>372</v>
      </c>
      <c r="K153" s="77">
        <v>2.63</v>
      </c>
      <c r="L153" t="s">
        <v>102</v>
      </c>
      <c r="M153" s="78">
        <v>3.5000000000000003E-2</v>
      </c>
      <c r="N153" s="78">
        <v>1.38E-2</v>
      </c>
      <c r="O153" s="77">
        <v>591488.85</v>
      </c>
      <c r="P153" s="77">
        <v>105.97</v>
      </c>
      <c r="Q153" s="77">
        <v>0</v>
      </c>
      <c r="R153" s="77">
        <v>626.80073434500002</v>
      </c>
      <c r="S153" s="78">
        <v>6.4999999999999997E-3</v>
      </c>
      <c r="T153" s="78">
        <v>1.2200000000000001E-2</v>
      </c>
      <c r="U153" s="78">
        <v>1.6000000000000001E-3</v>
      </c>
    </row>
    <row r="154" spans="2:21">
      <c r="B154" t="s">
        <v>790</v>
      </c>
      <c r="C154" t="s">
        <v>791</v>
      </c>
      <c r="D154" t="s">
        <v>100</v>
      </c>
      <c r="E154" t="s">
        <v>123</v>
      </c>
      <c r="F154" t="s">
        <v>792</v>
      </c>
      <c r="G154" t="s">
        <v>101</v>
      </c>
      <c r="H154" t="s">
        <v>610</v>
      </c>
      <c r="I154" t="s">
        <v>150</v>
      </c>
      <c r="J154" t="s">
        <v>793</v>
      </c>
      <c r="K154" s="77">
        <v>0.98</v>
      </c>
      <c r="L154" t="s">
        <v>102</v>
      </c>
      <c r="M154" s="78">
        <v>7.5999999999999998E-2</v>
      </c>
      <c r="N154" s="78">
        <v>1.2699999999999999E-2</v>
      </c>
      <c r="O154" s="77">
        <v>27500.3</v>
      </c>
      <c r="P154" s="77">
        <v>106.27</v>
      </c>
      <c r="Q154" s="77">
        <v>0</v>
      </c>
      <c r="R154" s="77">
        <v>29.224568810000001</v>
      </c>
      <c r="S154" s="78">
        <v>1.1000000000000001E-3</v>
      </c>
      <c r="T154" s="78">
        <v>5.9999999999999995E-4</v>
      </c>
      <c r="U154" s="78">
        <v>1E-4</v>
      </c>
    </row>
    <row r="155" spans="2:21">
      <c r="B155" t="s">
        <v>794</v>
      </c>
      <c r="C155" t="s">
        <v>795</v>
      </c>
      <c r="D155" t="s">
        <v>100</v>
      </c>
      <c r="E155" t="s">
        <v>123</v>
      </c>
      <c r="F155" t="s">
        <v>796</v>
      </c>
      <c r="G155" t="s">
        <v>641</v>
      </c>
      <c r="H155" t="s">
        <v>610</v>
      </c>
      <c r="I155" t="s">
        <v>150</v>
      </c>
      <c r="J155" t="s">
        <v>797</v>
      </c>
      <c r="K155" s="77">
        <v>0.5</v>
      </c>
      <c r="L155" t="s">
        <v>102</v>
      </c>
      <c r="M155" s="78">
        <v>3.5000000000000003E-2</v>
      </c>
      <c r="N155" s="78">
        <v>1.4E-2</v>
      </c>
      <c r="O155" s="77">
        <v>51071.77</v>
      </c>
      <c r="P155" s="77">
        <v>101.05</v>
      </c>
      <c r="Q155" s="77">
        <v>0</v>
      </c>
      <c r="R155" s="77">
        <v>51.608023584999998</v>
      </c>
      <c r="S155" s="78">
        <v>1.1000000000000001E-3</v>
      </c>
      <c r="T155" s="78">
        <v>1E-3</v>
      </c>
      <c r="U155" s="78">
        <v>1E-4</v>
      </c>
    </row>
    <row r="156" spans="2:21">
      <c r="B156" t="s">
        <v>798</v>
      </c>
      <c r="C156" t="s">
        <v>799</v>
      </c>
      <c r="D156" t="s">
        <v>100</v>
      </c>
      <c r="E156" t="s">
        <v>123</v>
      </c>
      <c r="F156" t="s">
        <v>800</v>
      </c>
      <c r="G156" t="s">
        <v>641</v>
      </c>
      <c r="H156" t="s">
        <v>604</v>
      </c>
      <c r="I156" t="s">
        <v>206</v>
      </c>
      <c r="J156" t="s">
        <v>801</v>
      </c>
      <c r="K156" s="77">
        <v>1.22</v>
      </c>
      <c r="L156" t="s">
        <v>102</v>
      </c>
      <c r="M156" s="78">
        <v>3.7999999999999999E-2</v>
      </c>
      <c r="N156" s="78">
        <v>1.2999999999999999E-2</v>
      </c>
      <c r="O156" s="77">
        <v>94476.87</v>
      </c>
      <c r="P156" s="77">
        <v>104.04</v>
      </c>
      <c r="Q156" s="77">
        <v>0</v>
      </c>
      <c r="R156" s="77">
        <v>98.293735548000001</v>
      </c>
      <c r="S156" s="78">
        <v>8.0000000000000004E-4</v>
      </c>
      <c r="T156" s="78">
        <v>1.9E-3</v>
      </c>
      <c r="U156" s="78">
        <v>2.9999999999999997E-4</v>
      </c>
    </row>
    <row r="157" spans="2:21">
      <c r="B157" t="s">
        <v>802</v>
      </c>
      <c r="C157" t="s">
        <v>803</v>
      </c>
      <c r="D157" t="s">
        <v>100</v>
      </c>
      <c r="E157" t="s">
        <v>123</v>
      </c>
      <c r="F157" t="s">
        <v>804</v>
      </c>
      <c r="G157" t="s">
        <v>127</v>
      </c>
      <c r="H157" t="s">
        <v>604</v>
      </c>
      <c r="I157" t="s">
        <v>206</v>
      </c>
      <c r="J157" t="s">
        <v>375</v>
      </c>
      <c r="K157" s="77">
        <v>2.2000000000000002</v>
      </c>
      <c r="L157" t="s">
        <v>102</v>
      </c>
      <c r="M157" s="78">
        <v>2.9499999999999998E-2</v>
      </c>
      <c r="N157" s="78">
        <v>7.4999999999999997E-3</v>
      </c>
      <c r="O157" s="77">
        <v>14222.22</v>
      </c>
      <c r="P157" s="77">
        <v>104.9</v>
      </c>
      <c r="Q157" s="77">
        <v>0</v>
      </c>
      <c r="R157" s="77">
        <v>14.91910878</v>
      </c>
      <c r="S157" s="78">
        <v>1E-4</v>
      </c>
      <c r="T157" s="78">
        <v>2.9999999999999997E-4</v>
      </c>
      <c r="U157" s="78">
        <v>0</v>
      </c>
    </row>
    <row r="158" spans="2:21">
      <c r="B158" t="s">
        <v>805</v>
      </c>
      <c r="C158" t="s">
        <v>806</v>
      </c>
      <c r="D158" t="s">
        <v>100</v>
      </c>
      <c r="E158" t="s">
        <v>123</v>
      </c>
      <c r="F158" t="s">
        <v>807</v>
      </c>
      <c r="G158" t="s">
        <v>560</v>
      </c>
      <c r="H158" t="s">
        <v>604</v>
      </c>
      <c r="I158" t="s">
        <v>206</v>
      </c>
      <c r="J158" t="s">
        <v>808</v>
      </c>
      <c r="K158" s="77">
        <v>3.51</v>
      </c>
      <c r="L158" t="s">
        <v>102</v>
      </c>
      <c r="M158" s="78">
        <v>3.9E-2</v>
      </c>
      <c r="N158" s="78">
        <v>4.5400000000000003E-2</v>
      </c>
      <c r="O158" s="77">
        <v>455000</v>
      </c>
      <c r="P158" s="77">
        <v>98.32</v>
      </c>
      <c r="Q158" s="77">
        <v>0</v>
      </c>
      <c r="R158" s="77">
        <v>447.35599999999999</v>
      </c>
      <c r="S158" s="78">
        <v>1.1000000000000001E-3</v>
      </c>
      <c r="T158" s="78">
        <v>8.6999999999999994E-3</v>
      </c>
      <c r="U158" s="78">
        <v>1.1999999999999999E-3</v>
      </c>
    </row>
    <row r="159" spans="2:21">
      <c r="B159" t="s">
        <v>809</v>
      </c>
      <c r="C159" t="s">
        <v>810</v>
      </c>
      <c r="D159" t="s">
        <v>100</v>
      </c>
      <c r="E159" t="s">
        <v>123</v>
      </c>
      <c r="F159" t="s">
        <v>811</v>
      </c>
      <c r="G159" t="s">
        <v>132</v>
      </c>
      <c r="H159" t="s">
        <v>604</v>
      </c>
      <c r="I159" t="s">
        <v>206</v>
      </c>
      <c r="J159" t="s">
        <v>449</v>
      </c>
      <c r="K159" s="77">
        <v>1.95</v>
      </c>
      <c r="L159" t="s">
        <v>102</v>
      </c>
      <c r="M159" s="78">
        <v>2.1600000000000001E-2</v>
      </c>
      <c r="N159" s="78">
        <v>9.4999999999999998E-3</v>
      </c>
      <c r="O159" s="77">
        <v>128000.47</v>
      </c>
      <c r="P159" s="77">
        <v>102.4</v>
      </c>
      <c r="Q159" s="77">
        <v>0</v>
      </c>
      <c r="R159" s="77">
        <v>131.07248128000001</v>
      </c>
      <c r="S159" s="78">
        <v>2.9999999999999997E-4</v>
      </c>
      <c r="T159" s="78">
        <v>2.5999999999999999E-3</v>
      </c>
      <c r="U159" s="78">
        <v>2.9999999999999997E-4</v>
      </c>
    </row>
    <row r="160" spans="2:21">
      <c r="B160" t="s">
        <v>812</v>
      </c>
      <c r="C160" t="s">
        <v>813</v>
      </c>
      <c r="D160" t="s">
        <v>100</v>
      </c>
      <c r="E160" t="s">
        <v>123</v>
      </c>
      <c r="F160" t="s">
        <v>811</v>
      </c>
      <c r="G160" t="s">
        <v>132</v>
      </c>
      <c r="H160" t="s">
        <v>604</v>
      </c>
      <c r="I160" t="s">
        <v>206</v>
      </c>
      <c r="J160" t="s">
        <v>814</v>
      </c>
      <c r="K160" s="77">
        <v>4.49</v>
      </c>
      <c r="L160" t="s">
        <v>102</v>
      </c>
      <c r="M160" s="78">
        <v>0.04</v>
      </c>
      <c r="N160" s="78">
        <v>1.4500000000000001E-2</v>
      </c>
      <c r="O160" s="77">
        <v>50000</v>
      </c>
      <c r="P160" s="77">
        <v>113.95</v>
      </c>
      <c r="Q160" s="77">
        <v>0</v>
      </c>
      <c r="R160" s="77">
        <v>56.975000000000001</v>
      </c>
      <c r="S160" s="78">
        <v>1E-4</v>
      </c>
      <c r="T160" s="78">
        <v>1.1000000000000001E-3</v>
      </c>
      <c r="U160" s="78">
        <v>1E-4</v>
      </c>
    </row>
    <row r="161" spans="2:21">
      <c r="B161" t="s">
        <v>815</v>
      </c>
      <c r="C161" t="s">
        <v>816</v>
      </c>
      <c r="D161" t="s">
        <v>100</v>
      </c>
      <c r="E161" t="s">
        <v>123</v>
      </c>
      <c r="F161" t="s">
        <v>811</v>
      </c>
      <c r="G161" t="s">
        <v>132</v>
      </c>
      <c r="H161" t="s">
        <v>604</v>
      </c>
      <c r="I161" t="s">
        <v>206</v>
      </c>
      <c r="J161" t="s">
        <v>645</v>
      </c>
      <c r="K161" s="77">
        <v>1</v>
      </c>
      <c r="L161" t="s">
        <v>102</v>
      </c>
      <c r="M161" s="78">
        <v>1.32E-2</v>
      </c>
      <c r="N161" s="78">
        <v>9.1999999999999998E-3</v>
      </c>
      <c r="O161" s="77">
        <v>90500.33</v>
      </c>
      <c r="P161" s="77">
        <v>100.4</v>
      </c>
      <c r="Q161" s="77">
        <v>0</v>
      </c>
      <c r="R161" s="77">
        <v>90.862331319999996</v>
      </c>
      <c r="S161" s="78">
        <v>8.0000000000000004E-4</v>
      </c>
      <c r="T161" s="78">
        <v>1.8E-3</v>
      </c>
      <c r="U161" s="78">
        <v>2.0000000000000001E-4</v>
      </c>
    </row>
    <row r="162" spans="2:21">
      <c r="B162" t="s">
        <v>817</v>
      </c>
      <c r="C162" t="s">
        <v>818</v>
      </c>
      <c r="D162" t="s">
        <v>100</v>
      </c>
      <c r="E162" t="s">
        <v>123</v>
      </c>
      <c r="F162" t="s">
        <v>819</v>
      </c>
      <c r="G162" t="s">
        <v>539</v>
      </c>
      <c r="H162" t="s">
        <v>610</v>
      </c>
      <c r="I162" t="s">
        <v>150</v>
      </c>
      <c r="J162" t="s">
        <v>292</v>
      </c>
      <c r="K162" s="77">
        <v>2.81</v>
      </c>
      <c r="L162" t="s">
        <v>102</v>
      </c>
      <c r="M162" s="78">
        <v>2.75E-2</v>
      </c>
      <c r="N162" s="78">
        <v>1.12E-2</v>
      </c>
      <c r="O162" s="77">
        <v>52624.54</v>
      </c>
      <c r="P162" s="77">
        <v>105.56</v>
      </c>
      <c r="Q162" s="77">
        <v>0</v>
      </c>
      <c r="R162" s="77">
        <v>55.550464423999998</v>
      </c>
      <c r="S162" s="78">
        <v>1E-4</v>
      </c>
      <c r="T162" s="78">
        <v>1.1000000000000001E-3</v>
      </c>
      <c r="U162" s="78">
        <v>1E-4</v>
      </c>
    </row>
    <row r="163" spans="2:21">
      <c r="B163" t="s">
        <v>820</v>
      </c>
      <c r="C163" t="s">
        <v>821</v>
      </c>
      <c r="D163" t="s">
        <v>100</v>
      </c>
      <c r="E163" t="s">
        <v>123</v>
      </c>
      <c r="F163" t="s">
        <v>822</v>
      </c>
      <c r="G163" t="s">
        <v>487</v>
      </c>
      <c r="H163" t="s">
        <v>633</v>
      </c>
      <c r="I163" t="s">
        <v>150</v>
      </c>
      <c r="J163" t="s">
        <v>588</v>
      </c>
      <c r="K163" s="77">
        <v>1.48</v>
      </c>
      <c r="L163" t="s">
        <v>102</v>
      </c>
      <c r="M163" s="78">
        <v>4.3499999999999997E-2</v>
      </c>
      <c r="N163" s="78">
        <v>8.3999999999999995E-3</v>
      </c>
      <c r="O163" s="77">
        <v>52000.92</v>
      </c>
      <c r="P163" s="77">
        <v>107.36</v>
      </c>
      <c r="Q163" s="77">
        <v>0</v>
      </c>
      <c r="R163" s="77">
        <v>55.828187712000002</v>
      </c>
      <c r="S163" s="78">
        <v>2.9999999999999997E-4</v>
      </c>
      <c r="T163" s="78">
        <v>1.1000000000000001E-3</v>
      </c>
      <c r="U163" s="78">
        <v>1E-4</v>
      </c>
    </row>
    <row r="164" spans="2:21">
      <c r="B164" t="s">
        <v>823</v>
      </c>
      <c r="C164" t="s">
        <v>824</v>
      </c>
      <c r="D164" t="s">
        <v>100</v>
      </c>
      <c r="E164" t="s">
        <v>123</v>
      </c>
      <c r="F164" t="s">
        <v>625</v>
      </c>
      <c r="G164" t="s">
        <v>127</v>
      </c>
      <c r="H164" t="s">
        <v>626</v>
      </c>
      <c r="I164" t="s">
        <v>206</v>
      </c>
      <c r="J164" t="s">
        <v>478</v>
      </c>
      <c r="K164" s="77">
        <v>0.16</v>
      </c>
      <c r="L164" t="s">
        <v>102</v>
      </c>
      <c r="M164" s="78">
        <v>4.2999999999999997E-2</v>
      </c>
      <c r="N164" s="78">
        <v>4.6300000000000001E-2</v>
      </c>
      <c r="O164" s="77">
        <v>151584.06</v>
      </c>
      <c r="P164" s="77">
        <v>100.31</v>
      </c>
      <c r="Q164" s="77">
        <v>0</v>
      </c>
      <c r="R164" s="77">
        <v>152.05397058599999</v>
      </c>
      <c r="S164" s="78">
        <v>2.3E-3</v>
      </c>
      <c r="T164" s="78">
        <v>3.0000000000000001E-3</v>
      </c>
      <c r="U164" s="78">
        <v>4.0000000000000002E-4</v>
      </c>
    </row>
    <row r="165" spans="2:21">
      <c r="B165" t="s">
        <v>825</v>
      </c>
      <c r="C165" t="s">
        <v>826</v>
      </c>
      <c r="D165" t="s">
        <v>100</v>
      </c>
      <c r="E165" t="s">
        <v>123</v>
      </c>
      <c r="F165" t="s">
        <v>632</v>
      </c>
      <c r="G165" t="s">
        <v>560</v>
      </c>
      <c r="H165" t="s">
        <v>633</v>
      </c>
      <c r="I165" t="s">
        <v>150</v>
      </c>
      <c r="J165" t="s">
        <v>827</v>
      </c>
      <c r="K165" s="77">
        <v>5.69</v>
      </c>
      <c r="L165" t="s">
        <v>102</v>
      </c>
      <c r="M165" s="78">
        <v>3.2500000000000001E-2</v>
      </c>
      <c r="N165" s="78">
        <v>2.6200000000000001E-2</v>
      </c>
      <c r="O165" s="77">
        <v>71000</v>
      </c>
      <c r="P165" s="77">
        <v>104.36</v>
      </c>
      <c r="Q165" s="77">
        <v>0</v>
      </c>
      <c r="R165" s="77">
        <v>74.095600000000005</v>
      </c>
      <c r="S165" s="78">
        <v>2.0000000000000001E-4</v>
      </c>
      <c r="T165" s="78">
        <v>1.4E-3</v>
      </c>
      <c r="U165" s="78">
        <v>2.0000000000000001E-4</v>
      </c>
    </row>
    <row r="166" spans="2:21">
      <c r="B166" t="s">
        <v>828</v>
      </c>
      <c r="C166" t="s">
        <v>829</v>
      </c>
      <c r="D166" t="s">
        <v>100</v>
      </c>
      <c r="E166" t="s">
        <v>123</v>
      </c>
      <c r="F166" t="s">
        <v>632</v>
      </c>
      <c r="G166" t="s">
        <v>560</v>
      </c>
      <c r="H166" t="s">
        <v>633</v>
      </c>
      <c r="I166" t="s">
        <v>150</v>
      </c>
      <c r="J166" t="s">
        <v>797</v>
      </c>
      <c r="K166" s="77">
        <v>2.5099999999999998</v>
      </c>
      <c r="L166" t="s">
        <v>102</v>
      </c>
      <c r="M166" s="78">
        <v>4.2000000000000003E-2</v>
      </c>
      <c r="N166" s="78">
        <v>1.7000000000000001E-2</v>
      </c>
      <c r="O166" s="77">
        <v>281696.19</v>
      </c>
      <c r="P166" s="77">
        <v>106.94</v>
      </c>
      <c r="Q166" s="77">
        <v>0</v>
      </c>
      <c r="R166" s="77">
        <v>301.24590558599999</v>
      </c>
      <c r="S166" s="78">
        <v>5.9999999999999995E-4</v>
      </c>
      <c r="T166" s="78">
        <v>5.8999999999999999E-3</v>
      </c>
      <c r="U166" s="78">
        <v>8.0000000000000004E-4</v>
      </c>
    </row>
    <row r="167" spans="2:21">
      <c r="B167" t="s">
        <v>830</v>
      </c>
      <c r="C167" t="s">
        <v>831</v>
      </c>
      <c r="D167" t="s">
        <v>100</v>
      </c>
      <c r="E167" t="s">
        <v>123</v>
      </c>
      <c r="F167" t="s">
        <v>832</v>
      </c>
      <c r="G167" t="s">
        <v>127</v>
      </c>
      <c r="H167" t="s">
        <v>633</v>
      </c>
      <c r="I167" t="s">
        <v>150</v>
      </c>
      <c r="J167" t="s">
        <v>833</v>
      </c>
      <c r="K167" s="77">
        <v>1.72</v>
      </c>
      <c r="L167" t="s">
        <v>102</v>
      </c>
      <c r="M167" s="78">
        <v>2.75E-2</v>
      </c>
      <c r="N167" s="78">
        <v>1.49E-2</v>
      </c>
      <c r="O167" s="77">
        <v>92427.48</v>
      </c>
      <c r="P167" s="77">
        <v>102.18</v>
      </c>
      <c r="Q167" s="77">
        <v>0</v>
      </c>
      <c r="R167" s="77">
        <v>94.442399064</v>
      </c>
      <c r="S167" s="78">
        <v>2.5000000000000001E-3</v>
      </c>
      <c r="T167" s="78">
        <v>1.8E-3</v>
      </c>
      <c r="U167" s="78">
        <v>2.0000000000000001E-4</v>
      </c>
    </row>
    <row r="168" spans="2:21">
      <c r="B168" t="s">
        <v>834</v>
      </c>
      <c r="C168" t="s">
        <v>835</v>
      </c>
      <c r="D168" t="s">
        <v>100</v>
      </c>
      <c r="E168" t="s">
        <v>123</v>
      </c>
      <c r="F168" t="s">
        <v>836</v>
      </c>
      <c r="G168" t="s">
        <v>560</v>
      </c>
      <c r="H168" t="s">
        <v>626</v>
      </c>
      <c r="I168" t="s">
        <v>206</v>
      </c>
      <c r="J168" t="s">
        <v>363</v>
      </c>
      <c r="K168" s="77">
        <v>3.19</v>
      </c>
      <c r="L168" t="s">
        <v>102</v>
      </c>
      <c r="M168" s="78">
        <v>0.05</v>
      </c>
      <c r="N168" s="78">
        <v>4.6699999999999998E-2</v>
      </c>
      <c r="O168" s="77">
        <v>40000</v>
      </c>
      <c r="P168" s="77">
        <v>101.2</v>
      </c>
      <c r="Q168" s="77">
        <v>0</v>
      </c>
      <c r="R168" s="77">
        <v>40.479999999999997</v>
      </c>
      <c r="S168" s="78">
        <v>2.0000000000000001E-4</v>
      </c>
      <c r="T168" s="78">
        <v>8.0000000000000004E-4</v>
      </c>
      <c r="U168" s="78">
        <v>1E-4</v>
      </c>
    </row>
    <row r="169" spans="2:21">
      <c r="B169" t="s">
        <v>837</v>
      </c>
      <c r="C169" t="s">
        <v>838</v>
      </c>
      <c r="D169" t="s">
        <v>100</v>
      </c>
      <c r="E169" t="s">
        <v>123</v>
      </c>
      <c r="F169" t="s">
        <v>839</v>
      </c>
      <c r="G169" t="s">
        <v>560</v>
      </c>
      <c r="H169" t="s">
        <v>633</v>
      </c>
      <c r="I169" t="s">
        <v>150</v>
      </c>
      <c r="J169" t="s">
        <v>840</v>
      </c>
      <c r="K169" s="77">
        <v>2.0699999999999998</v>
      </c>
      <c r="L169" t="s">
        <v>102</v>
      </c>
      <c r="M169" s="78">
        <v>5.5500000000000001E-2</v>
      </c>
      <c r="N169" s="78">
        <v>0.13750000000000001</v>
      </c>
      <c r="O169" s="77">
        <v>94000</v>
      </c>
      <c r="P169" s="77">
        <v>87.3</v>
      </c>
      <c r="Q169" s="77">
        <v>0</v>
      </c>
      <c r="R169" s="77">
        <v>82.061999999999998</v>
      </c>
      <c r="S169" s="78">
        <v>2.0000000000000001E-4</v>
      </c>
      <c r="T169" s="78">
        <v>1.6000000000000001E-3</v>
      </c>
      <c r="U169" s="78">
        <v>2.0000000000000001E-4</v>
      </c>
    </row>
    <row r="170" spans="2:21">
      <c r="B170" t="s">
        <v>841</v>
      </c>
      <c r="C170" t="s">
        <v>842</v>
      </c>
      <c r="D170" t="s">
        <v>100</v>
      </c>
      <c r="E170" t="s">
        <v>123</v>
      </c>
      <c r="F170" t="s">
        <v>843</v>
      </c>
      <c r="G170" t="s">
        <v>539</v>
      </c>
      <c r="H170" t="s">
        <v>633</v>
      </c>
      <c r="I170" t="s">
        <v>150</v>
      </c>
      <c r="J170" t="s">
        <v>682</v>
      </c>
      <c r="K170" s="77">
        <v>1.62</v>
      </c>
      <c r="L170" t="s">
        <v>102</v>
      </c>
      <c r="M170" s="78">
        <v>3.5000000000000003E-2</v>
      </c>
      <c r="N170" s="78">
        <v>1.5599999999999999E-2</v>
      </c>
      <c r="O170" s="77">
        <v>137000</v>
      </c>
      <c r="P170" s="77">
        <v>104.35</v>
      </c>
      <c r="Q170" s="77">
        <v>0</v>
      </c>
      <c r="R170" s="77">
        <v>142.95949999999999</v>
      </c>
      <c r="S170" s="78">
        <v>3.0000000000000001E-3</v>
      </c>
      <c r="T170" s="78">
        <v>2.8E-3</v>
      </c>
      <c r="U170" s="78">
        <v>4.0000000000000002E-4</v>
      </c>
    </row>
    <row r="171" spans="2:21">
      <c r="B171" t="s">
        <v>844</v>
      </c>
      <c r="C171" t="s">
        <v>845</v>
      </c>
      <c r="D171" t="s">
        <v>100</v>
      </c>
      <c r="E171" t="s">
        <v>123</v>
      </c>
      <c r="F171" t="s">
        <v>846</v>
      </c>
      <c r="G171" t="s">
        <v>426</v>
      </c>
      <c r="H171" t="s">
        <v>633</v>
      </c>
      <c r="I171" t="s">
        <v>150</v>
      </c>
      <c r="J171" t="s">
        <v>847</v>
      </c>
      <c r="K171" s="77">
        <v>6.45</v>
      </c>
      <c r="L171" t="s">
        <v>102</v>
      </c>
      <c r="M171" s="78">
        <v>3.04E-2</v>
      </c>
      <c r="N171" s="78">
        <v>2.1999999999999999E-2</v>
      </c>
      <c r="O171" s="77">
        <v>162000</v>
      </c>
      <c r="P171" s="77">
        <v>105.55</v>
      </c>
      <c r="Q171" s="77">
        <v>0</v>
      </c>
      <c r="R171" s="77">
        <v>170.99100000000001</v>
      </c>
      <c r="S171" s="78">
        <v>2.9999999999999997E-4</v>
      </c>
      <c r="T171" s="78">
        <v>3.3E-3</v>
      </c>
      <c r="U171" s="78">
        <v>4.0000000000000002E-4</v>
      </c>
    </row>
    <row r="172" spans="2:21">
      <c r="B172" t="s">
        <v>848</v>
      </c>
      <c r="C172" t="s">
        <v>849</v>
      </c>
      <c r="D172" t="s">
        <v>100</v>
      </c>
      <c r="E172" t="s">
        <v>123</v>
      </c>
      <c r="F172" t="s">
        <v>850</v>
      </c>
      <c r="G172" t="s">
        <v>132</v>
      </c>
      <c r="H172" t="s">
        <v>626</v>
      </c>
      <c r="I172" t="s">
        <v>206</v>
      </c>
      <c r="J172" t="s">
        <v>851</v>
      </c>
      <c r="K172" s="77">
        <v>4.33</v>
      </c>
      <c r="L172" t="s">
        <v>102</v>
      </c>
      <c r="M172" s="78">
        <v>2.5000000000000001E-2</v>
      </c>
      <c r="N172" s="78">
        <v>3.5700000000000003E-2</v>
      </c>
      <c r="O172" s="77">
        <v>239000</v>
      </c>
      <c r="P172" s="77">
        <v>97.94</v>
      </c>
      <c r="Q172" s="77">
        <v>5.9749999999999996</v>
      </c>
      <c r="R172" s="77">
        <v>240.05160000000001</v>
      </c>
      <c r="S172" s="78">
        <v>2.0000000000000001E-4</v>
      </c>
      <c r="T172" s="78">
        <v>4.7000000000000002E-3</v>
      </c>
      <c r="U172" s="78">
        <v>5.9999999999999995E-4</v>
      </c>
    </row>
    <row r="173" spans="2:21">
      <c r="B173" t="s">
        <v>852</v>
      </c>
      <c r="C173" t="s">
        <v>853</v>
      </c>
      <c r="D173" t="s">
        <v>100</v>
      </c>
      <c r="E173" t="s">
        <v>123</v>
      </c>
      <c r="F173" t="s">
        <v>819</v>
      </c>
      <c r="G173" t="s">
        <v>539</v>
      </c>
      <c r="H173" t="s">
        <v>633</v>
      </c>
      <c r="I173" t="s">
        <v>150</v>
      </c>
      <c r="J173" t="s">
        <v>854</v>
      </c>
      <c r="K173" s="77">
        <v>1.76</v>
      </c>
      <c r="L173" t="s">
        <v>102</v>
      </c>
      <c r="M173" s="78">
        <v>2.4E-2</v>
      </c>
      <c r="N173" s="78">
        <v>1.14E-2</v>
      </c>
      <c r="O173" s="77">
        <v>275698.86</v>
      </c>
      <c r="P173" s="77">
        <v>102.44</v>
      </c>
      <c r="Q173" s="77">
        <v>0</v>
      </c>
      <c r="R173" s="77">
        <v>282.42591218400003</v>
      </c>
      <c r="S173" s="78">
        <v>1.1000000000000001E-3</v>
      </c>
      <c r="T173" s="78">
        <v>5.4999999999999997E-3</v>
      </c>
      <c r="U173" s="78">
        <v>6.9999999999999999E-4</v>
      </c>
    </row>
    <row r="174" spans="2:21">
      <c r="B174" t="s">
        <v>855</v>
      </c>
      <c r="C174" t="s">
        <v>856</v>
      </c>
      <c r="D174" t="s">
        <v>100</v>
      </c>
      <c r="E174" t="s">
        <v>123</v>
      </c>
      <c r="F174" t="s">
        <v>665</v>
      </c>
      <c r="G174" t="s">
        <v>641</v>
      </c>
      <c r="H174" t="s">
        <v>626</v>
      </c>
      <c r="I174" t="s">
        <v>206</v>
      </c>
      <c r="J174" t="s">
        <v>363</v>
      </c>
      <c r="K174" s="77">
        <v>2.48</v>
      </c>
      <c r="L174" t="s">
        <v>102</v>
      </c>
      <c r="M174" s="78">
        <v>6.2300000000000001E-2</v>
      </c>
      <c r="N174" s="78">
        <v>1.7999999999999999E-2</v>
      </c>
      <c r="O174" s="77">
        <v>50000</v>
      </c>
      <c r="P174" s="77">
        <v>112.92</v>
      </c>
      <c r="Q174" s="77">
        <v>0</v>
      </c>
      <c r="R174" s="77">
        <v>56.46</v>
      </c>
      <c r="S174" s="78">
        <v>1E-4</v>
      </c>
      <c r="T174" s="78">
        <v>1.1000000000000001E-3</v>
      </c>
      <c r="U174" s="78">
        <v>1E-4</v>
      </c>
    </row>
    <row r="175" spans="2:21">
      <c r="B175" t="s">
        <v>857</v>
      </c>
      <c r="C175" t="s">
        <v>858</v>
      </c>
      <c r="D175" t="s">
        <v>100</v>
      </c>
      <c r="E175" t="s">
        <v>123</v>
      </c>
      <c r="F175" t="s">
        <v>859</v>
      </c>
      <c r="G175" t="s">
        <v>127</v>
      </c>
      <c r="H175" t="s">
        <v>860</v>
      </c>
      <c r="I175" t="s">
        <v>206</v>
      </c>
      <c r="J175" t="s">
        <v>861</v>
      </c>
      <c r="K175" s="77">
        <v>3.56</v>
      </c>
      <c r="L175" t="s">
        <v>102</v>
      </c>
      <c r="M175" s="78">
        <v>3.2500000000000001E-2</v>
      </c>
      <c r="N175" s="78">
        <v>1.9900000000000001E-2</v>
      </c>
      <c r="O175" s="77">
        <v>287000</v>
      </c>
      <c r="P175" s="77">
        <v>104.53</v>
      </c>
      <c r="Q175" s="77">
        <v>0</v>
      </c>
      <c r="R175" s="77">
        <v>300.00110000000001</v>
      </c>
      <c r="S175" s="78">
        <v>2.5999999999999999E-3</v>
      </c>
      <c r="T175" s="78">
        <v>5.8999999999999999E-3</v>
      </c>
      <c r="U175" s="78">
        <v>8.0000000000000004E-4</v>
      </c>
    </row>
    <row r="176" spans="2:21">
      <c r="B176" t="s">
        <v>862</v>
      </c>
      <c r="C176" t="s">
        <v>863</v>
      </c>
      <c r="D176" t="s">
        <v>100</v>
      </c>
      <c r="E176" t="s">
        <v>123</v>
      </c>
      <c r="F176" t="s">
        <v>864</v>
      </c>
      <c r="G176" t="s">
        <v>125</v>
      </c>
      <c r="H176" t="s">
        <v>670</v>
      </c>
      <c r="I176" t="s">
        <v>150</v>
      </c>
      <c r="J176" t="s">
        <v>865</v>
      </c>
      <c r="K176" s="77">
        <v>4.0599999999999996</v>
      </c>
      <c r="L176" t="s">
        <v>102</v>
      </c>
      <c r="M176" s="78">
        <v>3.4500000000000003E-2</v>
      </c>
      <c r="N176" s="78">
        <v>1.6299999999999999E-2</v>
      </c>
      <c r="O176" s="77">
        <v>85000</v>
      </c>
      <c r="P176" s="77">
        <v>108.78</v>
      </c>
      <c r="Q176" s="77">
        <v>0</v>
      </c>
      <c r="R176" s="77">
        <v>92.462999999999994</v>
      </c>
      <c r="S176" s="78">
        <v>2.0000000000000001E-4</v>
      </c>
      <c r="T176" s="78">
        <v>1.8E-3</v>
      </c>
      <c r="U176" s="78">
        <v>2.0000000000000001E-4</v>
      </c>
    </row>
    <row r="177" spans="2:21">
      <c r="B177" t="s">
        <v>866</v>
      </c>
      <c r="C177" t="s">
        <v>867</v>
      </c>
      <c r="D177" t="s">
        <v>100</v>
      </c>
      <c r="E177" t="s">
        <v>123</v>
      </c>
      <c r="F177" t="s">
        <v>868</v>
      </c>
      <c r="G177" t="s">
        <v>560</v>
      </c>
      <c r="H177" t="s">
        <v>860</v>
      </c>
      <c r="I177" t="s">
        <v>206</v>
      </c>
      <c r="J177" t="s">
        <v>869</v>
      </c>
      <c r="K177" s="77">
        <v>2.93</v>
      </c>
      <c r="L177" t="s">
        <v>102</v>
      </c>
      <c r="M177" s="78">
        <v>5.3999999999999999E-2</v>
      </c>
      <c r="N177" s="78">
        <v>5.5399999999999998E-2</v>
      </c>
      <c r="O177" s="77">
        <v>50000.58</v>
      </c>
      <c r="P177" s="77">
        <v>102.5</v>
      </c>
      <c r="Q177" s="77">
        <v>1.43102</v>
      </c>
      <c r="R177" s="77">
        <v>52.681614500000002</v>
      </c>
      <c r="S177" s="78">
        <v>4.0000000000000002E-4</v>
      </c>
      <c r="T177" s="78">
        <v>1E-3</v>
      </c>
      <c r="U177" s="78">
        <v>1E-4</v>
      </c>
    </row>
    <row r="178" spans="2:21">
      <c r="B178" t="s">
        <v>870</v>
      </c>
      <c r="C178" t="s">
        <v>871</v>
      </c>
      <c r="D178" t="s">
        <v>100</v>
      </c>
      <c r="E178" t="s">
        <v>123</v>
      </c>
      <c r="F178" t="s">
        <v>872</v>
      </c>
      <c r="G178" t="s">
        <v>873</v>
      </c>
      <c r="H178" t="s">
        <v>670</v>
      </c>
      <c r="I178" t="s">
        <v>150</v>
      </c>
      <c r="J178" t="s">
        <v>874</v>
      </c>
      <c r="K178" s="77">
        <v>1.96</v>
      </c>
      <c r="L178" t="s">
        <v>102</v>
      </c>
      <c r="M178" s="78">
        <v>2.4500000000000001E-2</v>
      </c>
      <c r="N178" s="78">
        <v>2.1399999999999999E-2</v>
      </c>
      <c r="O178" s="77">
        <v>131000</v>
      </c>
      <c r="P178" s="77">
        <v>100.6</v>
      </c>
      <c r="Q178" s="77">
        <v>0</v>
      </c>
      <c r="R178" s="77">
        <v>131.786</v>
      </c>
      <c r="S178" s="78">
        <v>1.1000000000000001E-3</v>
      </c>
      <c r="T178" s="78">
        <v>2.5999999999999999E-3</v>
      </c>
      <c r="U178" s="78">
        <v>2.9999999999999997E-4</v>
      </c>
    </row>
    <row r="179" spans="2:21">
      <c r="B179" t="s">
        <v>875</v>
      </c>
      <c r="C179" t="s">
        <v>876</v>
      </c>
      <c r="D179" t="s">
        <v>100</v>
      </c>
      <c r="E179" t="s">
        <v>123</v>
      </c>
      <c r="F179" t="s">
        <v>877</v>
      </c>
      <c r="G179" t="s">
        <v>641</v>
      </c>
      <c r="H179" t="s">
        <v>670</v>
      </c>
      <c r="I179" t="s">
        <v>150</v>
      </c>
      <c r="J179" t="s">
        <v>634</v>
      </c>
      <c r="K179" s="77">
        <v>2.2799999999999998</v>
      </c>
      <c r="L179" t="s">
        <v>102</v>
      </c>
      <c r="M179" s="78">
        <v>2.1000000000000001E-2</v>
      </c>
      <c r="N179" s="78">
        <v>1.1900000000000001E-2</v>
      </c>
      <c r="O179" s="77">
        <v>106000</v>
      </c>
      <c r="P179" s="77">
        <v>102.48</v>
      </c>
      <c r="Q179" s="77">
        <v>0</v>
      </c>
      <c r="R179" s="77">
        <v>108.6288</v>
      </c>
      <c r="S179" s="78">
        <v>6.9999999999999999E-4</v>
      </c>
      <c r="T179" s="78">
        <v>2.0999999999999999E-3</v>
      </c>
      <c r="U179" s="78">
        <v>2.9999999999999997E-4</v>
      </c>
    </row>
    <row r="180" spans="2:21">
      <c r="B180" t="s">
        <v>878</v>
      </c>
      <c r="C180" t="s">
        <v>879</v>
      </c>
      <c r="D180" t="s">
        <v>100</v>
      </c>
      <c r="E180" t="s">
        <v>123</v>
      </c>
      <c r="F180" t="s">
        <v>880</v>
      </c>
      <c r="G180" t="s">
        <v>560</v>
      </c>
      <c r="H180" t="s">
        <v>670</v>
      </c>
      <c r="I180" t="s">
        <v>150</v>
      </c>
      <c r="J180" t="s">
        <v>797</v>
      </c>
      <c r="K180" s="77">
        <v>3.59</v>
      </c>
      <c r="L180" t="s">
        <v>102</v>
      </c>
      <c r="M180" s="78">
        <v>2.8500000000000001E-2</v>
      </c>
      <c r="N180" s="78">
        <v>2.2200000000000001E-2</v>
      </c>
      <c r="O180" s="77">
        <v>217412.01</v>
      </c>
      <c r="P180" s="77">
        <v>102.3</v>
      </c>
      <c r="Q180" s="77">
        <v>0</v>
      </c>
      <c r="R180" s="77">
        <v>222.41248623000001</v>
      </c>
      <c r="S180" s="78">
        <v>1.2999999999999999E-3</v>
      </c>
      <c r="T180" s="78">
        <v>4.3E-3</v>
      </c>
      <c r="U180" s="78">
        <v>5.9999999999999995E-4</v>
      </c>
    </row>
    <row r="181" spans="2:21">
      <c r="B181" t="s">
        <v>881</v>
      </c>
      <c r="C181" t="s">
        <v>882</v>
      </c>
      <c r="D181" t="s">
        <v>100</v>
      </c>
      <c r="E181" t="s">
        <v>123</v>
      </c>
      <c r="F181" t="s">
        <v>880</v>
      </c>
      <c r="G181" t="s">
        <v>560</v>
      </c>
      <c r="H181" t="s">
        <v>670</v>
      </c>
      <c r="I181" t="s">
        <v>150</v>
      </c>
      <c r="J181" t="s">
        <v>840</v>
      </c>
      <c r="K181" s="77">
        <v>4.16</v>
      </c>
      <c r="L181" t="s">
        <v>102</v>
      </c>
      <c r="M181" s="78">
        <v>2.6499999999999999E-2</v>
      </c>
      <c r="N181" s="78">
        <v>3.8600000000000002E-2</v>
      </c>
      <c r="O181" s="77">
        <v>108000.09</v>
      </c>
      <c r="P181" s="77">
        <v>96.11</v>
      </c>
      <c r="Q181" s="77">
        <v>0</v>
      </c>
      <c r="R181" s="77">
        <v>103.79888649900001</v>
      </c>
      <c r="S181" s="78">
        <v>2.0000000000000001E-4</v>
      </c>
      <c r="T181" s="78">
        <v>2E-3</v>
      </c>
      <c r="U181" s="78">
        <v>2.9999999999999997E-4</v>
      </c>
    </row>
    <row r="182" spans="2:21">
      <c r="B182" t="s">
        <v>883</v>
      </c>
      <c r="C182" t="s">
        <v>884</v>
      </c>
      <c r="D182" t="s">
        <v>100</v>
      </c>
      <c r="E182" t="s">
        <v>123</v>
      </c>
      <c r="F182" t="s">
        <v>880</v>
      </c>
      <c r="G182" t="s">
        <v>560</v>
      </c>
      <c r="H182" t="s">
        <v>670</v>
      </c>
      <c r="I182" t="s">
        <v>150</v>
      </c>
      <c r="J182" t="s">
        <v>885</v>
      </c>
      <c r="K182" s="77">
        <v>3.97</v>
      </c>
      <c r="L182" t="s">
        <v>102</v>
      </c>
      <c r="M182" s="78">
        <v>4.99E-2</v>
      </c>
      <c r="N182" s="78">
        <v>2.2599999999999999E-2</v>
      </c>
      <c r="O182" s="77">
        <v>40000</v>
      </c>
      <c r="P182" s="77">
        <v>113.31</v>
      </c>
      <c r="Q182" s="77">
        <v>0</v>
      </c>
      <c r="R182" s="77">
        <v>45.323999999999998</v>
      </c>
      <c r="S182" s="78">
        <v>2.0000000000000001E-4</v>
      </c>
      <c r="T182" s="78">
        <v>8.9999999999999998E-4</v>
      </c>
      <c r="U182" s="78">
        <v>1E-4</v>
      </c>
    </row>
    <row r="183" spans="2:21">
      <c r="B183" t="s">
        <v>886</v>
      </c>
      <c r="C183" t="s">
        <v>887</v>
      </c>
      <c r="D183" t="s">
        <v>100</v>
      </c>
      <c r="E183" t="s">
        <v>123</v>
      </c>
      <c r="F183" t="s">
        <v>888</v>
      </c>
      <c r="G183" t="s">
        <v>125</v>
      </c>
      <c r="H183" t="s">
        <v>889</v>
      </c>
      <c r="I183" t="s">
        <v>150</v>
      </c>
      <c r="J183" t="s">
        <v>418</v>
      </c>
      <c r="K183" s="77">
        <v>2.08</v>
      </c>
      <c r="L183" t="s">
        <v>102</v>
      </c>
      <c r="M183" s="78">
        <v>3.6900000000000002E-2</v>
      </c>
      <c r="N183" s="78">
        <v>2.0199999999999999E-2</v>
      </c>
      <c r="O183" s="77">
        <v>135058.82</v>
      </c>
      <c r="P183" s="77">
        <v>103.5</v>
      </c>
      <c r="Q183" s="77">
        <v>0</v>
      </c>
      <c r="R183" s="77">
        <v>139.78587870000001</v>
      </c>
      <c r="S183" s="78">
        <v>1.6000000000000001E-3</v>
      </c>
      <c r="T183" s="78">
        <v>2.7000000000000001E-3</v>
      </c>
      <c r="U183" s="78">
        <v>4.0000000000000002E-4</v>
      </c>
    </row>
    <row r="184" spans="2:21">
      <c r="B184" t="s">
        <v>890</v>
      </c>
      <c r="C184" t="s">
        <v>891</v>
      </c>
      <c r="D184" t="s">
        <v>100</v>
      </c>
      <c r="E184" t="s">
        <v>123</v>
      </c>
      <c r="F184" t="s">
        <v>888</v>
      </c>
      <c r="G184" t="s">
        <v>125</v>
      </c>
      <c r="H184" t="s">
        <v>889</v>
      </c>
      <c r="I184" t="s">
        <v>150</v>
      </c>
      <c r="J184" t="s">
        <v>634</v>
      </c>
      <c r="K184" s="77">
        <v>2.91</v>
      </c>
      <c r="L184" t="s">
        <v>102</v>
      </c>
      <c r="M184" s="78">
        <v>3.3000000000000002E-2</v>
      </c>
      <c r="N184" s="78">
        <v>2.5700000000000001E-2</v>
      </c>
      <c r="O184" s="77">
        <v>136000</v>
      </c>
      <c r="P184" s="77">
        <v>102.15</v>
      </c>
      <c r="Q184" s="77">
        <v>0</v>
      </c>
      <c r="R184" s="77">
        <v>138.92400000000001</v>
      </c>
      <c r="S184" s="78">
        <v>5.9999999999999995E-4</v>
      </c>
      <c r="T184" s="78">
        <v>2.7000000000000001E-3</v>
      </c>
      <c r="U184" s="78">
        <v>4.0000000000000002E-4</v>
      </c>
    </row>
    <row r="185" spans="2:21">
      <c r="B185" t="s">
        <v>892</v>
      </c>
      <c r="C185" t="s">
        <v>893</v>
      </c>
      <c r="D185" t="s">
        <v>100</v>
      </c>
      <c r="E185" t="s">
        <v>123</v>
      </c>
      <c r="F185" t="s">
        <v>894</v>
      </c>
      <c r="G185" t="s">
        <v>641</v>
      </c>
      <c r="H185" t="s">
        <v>895</v>
      </c>
      <c r="I185" t="s">
        <v>206</v>
      </c>
      <c r="J185" t="s">
        <v>723</v>
      </c>
      <c r="K185" s="77">
        <v>1.9</v>
      </c>
      <c r="L185" t="s">
        <v>102</v>
      </c>
      <c r="M185" s="78">
        <v>3.95E-2</v>
      </c>
      <c r="N185" s="78">
        <v>3.2800000000000003E-2</v>
      </c>
      <c r="O185" s="77">
        <v>169850</v>
      </c>
      <c r="P185" s="77">
        <v>102.49</v>
      </c>
      <c r="Q185" s="77">
        <v>0</v>
      </c>
      <c r="R185" s="77">
        <v>174.07926499999999</v>
      </c>
      <c r="S185" s="78">
        <v>4.0000000000000002E-4</v>
      </c>
      <c r="T185" s="78">
        <v>3.3999999999999998E-3</v>
      </c>
      <c r="U185" s="78">
        <v>5.0000000000000001E-4</v>
      </c>
    </row>
    <row r="186" spans="2:21">
      <c r="B186" t="s">
        <v>896</v>
      </c>
      <c r="C186" t="s">
        <v>897</v>
      </c>
      <c r="D186" t="s">
        <v>100</v>
      </c>
      <c r="E186" t="s">
        <v>123</v>
      </c>
      <c r="F186" t="s">
        <v>898</v>
      </c>
      <c r="G186" t="s">
        <v>560</v>
      </c>
      <c r="H186" t="s">
        <v>889</v>
      </c>
      <c r="I186" t="s">
        <v>150</v>
      </c>
      <c r="J186" t="s">
        <v>899</v>
      </c>
      <c r="K186" s="77">
        <v>0.33</v>
      </c>
      <c r="L186" t="s">
        <v>102</v>
      </c>
      <c r="M186" s="78">
        <v>3.7499999999999999E-2</v>
      </c>
      <c r="N186" s="78">
        <v>9.01E-2</v>
      </c>
      <c r="O186" s="77">
        <v>244000.84</v>
      </c>
      <c r="P186" s="77">
        <v>99</v>
      </c>
      <c r="Q186" s="77">
        <v>0</v>
      </c>
      <c r="R186" s="77">
        <v>241.5608316</v>
      </c>
      <c r="S186" s="78">
        <v>8.9999999999999998E-4</v>
      </c>
      <c r="T186" s="78">
        <v>4.7000000000000002E-3</v>
      </c>
      <c r="U186" s="78">
        <v>5.9999999999999995E-4</v>
      </c>
    </row>
    <row r="187" spans="2:21">
      <c r="B187" t="s">
        <v>900</v>
      </c>
      <c r="C187" t="s">
        <v>901</v>
      </c>
      <c r="D187" t="s">
        <v>100</v>
      </c>
      <c r="E187" t="s">
        <v>123</v>
      </c>
      <c r="F187" t="s">
        <v>902</v>
      </c>
      <c r="G187" t="s">
        <v>426</v>
      </c>
      <c r="H187" t="s">
        <v>895</v>
      </c>
      <c r="I187" t="s">
        <v>206</v>
      </c>
      <c r="J187" t="s">
        <v>642</v>
      </c>
      <c r="K187" s="77">
        <v>2.68</v>
      </c>
      <c r="L187" t="s">
        <v>102</v>
      </c>
      <c r="M187" s="78">
        <v>3.5499999999999997E-2</v>
      </c>
      <c r="N187" s="78">
        <v>2.46E-2</v>
      </c>
      <c r="O187" s="77">
        <v>9000.49</v>
      </c>
      <c r="P187" s="77">
        <v>103.56</v>
      </c>
      <c r="Q187" s="77">
        <v>0</v>
      </c>
      <c r="R187" s="77">
        <v>9.3209074439999995</v>
      </c>
      <c r="S187" s="78">
        <v>1E-4</v>
      </c>
      <c r="T187" s="78">
        <v>2.0000000000000001E-4</v>
      </c>
      <c r="U187" s="78">
        <v>0</v>
      </c>
    </row>
    <row r="188" spans="2:21">
      <c r="B188" t="s">
        <v>903</v>
      </c>
      <c r="C188" t="s">
        <v>904</v>
      </c>
      <c r="D188" t="s">
        <v>100</v>
      </c>
      <c r="E188" t="s">
        <v>123</v>
      </c>
      <c r="F188" t="s">
        <v>905</v>
      </c>
      <c r="G188" t="s">
        <v>641</v>
      </c>
      <c r="H188" t="s">
        <v>895</v>
      </c>
      <c r="I188" t="s">
        <v>206</v>
      </c>
      <c r="J188" t="s">
        <v>588</v>
      </c>
      <c r="K188" s="77">
        <v>0.33</v>
      </c>
      <c r="L188" t="s">
        <v>102</v>
      </c>
      <c r="M188" s="78">
        <v>0.06</v>
      </c>
      <c r="N188" s="78">
        <v>3.44E-2</v>
      </c>
      <c r="O188" s="77">
        <v>75000.2</v>
      </c>
      <c r="P188" s="77">
        <v>101.8</v>
      </c>
      <c r="Q188" s="77">
        <v>0</v>
      </c>
      <c r="R188" s="77">
        <v>76.3502036</v>
      </c>
      <c r="S188" s="78">
        <v>8.0000000000000004E-4</v>
      </c>
      <c r="T188" s="78">
        <v>1.5E-3</v>
      </c>
      <c r="U188" s="78">
        <v>2.0000000000000001E-4</v>
      </c>
    </row>
    <row r="189" spans="2:21">
      <c r="B189" t="s">
        <v>906</v>
      </c>
      <c r="C189" t="s">
        <v>907</v>
      </c>
      <c r="D189" t="s">
        <v>100</v>
      </c>
      <c r="E189" t="s">
        <v>123</v>
      </c>
      <c r="F189" t="s">
        <v>908</v>
      </c>
      <c r="G189" t="s">
        <v>909</v>
      </c>
      <c r="H189" t="s">
        <v>889</v>
      </c>
      <c r="I189" t="s">
        <v>150</v>
      </c>
      <c r="J189" t="s">
        <v>910</v>
      </c>
      <c r="K189" s="77">
        <v>4.6900000000000004</v>
      </c>
      <c r="L189" t="s">
        <v>102</v>
      </c>
      <c r="M189" s="78">
        <v>2.9100000000000001E-2</v>
      </c>
      <c r="N189" s="78">
        <v>5.2900000000000003E-2</v>
      </c>
      <c r="O189" s="77">
        <v>219000</v>
      </c>
      <c r="P189" s="77">
        <v>90.55</v>
      </c>
      <c r="Q189" s="77">
        <v>0</v>
      </c>
      <c r="R189" s="77">
        <v>198.30449999999999</v>
      </c>
      <c r="S189" s="78">
        <v>1E-3</v>
      </c>
      <c r="T189" s="78">
        <v>3.8999999999999998E-3</v>
      </c>
      <c r="U189" s="78">
        <v>5.0000000000000001E-4</v>
      </c>
    </row>
    <row r="190" spans="2:21">
      <c r="B190" t="s">
        <v>911</v>
      </c>
      <c r="C190" t="s">
        <v>912</v>
      </c>
      <c r="D190" t="s">
        <v>100</v>
      </c>
      <c r="E190" t="s">
        <v>123</v>
      </c>
      <c r="F190" t="s">
        <v>913</v>
      </c>
      <c r="G190" t="s">
        <v>641</v>
      </c>
      <c r="H190" t="s">
        <v>889</v>
      </c>
      <c r="I190" t="s">
        <v>150</v>
      </c>
      <c r="J190" t="s">
        <v>397</v>
      </c>
      <c r="K190" s="77">
        <v>0.09</v>
      </c>
      <c r="L190" t="s">
        <v>102</v>
      </c>
      <c r="M190" s="78">
        <v>5.5E-2</v>
      </c>
      <c r="N190" s="78">
        <v>1.8599999999999998E-2</v>
      </c>
      <c r="O190" s="77">
        <v>74000</v>
      </c>
      <c r="P190" s="77">
        <v>102.6</v>
      </c>
      <c r="Q190" s="77">
        <v>0</v>
      </c>
      <c r="R190" s="77">
        <v>75.924000000000007</v>
      </c>
      <c r="S190" s="78">
        <v>1E-3</v>
      </c>
      <c r="T190" s="78">
        <v>1.5E-3</v>
      </c>
      <c r="U190" s="78">
        <v>2.0000000000000001E-4</v>
      </c>
    </row>
    <row r="191" spans="2:21">
      <c r="B191" t="s">
        <v>914</v>
      </c>
      <c r="C191" t="s">
        <v>915</v>
      </c>
      <c r="D191" t="s">
        <v>100</v>
      </c>
      <c r="E191" t="s">
        <v>123</v>
      </c>
      <c r="F191" t="s">
        <v>916</v>
      </c>
      <c r="G191" t="s">
        <v>641</v>
      </c>
      <c r="H191" t="s">
        <v>895</v>
      </c>
      <c r="I191" t="s">
        <v>206</v>
      </c>
      <c r="J191" t="s">
        <v>917</v>
      </c>
      <c r="K191" s="77">
        <v>3.7</v>
      </c>
      <c r="L191" t="s">
        <v>102</v>
      </c>
      <c r="M191" s="78">
        <v>4.9500000000000002E-2</v>
      </c>
      <c r="N191" s="78">
        <v>3.44E-2</v>
      </c>
      <c r="O191" s="77">
        <v>33000</v>
      </c>
      <c r="P191" s="77">
        <v>107.19</v>
      </c>
      <c r="Q191" s="77">
        <v>0</v>
      </c>
      <c r="R191" s="77">
        <v>35.372700000000002</v>
      </c>
      <c r="S191" s="78">
        <v>5.0000000000000001E-4</v>
      </c>
      <c r="T191" s="78">
        <v>6.9999999999999999E-4</v>
      </c>
      <c r="U191" s="78">
        <v>1E-4</v>
      </c>
    </row>
    <row r="192" spans="2:21">
      <c r="B192" t="s">
        <v>918</v>
      </c>
      <c r="C192" t="s">
        <v>919</v>
      </c>
      <c r="D192" t="s">
        <v>100</v>
      </c>
      <c r="E192" t="s">
        <v>123</v>
      </c>
      <c r="F192" t="s">
        <v>920</v>
      </c>
      <c r="G192" t="s">
        <v>560</v>
      </c>
      <c r="H192" t="s">
        <v>889</v>
      </c>
      <c r="I192" t="s">
        <v>150</v>
      </c>
      <c r="J192" t="s">
        <v>588</v>
      </c>
      <c r="K192" s="77">
        <v>1.21</v>
      </c>
      <c r="L192" t="s">
        <v>102</v>
      </c>
      <c r="M192" s="78">
        <v>5.5500000000000001E-2</v>
      </c>
      <c r="N192" s="78">
        <v>2.46E-2</v>
      </c>
      <c r="O192" s="77">
        <v>5000.5600000000004</v>
      </c>
      <c r="P192" s="77">
        <v>105.17</v>
      </c>
      <c r="Q192" s="77">
        <v>0</v>
      </c>
      <c r="R192" s="77">
        <v>5.2590889519999999</v>
      </c>
      <c r="S192" s="78">
        <v>1E-4</v>
      </c>
      <c r="T192" s="78">
        <v>1E-4</v>
      </c>
      <c r="U192" s="78">
        <v>0</v>
      </c>
    </row>
    <row r="193" spans="2:21">
      <c r="B193" t="s">
        <v>921</v>
      </c>
      <c r="C193" t="s">
        <v>922</v>
      </c>
      <c r="D193" t="s">
        <v>100</v>
      </c>
      <c r="E193" t="s">
        <v>123</v>
      </c>
      <c r="F193" t="s">
        <v>923</v>
      </c>
      <c r="G193" t="s">
        <v>641</v>
      </c>
      <c r="H193" t="s">
        <v>924</v>
      </c>
      <c r="I193" t="s">
        <v>206</v>
      </c>
      <c r="J193" t="s">
        <v>645</v>
      </c>
      <c r="K193" s="77">
        <v>0.99</v>
      </c>
      <c r="L193" t="s">
        <v>102</v>
      </c>
      <c r="M193" s="78">
        <v>3.9E-2</v>
      </c>
      <c r="N193" s="78">
        <v>2.3800000000000002E-2</v>
      </c>
      <c r="O193" s="77">
        <v>35428.57</v>
      </c>
      <c r="P193" s="77">
        <v>101.51</v>
      </c>
      <c r="Q193" s="77">
        <v>0</v>
      </c>
      <c r="R193" s="77">
        <v>35.963541407000001</v>
      </c>
      <c r="S193" s="78">
        <v>5.9999999999999995E-4</v>
      </c>
      <c r="T193" s="78">
        <v>6.9999999999999999E-4</v>
      </c>
      <c r="U193" s="78">
        <v>1E-4</v>
      </c>
    </row>
    <row r="194" spans="2:21">
      <c r="B194" t="s">
        <v>925</v>
      </c>
      <c r="C194" t="s">
        <v>926</v>
      </c>
      <c r="D194" t="s">
        <v>100</v>
      </c>
      <c r="E194" t="s">
        <v>123</v>
      </c>
      <c r="F194" t="s">
        <v>923</v>
      </c>
      <c r="G194" t="s">
        <v>641</v>
      </c>
      <c r="H194" t="s">
        <v>924</v>
      </c>
      <c r="I194" t="s">
        <v>206</v>
      </c>
      <c r="J194" t="s">
        <v>927</v>
      </c>
      <c r="K194" s="77">
        <v>1.64</v>
      </c>
      <c r="L194" t="s">
        <v>102</v>
      </c>
      <c r="M194" s="78">
        <v>5.3999999999999999E-2</v>
      </c>
      <c r="N194" s="78">
        <v>3.8100000000000002E-2</v>
      </c>
      <c r="O194" s="77">
        <v>42000</v>
      </c>
      <c r="P194" s="77">
        <v>104.93</v>
      </c>
      <c r="Q194" s="77">
        <v>0</v>
      </c>
      <c r="R194" s="77">
        <v>44.070599999999999</v>
      </c>
      <c r="S194" s="78">
        <v>5.0000000000000001E-4</v>
      </c>
      <c r="T194" s="78">
        <v>8.9999999999999998E-4</v>
      </c>
      <c r="U194" s="78">
        <v>1E-4</v>
      </c>
    </row>
    <row r="195" spans="2:21">
      <c r="B195" t="s">
        <v>928</v>
      </c>
      <c r="C195" t="s">
        <v>929</v>
      </c>
      <c r="D195" t="s">
        <v>100</v>
      </c>
      <c r="E195" t="s">
        <v>123</v>
      </c>
      <c r="F195" t="s">
        <v>930</v>
      </c>
      <c r="G195" t="s">
        <v>544</v>
      </c>
      <c r="H195" t="s">
        <v>924</v>
      </c>
      <c r="I195" t="s">
        <v>206</v>
      </c>
      <c r="J195" t="s">
        <v>931</v>
      </c>
      <c r="K195" s="77">
        <v>0.79</v>
      </c>
      <c r="L195" t="s">
        <v>102</v>
      </c>
      <c r="M195" s="78">
        <v>4.8500000000000001E-2</v>
      </c>
      <c r="N195" s="78">
        <v>2.58E-2</v>
      </c>
      <c r="O195" s="77">
        <v>35385.129999999997</v>
      </c>
      <c r="P195" s="77">
        <v>103</v>
      </c>
      <c r="Q195" s="77">
        <v>0</v>
      </c>
      <c r="R195" s="77">
        <v>36.446683899999996</v>
      </c>
      <c r="S195" s="78">
        <v>1.9E-3</v>
      </c>
      <c r="T195" s="78">
        <v>6.9999999999999999E-4</v>
      </c>
      <c r="U195" s="78">
        <v>1E-4</v>
      </c>
    </row>
    <row r="196" spans="2:21">
      <c r="B196" t="s">
        <v>932</v>
      </c>
      <c r="C196" t="s">
        <v>933</v>
      </c>
      <c r="D196" t="s">
        <v>100</v>
      </c>
      <c r="E196" t="s">
        <v>123</v>
      </c>
      <c r="F196" t="s">
        <v>934</v>
      </c>
      <c r="G196" t="s">
        <v>112</v>
      </c>
      <c r="H196" t="s">
        <v>935</v>
      </c>
      <c r="I196" t="s">
        <v>206</v>
      </c>
      <c r="J196" t="s">
        <v>936</v>
      </c>
      <c r="K196" s="77">
        <v>3.24</v>
      </c>
      <c r="L196" t="s">
        <v>102</v>
      </c>
      <c r="M196" s="78">
        <v>4.8000000000000001E-2</v>
      </c>
      <c r="N196" s="78">
        <v>3.3799999999999997E-2</v>
      </c>
      <c r="O196" s="77">
        <v>270000</v>
      </c>
      <c r="P196" s="77">
        <v>104.68</v>
      </c>
      <c r="Q196" s="77">
        <v>0</v>
      </c>
      <c r="R196" s="77">
        <v>282.63600000000002</v>
      </c>
      <c r="S196" s="78">
        <v>1E-4</v>
      </c>
      <c r="T196" s="78">
        <v>5.4999999999999997E-3</v>
      </c>
      <c r="U196" s="78">
        <v>6.9999999999999999E-4</v>
      </c>
    </row>
    <row r="197" spans="2:21">
      <c r="B197" t="s">
        <v>937</v>
      </c>
      <c r="C197" t="s">
        <v>938</v>
      </c>
      <c r="D197" t="s">
        <v>100</v>
      </c>
      <c r="E197" t="s">
        <v>123</v>
      </c>
      <c r="F197" t="s">
        <v>939</v>
      </c>
      <c r="G197" t="s">
        <v>132</v>
      </c>
      <c r="H197" t="s">
        <v>940</v>
      </c>
      <c r="I197" t="s">
        <v>150</v>
      </c>
      <c r="J197" t="s">
        <v>941</v>
      </c>
      <c r="K197" s="77">
        <v>3.66</v>
      </c>
      <c r="L197" t="s">
        <v>102</v>
      </c>
      <c r="M197" s="78">
        <v>3.85E-2</v>
      </c>
      <c r="N197" s="78">
        <v>5.2900000000000003E-2</v>
      </c>
      <c r="O197" s="77">
        <v>314189.15999999997</v>
      </c>
      <c r="P197" s="77">
        <v>95.5</v>
      </c>
      <c r="Q197" s="77">
        <v>0</v>
      </c>
      <c r="R197" s="77">
        <v>300.05064779999998</v>
      </c>
      <c r="S197" s="78">
        <v>2.0000000000000001E-4</v>
      </c>
      <c r="T197" s="78">
        <v>5.8999999999999999E-3</v>
      </c>
      <c r="U197" s="78">
        <v>8.0000000000000004E-4</v>
      </c>
    </row>
    <row r="198" spans="2:21">
      <c r="B198" t="s">
        <v>942</v>
      </c>
      <c r="C198" t="s">
        <v>943</v>
      </c>
      <c r="D198" t="s">
        <v>100</v>
      </c>
      <c r="E198" t="s">
        <v>123</v>
      </c>
      <c r="F198" t="s">
        <v>944</v>
      </c>
      <c r="G198" t="s">
        <v>757</v>
      </c>
      <c r="H198" t="s">
        <v>945</v>
      </c>
      <c r="I198" t="s">
        <v>206</v>
      </c>
      <c r="J198" t="s">
        <v>717</v>
      </c>
      <c r="K198" s="77">
        <v>1</v>
      </c>
      <c r="L198" t="s">
        <v>102</v>
      </c>
      <c r="M198" s="78">
        <v>2.8000000000000001E-2</v>
      </c>
      <c r="N198" s="78">
        <v>0.41189999999999999</v>
      </c>
      <c r="O198" s="77">
        <v>11000</v>
      </c>
      <c r="P198" s="77">
        <v>73.7</v>
      </c>
      <c r="Q198" s="77">
        <v>0</v>
      </c>
      <c r="R198" s="77">
        <v>8.1069999999999993</v>
      </c>
      <c r="S198" s="78">
        <v>0</v>
      </c>
      <c r="T198" s="78">
        <v>2.0000000000000001E-4</v>
      </c>
      <c r="U198" s="78">
        <v>0</v>
      </c>
    </row>
    <row r="199" spans="2:21">
      <c r="B199" t="s">
        <v>946</v>
      </c>
      <c r="C199" t="s">
        <v>947</v>
      </c>
      <c r="D199" t="s">
        <v>100</v>
      </c>
      <c r="E199" t="s">
        <v>123</v>
      </c>
      <c r="F199" t="s">
        <v>944</v>
      </c>
      <c r="G199" t="s">
        <v>757</v>
      </c>
      <c r="H199" t="s">
        <v>945</v>
      </c>
      <c r="I199" t="s">
        <v>206</v>
      </c>
      <c r="J199" t="s">
        <v>797</v>
      </c>
      <c r="K199" s="77">
        <v>2.0299999999999998</v>
      </c>
      <c r="L199" t="s">
        <v>102</v>
      </c>
      <c r="M199" s="78">
        <v>4.2999999999999997E-2</v>
      </c>
      <c r="N199" s="78">
        <v>0.27660000000000001</v>
      </c>
      <c r="O199" s="77">
        <v>503000.28</v>
      </c>
      <c r="P199" s="77">
        <v>65.37</v>
      </c>
      <c r="Q199" s="77">
        <v>0</v>
      </c>
      <c r="R199" s="77">
        <v>328.81128303600002</v>
      </c>
      <c r="S199" s="78">
        <v>2.0000000000000001E-4</v>
      </c>
      <c r="T199" s="78">
        <v>6.4000000000000003E-3</v>
      </c>
      <c r="U199" s="78">
        <v>8.9999999999999998E-4</v>
      </c>
    </row>
    <row r="200" spans="2:21">
      <c r="B200" t="s">
        <v>948</v>
      </c>
      <c r="C200" t="s">
        <v>949</v>
      </c>
      <c r="D200" t="s">
        <v>123</v>
      </c>
      <c r="E200" s="16"/>
      <c r="F200" t="s">
        <v>950</v>
      </c>
      <c r="G200" t="s">
        <v>560</v>
      </c>
      <c r="H200" t="s">
        <v>951</v>
      </c>
      <c r="I200" t="s">
        <v>150</v>
      </c>
      <c r="J200" t="s">
        <v>689</v>
      </c>
      <c r="K200" s="77">
        <v>2.71</v>
      </c>
      <c r="L200" t="s">
        <v>102</v>
      </c>
      <c r="M200" s="78">
        <v>3.95E-2</v>
      </c>
      <c r="N200" s="78">
        <v>0.2402</v>
      </c>
      <c r="O200" s="77">
        <v>114000.6</v>
      </c>
      <c r="P200" s="77">
        <v>62.1</v>
      </c>
      <c r="Q200" s="77">
        <v>0</v>
      </c>
      <c r="R200" s="77">
        <v>70.794372600000003</v>
      </c>
      <c r="S200" s="78">
        <v>2.0000000000000001E-4</v>
      </c>
      <c r="T200" s="78">
        <v>1.4E-3</v>
      </c>
      <c r="U200" s="78">
        <v>2.0000000000000001E-4</v>
      </c>
    </row>
    <row r="201" spans="2:21">
      <c r="B201" t="s">
        <v>952</v>
      </c>
      <c r="C201" t="s">
        <v>953</v>
      </c>
      <c r="D201" t="s">
        <v>100</v>
      </c>
      <c r="E201" t="s">
        <v>123</v>
      </c>
      <c r="F201" t="s">
        <v>950</v>
      </c>
      <c r="G201" t="s">
        <v>560</v>
      </c>
      <c r="H201" t="s">
        <v>951</v>
      </c>
      <c r="I201" t="s">
        <v>150</v>
      </c>
      <c r="J201" t="s">
        <v>345</v>
      </c>
      <c r="K201" s="77">
        <v>3.19</v>
      </c>
      <c r="L201" t="s">
        <v>102</v>
      </c>
      <c r="M201" s="78">
        <v>0.03</v>
      </c>
      <c r="N201" s="78">
        <v>0.08</v>
      </c>
      <c r="O201" s="77">
        <v>520000</v>
      </c>
      <c r="P201" s="77">
        <v>87</v>
      </c>
      <c r="Q201" s="77">
        <v>0</v>
      </c>
      <c r="R201" s="77">
        <v>452.4</v>
      </c>
      <c r="S201" s="78">
        <v>5.9999999999999995E-4</v>
      </c>
      <c r="T201" s="78">
        <v>8.8000000000000005E-3</v>
      </c>
      <c r="U201" s="78">
        <v>1.1999999999999999E-3</v>
      </c>
    </row>
    <row r="202" spans="2:21">
      <c r="B202" t="s">
        <v>954</v>
      </c>
      <c r="C202" t="s">
        <v>955</v>
      </c>
      <c r="D202" t="s">
        <v>100</v>
      </c>
      <c r="E202" t="s">
        <v>123</v>
      </c>
      <c r="F202" t="s">
        <v>956</v>
      </c>
      <c r="G202" t="s">
        <v>560</v>
      </c>
      <c r="H202" t="s">
        <v>214</v>
      </c>
      <c r="I202" t="s">
        <v>674</v>
      </c>
      <c r="J202" t="s">
        <v>957</v>
      </c>
      <c r="K202" s="77">
        <v>1.93</v>
      </c>
      <c r="L202" t="s">
        <v>102</v>
      </c>
      <c r="M202" s="78">
        <v>4.4999999999999998E-2</v>
      </c>
      <c r="N202" s="78">
        <v>7.3400000000000007E-2</v>
      </c>
      <c r="O202" s="77">
        <v>170000</v>
      </c>
      <c r="P202" s="77">
        <v>95.03</v>
      </c>
      <c r="Q202" s="77">
        <v>0</v>
      </c>
      <c r="R202" s="77">
        <v>161.55099999999999</v>
      </c>
      <c r="S202" s="78">
        <v>5.9999999999999995E-4</v>
      </c>
      <c r="T202" s="78">
        <v>3.2000000000000002E-3</v>
      </c>
      <c r="U202" s="78">
        <v>4.0000000000000002E-4</v>
      </c>
    </row>
    <row r="203" spans="2:21">
      <c r="B203" t="s">
        <v>958</v>
      </c>
      <c r="C203" t="s">
        <v>959</v>
      </c>
      <c r="D203" t="s">
        <v>100</v>
      </c>
      <c r="E203" t="s">
        <v>123</v>
      </c>
      <c r="F203" t="s">
        <v>960</v>
      </c>
      <c r="G203" t="s">
        <v>112</v>
      </c>
      <c r="H203" t="s">
        <v>214</v>
      </c>
      <c r="I203" t="s">
        <v>674</v>
      </c>
      <c r="J203" t="s">
        <v>961</v>
      </c>
      <c r="K203" s="77">
        <v>1.68</v>
      </c>
      <c r="L203" t="s">
        <v>102</v>
      </c>
      <c r="M203" s="78">
        <v>5.4899999999999997E-2</v>
      </c>
      <c r="N203" s="78">
        <v>4.3999999999999997E-2</v>
      </c>
      <c r="O203" s="77">
        <v>557421.76</v>
      </c>
      <c r="P203" s="77">
        <v>103.05</v>
      </c>
      <c r="Q203" s="77">
        <v>0</v>
      </c>
      <c r="R203" s="77">
        <v>574.42312368</v>
      </c>
      <c r="S203" s="78">
        <v>2.8E-3</v>
      </c>
      <c r="T203" s="78">
        <v>1.12E-2</v>
      </c>
      <c r="U203" s="78">
        <v>1.5E-3</v>
      </c>
    </row>
    <row r="204" spans="2:21">
      <c r="B204" t="s">
        <v>962</v>
      </c>
      <c r="C204" t="s">
        <v>963</v>
      </c>
      <c r="D204" t="s">
        <v>100</v>
      </c>
      <c r="E204" t="s">
        <v>123</v>
      </c>
      <c r="F204" t="s">
        <v>964</v>
      </c>
      <c r="G204" t="s">
        <v>641</v>
      </c>
      <c r="H204" t="s">
        <v>214</v>
      </c>
      <c r="I204" t="s">
        <v>674</v>
      </c>
      <c r="J204" t="s">
        <v>965</v>
      </c>
      <c r="K204" s="77">
        <v>0.77</v>
      </c>
      <c r="L204" t="s">
        <v>102</v>
      </c>
      <c r="M204" s="78">
        <v>9.8500000000000004E-2</v>
      </c>
      <c r="N204" s="78">
        <v>17.979700000000001</v>
      </c>
      <c r="O204" s="77">
        <v>71680</v>
      </c>
      <c r="P204" s="77">
        <v>10</v>
      </c>
      <c r="Q204" s="77">
        <v>0</v>
      </c>
      <c r="R204" s="77">
        <v>7.1680000000000001</v>
      </c>
      <c r="S204" s="78">
        <v>1E-3</v>
      </c>
      <c r="T204" s="78">
        <v>1E-4</v>
      </c>
      <c r="U204" s="78">
        <v>0</v>
      </c>
    </row>
    <row r="205" spans="2:21">
      <c r="B205" t="s">
        <v>966</v>
      </c>
      <c r="C205" t="s">
        <v>967</v>
      </c>
      <c r="D205" t="s">
        <v>100</v>
      </c>
      <c r="E205" t="s">
        <v>123</v>
      </c>
      <c r="F205" t="s">
        <v>968</v>
      </c>
      <c r="G205" t="s">
        <v>544</v>
      </c>
      <c r="H205" t="s">
        <v>214</v>
      </c>
      <c r="I205" t="s">
        <v>674</v>
      </c>
      <c r="J205" t="s">
        <v>969</v>
      </c>
      <c r="K205" s="77">
        <v>1.48</v>
      </c>
      <c r="L205" t="s">
        <v>102</v>
      </c>
      <c r="M205" s="78">
        <v>2.9000000000000001E-2</v>
      </c>
      <c r="N205" s="78">
        <v>1.4800000000000001E-2</v>
      </c>
      <c r="O205" s="77">
        <v>198009.9</v>
      </c>
      <c r="P205" s="77">
        <v>102.1</v>
      </c>
      <c r="Q205" s="77">
        <v>0</v>
      </c>
      <c r="R205" s="77">
        <v>202.1681079</v>
      </c>
      <c r="S205" s="78">
        <v>3.0999999999999999E-3</v>
      </c>
      <c r="T205" s="78">
        <v>3.8999999999999998E-3</v>
      </c>
      <c r="U205" s="78">
        <v>5.0000000000000001E-4</v>
      </c>
    </row>
    <row r="206" spans="2:21">
      <c r="B206" s="79" t="s">
        <v>330</v>
      </c>
      <c r="C206" s="16"/>
      <c r="D206" s="16"/>
      <c r="E206" s="16"/>
      <c r="F206" s="16"/>
      <c r="K206" s="81">
        <v>3.06</v>
      </c>
      <c r="N206" s="80">
        <v>4.1599999999999998E-2</v>
      </c>
      <c r="O206" s="81">
        <v>3702413.85</v>
      </c>
      <c r="Q206" s="81">
        <v>44.717770000000002</v>
      </c>
      <c r="R206" s="81">
        <v>3320.4857979779999</v>
      </c>
      <c r="T206" s="80">
        <v>6.4799999999999996E-2</v>
      </c>
      <c r="U206" s="80">
        <v>8.6E-3</v>
      </c>
    </row>
    <row r="207" spans="2:21">
      <c r="B207" t="s">
        <v>970</v>
      </c>
      <c r="C207" t="s">
        <v>971</v>
      </c>
      <c r="D207" t="s">
        <v>100</v>
      </c>
      <c r="E207" t="s">
        <v>123</v>
      </c>
      <c r="F207" t="s">
        <v>335</v>
      </c>
      <c r="G207" t="s">
        <v>336</v>
      </c>
      <c r="H207" t="s">
        <v>205</v>
      </c>
      <c r="I207" t="s">
        <v>206</v>
      </c>
      <c r="J207" t="s">
        <v>585</v>
      </c>
      <c r="K207" s="77">
        <v>2.56</v>
      </c>
      <c r="L207" t="s">
        <v>102</v>
      </c>
      <c r="M207" s="78">
        <v>2.9000000000000001E-2</v>
      </c>
      <c r="N207" s="78">
        <v>1.8200000000000001E-2</v>
      </c>
      <c r="O207" s="77">
        <v>490000</v>
      </c>
      <c r="P207" s="77">
        <v>92.1</v>
      </c>
      <c r="Q207" s="77">
        <v>0</v>
      </c>
      <c r="R207" s="77">
        <v>451.29</v>
      </c>
      <c r="S207" s="78">
        <v>5.9999999999999995E-4</v>
      </c>
      <c r="T207" s="78">
        <v>8.8000000000000005E-3</v>
      </c>
      <c r="U207" s="78">
        <v>1.1999999999999999E-3</v>
      </c>
    </row>
    <row r="208" spans="2:21">
      <c r="B208" t="s">
        <v>972</v>
      </c>
      <c r="C208" t="s">
        <v>973</v>
      </c>
      <c r="D208" t="s">
        <v>100</v>
      </c>
      <c r="E208" t="s">
        <v>123</v>
      </c>
      <c r="F208" t="s">
        <v>335</v>
      </c>
      <c r="G208" t="s">
        <v>336</v>
      </c>
      <c r="H208" t="s">
        <v>205</v>
      </c>
      <c r="I208" t="s">
        <v>206</v>
      </c>
      <c r="J208" t="s">
        <v>685</v>
      </c>
      <c r="K208" s="77">
        <v>4.95</v>
      </c>
      <c r="L208" t="s">
        <v>102</v>
      </c>
      <c r="M208" s="78">
        <v>2.47E-2</v>
      </c>
      <c r="N208" s="78">
        <v>2.5899999999999999E-2</v>
      </c>
      <c r="O208" s="77">
        <v>500000</v>
      </c>
      <c r="P208" s="77">
        <v>92.99</v>
      </c>
      <c r="Q208" s="77">
        <v>0</v>
      </c>
      <c r="R208" s="77">
        <v>464.95</v>
      </c>
      <c r="S208" s="78">
        <v>1.8E-3</v>
      </c>
      <c r="T208" s="78">
        <v>9.1000000000000004E-3</v>
      </c>
      <c r="U208" s="78">
        <v>1.1999999999999999E-3</v>
      </c>
    </row>
    <row r="209" spans="2:21">
      <c r="B209" t="s">
        <v>974</v>
      </c>
      <c r="C209" t="s">
        <v>975</v>
      </c>
      <c r="D209" t="s">
        <v>100</v>
      </c>
      <c r="E209" t="s">
        <v>123</v>
      </c>
      <c r="F209" t="s">
        <v>976</v>
      </c>
      <c r="G209" t="s">
        <v>757</v>
      </c>
      <c r="H209" t="s">
        <v>469</v>
      </c>
      <c r="I209" t="s">
        <v>206</v>
      </c>
      <c r="J209" t="s">
        <v>767</v>
      </c>
      <c r="K209" s="77">
        <v>5.27</v>
      </c>
      <c r="L209" t="s">
        <v>102</v>
      </c>
      <c r="M209" s="78">
        <v>3.7699999999999997E-2</v>
      </c>
      <c r="N209" s="78">
        <v>3.1199999999999999E-2</v>
      </c>
      <c r="O209" s="77">
        <v>77000</v>
      </c>
      <c r="P209" s="77">
        <v>98.27</v>
      </c>
      <c r="Q209" s="77">
        <v>0</v>
      </c>
      <c r="R209" s="77">
        <v>75.667900000000003</v>
      </c>
      <c r="S209" s="78">
        <v>5.0000000000000001E-4</v>
      </c>
      <c r="T209" s="78">
        <v>1.5E-3</v>
      </c>
      <c r="U209" s="78">
        <v>2.0000000000000001E-4</v>
      </c>
    </row>
    <row r="210" spans="2:21">
      <c r="B210" t="s">
        <v>977</v>
      </c>
      <c r="C210" t="s">
        <v>978</v>
      </c>
      <c r="D210" t="s">
        <v>100</v>
      </c>
      <c r="E210" t="s">
        <v>123</v>
      </c>
      <c r="F210" t="s">
        <v>976</v>
      </c>
      <c r="G210" t="s">
        <v>757</v>
      </c>
      <c r="H210" t="s">
        <v>469</v>
      </c>
      <c r="I210" t="s">
        <v>206</v>
      </c>
      <c r="J210" t="s">
        <v>979</v>
      </c>
      <c r="K210" s="77">
        <v>2.38</v>
      </c>
      <c r="L210" t="s">
        <v>102</v>
      </c>
      <c r="M210" s="78">
        <v>3.49E-2</v>
      </c>
      <c r="N210" s="78">
        <v>3.7499999999999999E-2</v>
      </c>
      <c r="O210" s="77">
        <v>572000.23</v>
      </c>
      <c r="P210" s="77">
        <v>89.27</v>
      </c>
      <c r="Q210" s="77">
        <v>0</v>
      </c>
      <c r="R210" s="77">
        <v>510.62460532099999</v>
      </c>
      <c r="S210" s="78">
        <v>2.9999999999999997E-4</v>
      </c>
      <c r="T210" s="78">
        <v>0.01</v>
      </c>
      <c r="U210" s="78">
        <v>1.2999999999999999E-3</v>
      </c>
    </row>
    <row r="211" spans="2:21">
      <c r="B211" t="s">
        <v>980</v>
      </c>
      <c r="C211" t="s">
        <v>981</v>
      </c>
      <c r="D211" t="s">
        <v>100</v>
      </c>
      <c r="E211" t="s">
        <v>123</v>
      </c>
      <c r="F211" t="s">
        <v>982</v>
      </c>
      <c r="G211" t="s">
        <v>757</v>
      </c>
      <c r="H211" t="s">
        <v>580</v>
      </c>
      <c r="I211" t="s">
        <v>150</v>
      </c>
      <c r="J211" t="s">
        <v>983</v>
      </c>
      <c r="K211" s="77">
        <v>3.99</v>
      </c>
      <c r="L211" t="s">
        <v>102</v>
      </c>
      <c r="M211" s="78">
        <v>5.4800000000000001E-2</v>
      </c>
      <c r="N211" s="78">
        <v>6.7400000000000002E-2</v>
      </c>
      <c r="O211" s="77">
        <v>162432.09</v>
      </c>
      <c r="P211" s="77">
        <v>90.06</v>
      </c>
      <c r="Q211" s="77">
        <v>0</v>
      </c>
      <c r="R211" s="77">
        <v>146.28634025400001</v>
      </c>
      <c r="S211" s="78">
        <v>5.9999999999999995E-4</v>
      </c>
      <c r="T211" s="78">
        <v>2.8999999999999998E-3</v>
      </c>
      <c r="U211" s="78">
        <v>4.0000000000000002E-4</v>
      </c>
    </row>
    <row r="212" spans="2:21">
      <c r="B212" t="s">
        <v>984</v>
      </c>
      <c r="C212" t="s">
        <v>985</v>
      </c>
      <c r="D212" t="s">
        <v>100</v>
      </c>
      <c r="E212" t="s">
        <v>123</v>
      </c>
      <c r="F212" t="s">
        <v>986</v>
      </c>
      <c r="G212" t="s">
        <v>560</v>
      </c>
      <c r="H212" t="s">
        <v>580</v>
      </c>
      <c r="I212" t="s">
        <v>150</v>
      </c>
      <c r="J212" t="s">
        <v>987</v>
      </c>
      <c r="K212" s="77">
        <v>4.9400000000000004</v>
      </c>
      <c r="L212" t="s">
        <v>102</v>
      </c>
      <c r="M212" s="78">
        <v>4.2999999999999997E-2</v>
      </c>
      <c r="N212" s="78">
        <v>6.9699999999999998E-2</v>
      </c>
      <c r="O212" s="77">
        <v>77025.08</v>
      </c>
      <c r="P212" s="77">
        <v>89.14</v>
      </c>
      <c r="Q212" s="77">
        <v>0</v>
      </c>
      <c r="R212" s="77">
        <v>68.660156311999998</v>
      </c>
      <c r="S212" s="78">
        <v>1E-4</v>
      </c>
      <c r="T212" s="78">
        <v>1.2999999999999999E-3</v>
      </c>
      <c r="U212" s="78">
        <v>2.0000000000000001E-4</v>
      </c>
    </row>
    <row r="213" spans="2:21">
      <c r="B213" t="s">
        <v>988</v>
      </c>
      <c r="C213" t="s">
        <v>989</v>
      </c>
      <c r="D213" t="s">
        <v>100</v>
      </c>
      <c r="E213" t="s">
        <v>123</v>
      </c>
      <c r="F213" t="s">
        <v>990</v>
      </c>
      <c r="G213" t="s">
        <v>129</v>
      </c>
      <c r="H213" t="s">
        <v>604</v>
      </c>
      <c r="I213" t="s">
        <v>206</v>
      </c>
      <c r="J213" t="s">
        <v>540</v>
      </c>
      <c r="K213" s="77">
        <v>2.35</v>
      </c>
      <c r="L213" t="s">
        <v>102</v>
      </c>
      <c r="M213" s="78">
        <v>3.3700000000000001E-2</v>
      </c>
      <c r="N213" s="78">
        <v>2.8500000000000001E-2</v>
      </c>
      <c r="O213" s="77">
        <v>223333.93</v>
      </c>
      <c r="P213" s="77">
        <v>93.97</v>
      </c>
      <c r="Q213" s="77">
        <v>44.717770000000002</v>
      </c>
      <c r="R213" s="77">
        <v>254.58466402100001</v>
      </c>
      <c r="S213" s="78">
        <v>5.9999999999999995E-4</v>
      </c>
      <c r="T213" s="78">
        <v>5.0000000000000001E-3</v>
      </c>
      <c r="U213" s="78">
        <v>6.9999999999999999E-4</v>
      </c>
    </row>
    <row r="214" spans="2:21">
      <c r="B214" t="s">
        <v>991</v>
      </c>
      <c r="C214" t="s">
        <v>992</v>
      </c>
      <c r="D214" t="s">
        <v>100</v>
      </c>
      <c r="E214" t="s">
        <v>123</v>
      </c>
      <c r="F214" t="s">
        <v>993</v>
      </c>
      <c r="G214" t="s">
        <v>757</v>
      </c>
      <c r="H214" t="s">
        <v>610</v>
      </c>
      <c r="I214" t="s">
        <v>150</v>
      </c>
      <c r="J214" t="s">
        <v>797</v>
      </c>
      <c r="K214" s="77">
        <v>4.51</v>
      </c>
      <c r="L214" t="s">
        <v>102</v>
      </c>
      <c r="M214" s="78">
        <v>4.6899999999999997E-2</v>
      </c>
      <c r="N214" s="78">
        <v>8.1100000000000005E-2</v>
      </c>
      <c r="O214" s="77">
        <v>529571.63</v>
      </c>
      <c r="P214" s="77">
        <v>80.06</v>
      </c>
      <c r="Q214" s="77">
        <v>0</v>
      </c>
      <c r="R214" s="77">
        <v>423.97504697800002</v>
      </c>
      <c r="S214" s="78">
        <v>2.9999999999999997E-4</v>
      </c>
      <c r="T214" s="78">
        <v>8.3000000000000001E-3</v>
      </c>
      <c r="U214" s="78">
        <v>1.1000000000000001E-3</v>
      </c>
    </row>
    <row r="215" spans="2:21">
      <c r="B215" t="s">
        <v>994</v>
      </c>
      <c r="C215" t="s">
        <v>995</v>
      </c>
      <c r="D215" t="s">
        <v>100</v>
      </c>
      <c r="E215" t="s">
        <v>123</v>
      </c>
      <c r="F215" t="s">
        <v>996</v>
      </c>
      <c r="G215" t="s">
        <v>757</v>
      </c>
      <c r="H215" t="s">
        <v>633</v>
      </c>
      <c r="I215" t="s">
        <v>150</v>
      </c>
      <c r="J215" t="s">
        <v>689</v>
      </c>
      <c r="K215" s="77">
        <v>0.99</v>
      </c>
      <c r="L215" t="s">
        <v>102</v>
      </c>
      <c r="M215" s="78">
        <v>4.4999999999999998E-2</v>
      </c>
      <c r="N215" s="78">
        <v>5.5199999999999999E-2</v>
      </c>
      <c r="O215" s="77">
        <v>190000</v>
      </c>
      <c r="P215" s="77">
        <v>83.42</v>
      </c>
      <c r="Q215" s="77">
        <v>0</v>
      </c>
      <c r="R215" s="77">
        <v>158.49799999999999</v>
      </c>
      <c r="S215" s="78">
        <v>1E-4</v>
      </c>
      <c r="T215" s="78">
        <v>3.0999999999999999E-3</v>
      </c>
      <c r="U215" s="78">
        <v>4.0000000000000002E-4</v>
      </c>
    </row>
    <row r="216" spans="2:21">
      <c r="B216" t="s">
        <v>997</v>
      </c>
      <c r="C216" t="s">
        <v>998</v>
      </c>
      <c r="D216" t="s">
        <v>100</v>
      </c>
      <c r="E216" t="s">
        <v>123</v>
      </c>
      <c r="F216" t="s">
        <v>651</v>
      </c>
      <c r="G216" t="s">
        <v>112</v>
      </c>
      <c r="H216" t="s">
        <v>626</v>
      </c>
      <c r="I216" t="s">
        <v>206</v>
      </c>
      <c r="J216" t="s">
        <v>999</v>
      </c>
      <c r="K216" s="77">
        <v>2.0099999999999998</v>
      </c>
      <c r="L216" t="s">
        <v>102</v>
      </c>
      <c r="M216" s="78">
        <v>5.2499999999999998E-2</v>
      </c>
      <c r="N216" s="78">
        <v>3.2300000000000002E-2</v>
      </c>
      <c r="O216" s="77">
        <v>493000</v>
      </c>
      <c r="P216" s="77">
        <v>87.18</v>
      </c>
      <c r="Q216" s="77">
        <v>0</v>
      </c>
      <c r="R216" s="77">
        <v>429.79739999999998</v>
      </c>
      <c r="S216" s="78">
        <v>5.0000000000000001E-4</v>
      </c>
      <c r="T216" s="78">
        <v>8.3999999999999995E-3</v>
      </c>
      <c r="U216" s="78">
        <v>1.1000000000000001E-3</v>
      </c>
    </row>
    <row r="217" spans="2:21">
      <c r="B217" t="s">
        <v>1000</v>
      </c>
      <c r="C217" t="s">
        <v>1001</v>
      </c>
      <c r="D217" t="s">
        <v>100</v>
      </c>
      <c r="E217" t="s">
        <v>123</v>
      </c>
      <c r="F217" t="s">
        <v>1002</v>
      </c>
      <c r="G217" t="s">
        <v>492</v>
      </c>
      <c r="H217" t="s">
        <v>860</v>
      </c>
      <c r="I217" t="s">
        <v>206</v>
      </c>
      <c r="J217" t="s">
        <v>917</v>
      </c>
      <c r="K217" s="77">
        <v>1.65</v>
      </c>
      <c r="L217" t="s">
        <v>102</v>
      </c>
      <c r="M217" s="78">
        <v>6.7000000000000004E-2</v>
      </c>
      <c r="N217" s="78">
        <v>5.8000000000000003E-2</v>
      </c>
      <c r="O217" s="77">
        <v>241000.89</v>
      </c>
      <c r="P217" s="77">
        <v>84.28</v>
      </c>
      <c r="Q217" s="77">
        <v>0</v>
      </c>
      <c r="R217" s="77">
        <v>203.11555009200001</v>
      </c>
      <c r="S217" s="78">
        <v>2.0000000000000001E-4</v>
      </c>
      <c r="T217" s="78">
        <v>4.0000000000000001E-3</v>
      </c>
      <c r="U217" s="78">
        <v>5.0000000000000001E-4</v>
      </c>
    </row>
    <row r="218" spans="2:21">
      <c r="B218" t="s">
        <v>1003</v>
      </c>
      <c r="C218" t="s">
        <v>1004</v>
      </c>
      <c r="D218" t="s">
        <v>100</v>
      </c>
      <c r="E218" t="s">
        <v>123</v>
      </c>
      <c r="F218" t="s">
        <v>1005</v>
      </c>
      <c r="G218" t="s">
        <v>128</v>
      </c>
      <c r="H218" t="s">
        <v>860</v>
      </c>
      <c r="I218" t="s">
        <v>206</v>
      </c>
      <c r="J218" t="s">
        <v>588</v>
      </c>
      <c r="K218" s="77">
        <v>2.3199999999999998</v>
      </c>
      <c r="L218" t="s">
        <v>102</v>
      </c>
      <c r="M218" s="78">
        <v>3.8300000000000001E-2</v>
      </c>
      <c r="N218" s="78">
        <v>4.2999999999999997E-2</v>
      </c>
      <c r="O218" s="77">
        <v>147050</v>
      </c>
      <c r="P218" s="77">
        <v>90.47</v>
      </c>
      <c r="Q218" s="77">
        <v>0</v>
      </c>
      <c r="R218" s="77">
        <v>133.036135</v>
      </c>
      <c r="S218" s="78">
        <v>4.0000000000000002E-4</v>
      </c>
      <c r="T218" s="78">
        <v>2.5999999999999999E-3</v>
      </c>
      <c r="U218" s="78">
        <v>2.9999999999999997E-4</v>
      </c>
    </row>
    <row r="219" spans="2:21">
      <c r="B219" s="79" t="s">
        <v>1006</v>
      </c>
      <c r="C219" s="16"/>
      <c r="D219" s="16"/>
      <c r="E219" s="16"/>
      <c r="F219" s="16"/>
      <c r="K219" s="81">
        <v>0</v>
      </c>
      <c r="N219" s="80">
        <v>0</v>
      </c>
      <c r="O219" s="81">
        <v>0</v>
      </c>
      <c r="Q219" s="81">
        <v>0</v>
      </c>
      <c r="R219" s="81">
        <v>0</v>
      </c>
      <c r="T219" s="80">
        <v>0</v>
      </c>
      <c r="U219" s="80">
        <v>0</v>
      </c>
    </row>
    <row r="220" spans="2:21">
      <c r="B220" t="s">
        <v>214</v>
      </c>
      <c r="C220" t="s">
        <v>214</v>
      </c>
      <c r="D220" s="16"/>
      <c r="E220" s="16"/>
      <c r="F220" s="16"/>
      <c r="G220" t="s">
        <v>214</v>
      </c>
      <c r="H220" t="s">
        <v>214</v>
      </c>
      <c r="K220" s="77">
        <v>0</v>
      </c>
      <c r="L220" t="s">
        <v>214</v>
      </c>
      <c r="M220" s="78">
        <v>0</v>
      </c>
      <c r="N220" s="78">
        <v>0</v>
      </c>
      <c r="O220" s="77">
        <v>0</v>
      </c>
      <c r="P220" s="77">
        <v>0</v>
      </c>
      <c r="R220" s="77">
        <v>0</v>
      </c>
      <c r="S220" s="78">
        <v>0</v>
      </c>
      <c r="T220" s="78">
        <v>0</v>
      </c>
      <c r="U220" s="78">
        <v>0</v>
      </c>
    </row>
    <row r="221" spans="2:21">
      <c r="B221" s="79" t="s">
        <v>219</v>
      </c>
      <c r="C221" s="16"/>
      <c r="D221" s="16"/>
      <c r="E221" s="16"/>
      <c r="F221" s="16"/>
      <c r="K221" s="81">
        <v>4.93</v>
      </c>
      <c r="N221" s="80">
        <v>2.9600000000000001E-2</v>
      </c>
      <c r="O221" s="81">
        <v>325000</v>
      </c>
      <c r="Q221" s="81">
        <v>0</v>
      </c>
      <c r="R221" s="81">
        <v>1111.30796000647</v>
      </c>
      <c r="T221" s="80">
        <v>2.1700000000000001E-2</v>
      </c>
      <c r="U221" s="80">
        <v>2.8999999999999998E-3</v>
      </c>
    </row>
    <row r="222" spans="2:21">
      <c r="B222" s="79" t="s">
        <v>331</v>
      </c>
      <c r="C222" s="16"/>
      <c r="D222" s="16"/>
      <c r="E222" s="16"/>
      <c r="F222" s="16"/>
      <c r="K222" s="81">
        <v>7.32</v>
      </c>
      <c r="N222" s="80">
        <v>3.44E-2</v>
      </c>
      <c r="O222" s="81">
        <v>100000</v>
      </c>
      <c r="Q222" s="81">
        <v>0</v>
      </c>
      <c r="R222" s="81">
        <v>347.54834031897002</v>
      </c>
      <c r="T222" s="80">
        <v>6.7999999999999996E-3</v>
      </c>
      <c r="U222" s="80">
        <v>8.9999999999999998E-4</v>
      </c>
    </row>
    <row r="223" spans="2:21">
      <c r="B223" t="s">
        <v>1007</v>
      </c>
      <c r="C223" t="s">
        <v>1008</v>
      </c>
      <c r="D223" t="s">
        <v>306</v>
      </c>
      <c r="E223" t="s">
        <v>1009</v>
      </c>
      <c r="F223" t="s">
        <v>1010</v>
      </c>
      <c r="G223" t="s">
        <v>1011</v>
      </c>
      <c r="H223" t="s">
        <v>1012</v>
      </c>
      <c r="I223" t="s">
        <v>307</v>
      </c>
      <c r="J223" t="s">
        <v>1013</v>
      </c>
      <c r="K223" s="77">
        <v>7.32</v>
      </c>
      <c r="L223" t="s">
        <v>110</v>
      </c>
      <c r="M223" s="78">
        <v>1.6299999999999999E-2</v>
      </c>
      <c r="N223" s="78">
        <v>3.44E-2</v>
      </c>
      <c r="O223" s="77">
        <v>100000</v>
      </c>
      <c r="P223" s="77">
        <v>88.118541699999994</v>
      </c>
      <c r="Q223" s="77">
        <v>0</v>
      </c>
      <c r="R223" s="77">
        <v>347.54834031897002</v>
      </c>
      <c r="S223" s="78">
        <v>1E-4</v>
      </c>
      <c r="T223" s="78">
        <v>6.7999999999999996E-3</v>
      </c>
      <c r="U223" s="78">
        <v>8.9999999999999998E-4</v>
      </c>
    </row>
    <row r="224" spans="2:21">
      <c r="B224" s="79" t="s">
        <v>332</v>
      </c>
      <c r="C224" s="16"/>
      <c r="D224" s="16"/>
      <c r="E224" s="16"/>
      <c r="F224" s="16"/>
      <c r="K224" s="81">
        <v>3.84</v>
      </c>
      <c r="N224" s="80">
        <v>2.75E-2</v>
      </c>
      <c r="O224" s="81">
        <v>225000</v>
      </c>
      <c r="Q224" s="81">
        <v>0</v>
      </c>
      <c r="R224" s="81">
        <v>763.75961968750005</v>
      </c>
      <c r="T224" s="80">
        <v>1.49E-2</v>
      </c>
      <c r="U224" s="80">
        <v>2E-3</v>
      </c>
    </row>
    <row r="225" spans="2:21">
      <c r="B225" t="s">
        <v>1014</v>
      </c>
      <c r="C225" t="s">
        <v>1015</v>
      </c>
      <c r="D225" t="s">
        <v>123</v>
      </c>
      <c r="E225" t="s">
        <v>1009</v>
      </c>
      <c r="F225" t="s">
        <v>1016</v>
      </c>
      <c r="G225" t="s">
        <v>1017</v>
      </c>
      <c r="H225" t="s">
        <v>1018</v>
      </c>
      <c r="I225" t="s">
        <v>319</v>
      </c>
      <c r="J225" t="s">
        <v>279</v>
      </c>
      <c r="K225" s="77">
        <v>3.68</v>
      </c>
      <c r="L225" t="s">
        <v>106</v>
      </c>
      <c r="M225" s="78">
        <v>4.1300000000000003E-2</v>
      </c>
      <c r="N225" s="78">
        <v>2.6800000000000001E-2</v>
      </c>
      <c r="O225" s="77">
        <v>150000</v>
      </c>
      <c r="P225" s="77">
        <v>105.67229166666667</v>
      </c>
      <c r="Q225" s="77">
        <v>0</v>
      </c>
      <c r="R225" s="77">
        <v>509.60462656250002</v>
      </c>
      <c r="S225" s="78">
        <v>2.9999999999999997E-4</v>
      </c>
      <c r="T225" s="78">
        <v>0.01</v>
      </c>
      <c r="U225" s="78">
        <v>1.2999999999999999E-3</v>
      </c>
    </row>
    <row r="226" spans="2:21">
      <c r="B226" t="s">
        <v>1019</v>
      </c>
      <c r="C226" t="s">
        <v>1020</v>
      </c>
      <c r="D226" t="s">
        <v>123</v>
      </c>
      <c r="E226" t="s">
        <v>1009</v>
      </c>
      <c r="F226" t="s">
        <v>1021</v>
      </c>
      <c r="G226" t="s">
        <v>1017</v>
      </c>
      <c r="H226" t="s">
        <v>1022</v>
      </c>
      <c r="I226" t="s">
        <v>307</v>
      </c>
      <c r="J226" t="s">
        <v>1023</v>
      </c>
      <c r="K226" s="77">
        <v>4.17</v>
      </c>
      <c r="L226" t="s">
        <v>106</v>
      </c>
      <c r="M226" s="78">
        <v>3.7499999999999999E-2</v>
      </c>
      <c r="N226" s="78">
        <v>2.8899999999999999E-2</v>
      </c>
      <c r="O226" s="77">
        <v>75000</v>
      </c>
      <c r="P226" s="77">
        <v>105.40383333333334</v>
      </c>
      <c r="Q226" s="77">
        <v>0</v>
      </c>
      <c r="R226" s="77">
        <v>254.154993125</v>
      </c>
      <c r="S226" s="78">
        <v>2.0000000000000001E-4</v>
      </c>
      <c r="T226" s="78">
        <v>5.0000000000000001E-3</v>
      </c>
      <c r="U226" s="78">
        <v>6.9999999999999999E-4</v>
      </c>
    </row>
    <row r="227" spans="2:21">
      <c r="B227" t="s">
        <v>221</v>
      </c>
      <c r="C227" s="16"/>
      <c r="D227" s="16"/>
      <c r="E227" s="16"/>
      <c r="F227" s="16"/>
    </row>
    <row r="228" spans="2:21">
      <c r="B228" t="s">
        <v>325</v>
      </c>
      <c r="C228" s="16"/>
      <c r="D228" s="16"/>
      <c r="E228" s="16"/>
      <c r="F228" s="16"/>
    </row>
    <row r="229" spans="2:21">
      <c r="B229" t="s">
        <v>326</v>
      </c>
      <c r="C229" s="16"/>
      <c r="D229" s="16"/>
      <c r="E229" s="16"/>
      <c r="F229" s="16"/>
    </row>
    <row r="230" spans="2:21">
      <c r="B230" t="s">
        <v>327</v>
      </c>
      <c r="C230" s="16"/>
      <c r="D230" s="16"/>
      <c r="E230" s="16"/>
      <c r="F230" s="16"/>
    </row>
    <row r="231" spans="2:21">
      <c r="B231" t="s">
        <v>328</v>
      </c>
      <c r="C231" s="16"/>
      <c r="D231" s="16"/>
      <c r="E231" s="16"/>
      <c r="F231" s="16"/>
    </row>
    <row r="232" spans="2:21">
      <c r="C232" s="16"/>
      <c r="D232" s="16"/>
      <c r="E232" s="16"/>
      <c r="F232" s="16"/>
    </row>
    <row r="233" spans="2:21">
      <c r="C233" s="16"/>
      <c r="D233" s="16"/>
      <c r="E233" s="16"/>
      <c r="F233" s="16"/>
    </row>
    <row r="234" spans="2:21">
      <c r="C234" s="16"/>
      <c r="D234" s="16"/>
      <c r="E234" s="16"/>
      <c r="F234" s="16"/>
    </row>
    <row r="235" spans="2:21">
      <c r="C235" s="16"/>
      <c r="D235" s="16"/>
      <c r="E235" s="16"/>
      <c r="F235" s="16"/>
    </row>
    <row r="236" spans="2:21">
      <c r="C236" s="16"/>
      <c r="D236" s="16"/>
      <c r="E236" s="16"/>
      <c r="F236" s="16"/>
    </row>
    <row r="237" spans="2:21">
      <c r="C237" s="16"/>
      <c r="D237" s="16"/>
      <c r="E237" s="16"/>
      <c r="F237" s="16"/>
    </row>
    <row r="238" spans="2:21">
      <c r="C238" s="16"/>
      <c r="D238" s="16"/>
      <c r="E238" s="16"/>
      <c r="F238" s="16"/>
    </row>
    <row r="239" spans="2:21">
      <c r="C239" s="16"/>
      <c r="D239" s="16"/>
      <c r="E239" s="16"/>
      <c r="F239" s="16"/>
    </row>
    <row r="240" spans="2:21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 ht="18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autoFilter ref="A11:BN231"/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topLeftCell="A22" workbookViewId="0">
      <selection activeCell="B12" sqref="B12"/>
    </sheetView>
  </sheetViews>
  <sheetFormatPr defaultColWidth="9.1796875" defaultRowHeight="17.5"/>
  <cols>
    <col min="1" max="1" width="6.26953125" style="16" customWidth="1"/>
    <col min="2" max="2" width="38.453125" style="15" customWidth="1"/>
    <col min="3" max="7" width="10.7265625" style="15" customWidth="1"/>
    <col min="8" max="8" width="10.7265625" style="16" customWidth="1"/>
    <col min="9" max="9" width="14.7265625" style="16" customWidth="1"/>
    <col min="10" max="11" width="11.7265625" style="16" customWidth="1"/>
    <col min="12" max="12" width="14.7265625" style="16" customWidth="1"/>
    <col min="13" max="15" width="10.7265625" style="16" customWidth="1"/>
    <col min="16" max="16" width="7.7265625" style="16" customWidth="1"/>
    <col min="17" max="17" width="7.1796875" style="16" customWidth="1"/>
    <col min="18" max="18" width="6" style="16" customWidth="1"/>
    <col min="19" max="19" width="7.81640625" style="16" customWidth="1"/>
    <col min="20" max="20" width="8.1796875" style="16" customWidth="1"/>
    <col min="21" max="21" width="6.26953125" style="16" customWidth="1"/>
    <col min="22" max="22" width="8" style="16" customWidth="1"/>
    <col min="23" max="23" width="8.7265625" style="16" customWidth="1"/>
    <col min="24" max="24" width="10" style="16" customWidth="1"/>
    <col min="25" max="25" width="9.54296875" style="16" customWidth="1"/>
    <col min="26" max="26" width="6.1796875" style="16" customWidth="1"/>
    <col min="27" max="28" width="5.7265625" style="16" customWidth="1"/>
    <col min="29" max="29" width="6.81640625" style="16" customWidth="1"/>
    <col min="30" max="30" width="6.453125" style="16" customWidth="1"/>
    <col min="31" max="31" width="6.7265625" style="16" customWidth="1"/>
    <col min="32" max="32" width="7.26953125" style="16" customWidth="1"/>
    <col min="33" max="44" width="5.7265625" style="16" customWidth="1"/>
    <col min="45" max="16384" width="9.1796875" style="16"/>
  </cols>
  <sheetData>
    <row r="1" spans="2:62">
      <c r="B1" s="2" t="s">
        <v>0</v>
      </c>
      <c r="C1" t="s">
        <v>197</v>
      </c>
    </row>
    <row r="2" spans="2:62">
      <c r="B2" s="2" t="s">
        <v>1</v>
      </c>
    </row>
    <row r="3" spans="2:62">
      <c r="B3" s="2" t="s">
        <v>2</v>
      </c>
      <c r="C3" t="s">
        <v>198</v>
      </c>
    </row>
    <row r="4" spans="2:62">
      <c r="B4" s="2" t="s">
        <v>3</v>
      </c>
    </row>
    <row r="6" spans="2:62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9"/>
      <c r="BJ6" s="19"/>
    </row>
    <row r="7" spans="2:62" ht="26.25" customHeight="1">
      <c r="B7" s="97" t="s">
        <v>91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  <c r="BF7" s="19"/>
      <c r="BJ7" s="19"/>
    </row>
    <row r="8" spans="2:62" s="19" customFormat="1" ht="62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5">
        <v>0</v>
      </c>
      <c r="J11" s="7"/>
      <c r="K11" s="75">
        <v>0</v>
      </c>
      <c r="L11" s="75">
        <v>0</v>
      </c>
      <c r="M11" s="7"/>
      <c r="N11" s="76">
        <v>0</v>
      </c>
      <c r="O11" s="76">
        <v>0</v>
      </c>
      <c r="BF11" s="16"/>
      <c r="BG11" s="19"/>
      <c r="BH11" s="16"/>
      <c r="BJ11" s="16"/>
    </row>
    <row r="12" spans="2:62">
      <c r="B12" s="79" t="s">
        <v>200</v>
      </c>
      <c r="E12" s="16"/>
      <c r="F12" s="16"/>
      <c r="G12" s="16"/>
      <c r="I12" s="81">
        <v>0</v>
      </c>
      <c r="K12" s="81">
        <v>0</v>
      </c>
      <c r="L12" s="81">
        <v>0</v>
      </c>
      <c r="N12" s="80">
        <v>0</v>
      </c>
      <c r="O12" s="80">
        <v>0</v>
      </c>
    </row>
    <row r="13" spans="2:62">
      <c r="B13" s="79" t="s">
        <v>1024</v>
      </c>
      <c r="E13" s="16"/>
      <c r="F13" s="16"/>
      <c r="G13" s="16"/>
      <c r="I13" s="81">
        <v>0</v>
      </c>
      <c r="K13" s="81">
        <v>0</v>
      </c>
      <c r="L13" s="81">
        <v>0</v>
      </c>
      <c r="N13" s="80">
        <v>0</v>
      </c>
      <c r="O13" s="80">
        <v>0</v>
      </c>
    </row>
    <row r="14" spans="2:62">
      <c r="B14" t="s">
        <v>214</v>
      </c>
      <c r="C14" t="s">
        <v>214</v>
      </c>
      <c r="E14" s="16"/>
      <c r="F14" s="16"/>
      <c r="G14" t="s">
        <v>214</v>
      </c>
      <c r="H14" t="s">
        <v>214</v>
      </c>
      <c r="I14" s="77">
        <v>0</v>
      </c>
      <c r="J14" s="77">
        <v>0</v>
      </c>
      <c r="L14" s="77">
        <v>0</v>
      </c>
      <c r="M14" s="78">
        <v>0</v>
      </c>
      <c r="N14" s="78">
        <v>0</v>
      </c>
      <c r="O14" s="78">
        <v>0</v>
      </c>
    </row>
    <row r="15" spans="2:62">
      <c r="B15" s="79" t="s">
        <v>1025</v>
      </c>
      <c r="E15" s="16"/>
      <c r="F15" s="16"/>
      <c r="G15" s="16"/>
      <c r="I15" s="81">
        <v>0</v>
      </c>
      <c r="K15" s="81">
        <v>0</v>
      </c>
      <c r="L15" s="81">
        <v>0</v>
      </c>
      <c r="N15" s="80">
        <v>0</v>
      </c>
      <c r="O15" s="80">
        <v>0</v>
      </c>
    </row>
    <row r="16" spans="2:62">
      <c r="B16" t="s">
        <v>214</v>
      </c>
      <c r="C16" t="s">
        <v>214</v>
      </c>
      <c r="E16" s="16"/>
      <c r="F16" s="16"/>
      <c r="G16" t="s">
        <v>214</v>
      </c>
      <c r="H16" t="s">
        <v>214</v>
      </c>
      <c r="I16" s="77">
        <v>0</v>
      </c>
      <c r="J16" s="77">
        <v>0</v>
      </c>
      <c r="L16" s="77">
        <v>0</v>
      </c>
      <c r="M16" s="78">
        <v>0</v>
      </c>
      <c r="N16" s="78">
        <v>0</v>
      </c>
      <c r="O16" s="78">
        <v>0</v>
      </c>
    </row>
    <row r="17" spans="2:15">
      <c r="B17" s="79" t="s">
        <v>1026</v>
      </c>
      <c r="E17" s="16"/>
      <c r="F17" s="16"/>
      <c r="G17" s="16"/>
      <c r="I17" s="81">
        <v>0</v>
      </c>
      <c r="K17" s="81">
        <v>0</v>
      </c>
      <c r="L17" s="81">
        <v>0</v>
      </c>
      <c r="N17" s="80">
        <v>0</v>
      </c>
      <c r="O17" s="80">
        <v>0</v>
      </c>
    </row>
    <row r="18" spans="2:15">
      <c r="B18" t="s">
        <v>214</v>
      </c>
      <c r="C18" t="s">
        <v>214</v>
      </c>
      <c r="E18" s="16"/>
      <c r="F18" s="16"/>
      <c r="G18" t="s">
        <v>214</v>
      </c>
      <c r="H18" t="s">
        <v>214</v>
      </c>
      <c r="I18" s="77">
        <v>0</v>
      </c>
      <c r="J18" s="77">
        <v>0</v>
      </c>
      <c r="L18" s="77">
        <v>0</v>
      </c>
      <c r="M18" s="78">
        <v>0</v>
      </c>
      <c r="N18" s="78">
        <v>0</v>
      </c>
      <c r="O18" s="78">
        <v>0</v>
      </c>
    </row>
    <row r="19" spans="2:15">
      <c r="B19" s="79" t="s">
        <v>1027</v>
      </c>
      <c r="E19" s="16"/>
      <c r="F19" s="16"/>
      <c r="G19" s="16"/>
      <c r="I19" s="81">
        <v>0</v>
      </c>
      <c r="K19" s="81">
        <v>0</v>
      </c>
      <c r="L19" s="81">
        <v>0</v>
      </c>
      <c r="N19" s="80">
        <v>0</v>
      </c>
      <c r="O19" s="80">
        <v>0</v>
      </c>
    </row>
    <row r="20" spans="2:15">
      <c r="B20" t="s">
        <v>214</v>
      </c>
      <c r="C20" t="s">
        <v>214</v>
      </c>
      <c r="E20" s="16"/>
      <c r="F20" s="16"/>
      <c r="G20" t="s">
        <v>214</v>
      </c>
      <c r="H20" t="s">
        <v>214</v>
      </c>
      <c r="I20" s="77">
        <v>0</v>
      </c>
      <c r="J20" s="77">
        <v>0</v>
      </c>
      <c r="L20" s="77">
        <v>0</v>
      </c>
      <c r="M20" s="78">
        <v>0</v>
      </c>
      <c r="N20" s="78">
        <v>0</v>
      </c>
      <c r="O20" s="78">
        <v>0</v>
      </c>
    </row>
    <row r="21" spans="2:15">
      <c r="B21" s="79" t="s">
        <v>219</v>
      </c>
      <c r="E21" s="16"/>
      <c r="F21" s="16"/>
      <c r="G21" s="16"/>
      <c r="I21" s="81">
        <v>0</v>
      </c>
      <c r="K21" s="81">
        <v>0</v>
      </c>
      <c r="L21" s="81">
        <v>0</v>
      </c>
      <c r="N21" s="80">
        <v>0</v>
      </c>
      <c r="O21" s="80">
        <v>0</v>
      </c>
    </row>
    <row r="22" spans="2:15">
      <c r="B22" s="79" t="s">
        <v>331</v>
      </c>
      <c r="E22" s="16"/>
      <c r="F22" s="16"/>
      <c r="G22" s="16"/>
      <c r="I22" s="81">
        <v>0</v>
      </c>
      <c r="K22" s="81">
        <v>0</v>
      </c>
      <c r="L22" s="81">
        <v>0</v>
      </c>
      <c r="N22" s="80">
        <v>0</v>
      </c>
      <c r="O22" s="80">
        <v>0</v>
      </c>
    </row>
    <row r="23" spans="2:15">
      <c r="B23" t="s">
        <v>214</v>
      </c>
      <c r="C23" t="s">
        <v>214</v>
      </c>
      <c r="E23" s="16"/>
      <c r="F23" s="16"/>
      <c r="G23" t="s">
        <v>214</v>
      </c>
      <c r="H23" t="s">
        <v>214</v>
      </c>
      <c r="I23" s="77">
        <v>0</v>
      </c>
      <c r="J23" s="77">
        <v>0</v>
      </c>
      <c r="L23" s="77">
        <v>0</v>
      </c>
      <c r="M23" s="78">
        <v>0</v>
      </c>
      <c r="N23" s="78">
        <v>0</v>
      </c>
      <c r="O23" s="78">
        <v>0</v>
      </c>
    </row>
    <row r="24" spans="2:15">
      <c r="B24" s="79" t="s">
        <v>332</v>
      </c>
      <c r="E24" s="16"/>
      <c r="F24" s="16"/>
      <c r="G24" s="16"/>
      <c r="I24" s="81">
        <v>0</v>
      </c>
      <c r="K24" s="81">
        <v>0</v>
      </c>
      <c r="L24" s="81">
        <v>0</v>
      </c>
      <c r="N24" s="80">
        <v>0</v>
      </c>
      <c r="O24" s="80">
        <v>0</v>
      </c>
    </row>
    <row r="25" spans="2:15">
      <c r="B25" t="s">
        <v>214</v>
      </c>
      <c r="C25" t="s">
        <v>214</v>
      </c>
      <c r="E25" s="16"/>
      <c r="F25" s="16"/>
      <c r="G25" t="s">
        <v>214</v>
      </c>
      <c r="H25" t="s">
        <v>214</v>
      </c>
      <c r="I25" s="77">
        <v>0</v>
      </c>
      <c r="J25" s="77">
        <v>0</v>
      </c>
      <c r="L25" s="77">
        <v>0</v>
      </c>
      <c r="M25" s="78">
        <v>0</v>
      </c>
      <c r="N25" s="78">
        <v>0</v>
      </c>
      <c r="O25" s="78">
        <v>0</v>
      </c>
    </row>
    <row r="26" spans="2:15">
      <c r="B26" t="s">
        <v>221</v>
      </c>
      <c r="E26" s="16"/>
      <c r="F26" s="16"/>
      <c r="G26" s="16"/>
    </row>
    <row r="27" spans="2:15">
      <c r="B27" t="s">
        <v>325</v>
      </c>
      <c r="E27" s="16"/>
      <c r="F27" s="16"/>
      <c r="G27" s="16"/>
    </row>
    <row r="28" spans="2:15">
      <c r="B28" t="s">
        <v>326</v>
      </c>
      <c r="E28" s="16"/>
      <c r="F28" s="16"/>
      <c r="G28" s="16"/>
    </row>
    <row r="29" spans="2:15">
      <c r="B29" t="s">
        <v>327</v>
      </c>
      <c r="E29" s="16"/>
      <c r="F29" s="16"/>
      <c r="G29" s="16"/>
    </row>
    <row r="30" spans="2:15">
      <c r="B30" t="s">
        <v>328</v>
      </c>
      <c r="E30" s="16"/>
      <c r="F30" s="16"/>
      <c r="G30" s="16"/>
    </row>
    <row r="31" spans="2:15">
      <c r="E31" s="16"/>
      <c r="F31" s="16"/>
      <c r="G31" s="16"/>
    </row>
    <row r="32" spans="2:15">
      <c r="E32" s="16"/>
      <c r="F32" s="16"/>
      <c r="G32" s="16"/>
    </row>
    <row r="33" spans="5:7">
      <c r="E33" s="16"/>
      <c r="F33" s="16"/>
      <c r="G33" s="16"/>
    </row>
    <row r="34" spans="5:7">
      <c r="E34" s="16"/>
      <c r="F34" s="16"/>
      <c r="G34" s="16"/>
    </row>
    <row r="35" spans="5:7">
      <c r="E35" s="16"/>
      <c r="F35" s="16"/>
      <c r="G35" s="16"/>
    </row>
    <row r="36" spans="5:7">
      <c r="E36" s="16"/>
      <c r="F36" s="16"/>
      <c r="G36" s="16"/>
    </row>
    <row r="37" spans="5:7">
      <c r="E37" s="16"/>
      <c r="F37" s="16"/>
      <c r="G37" s="16"/>
    </row>
    <row r="38" spans="5:7">
      <c r="E38" s="16"/>
      <c r="F38" s="16"/>
      <c r="G38" s="16"/>
    </row>
    <row r="39" spans="5:7">
      <c r="E39" s="16"/>
      <c r="F39" s="16"/>
      <c r="G39" s="16"/>
    </row>
    <row r="40" spans="5:7">
      <c r="E40" s="16"/>
      <c r="F40" s="16"/>
      <c r="G40" s="16"/>
    </row>
    <row r="41" spans="5:7">
      <c r="E41" s="16"/>
      <c r="F41" s="16"/>
      <c r="G41" s="16"/>
    </row>
    <row r="42" spans="5:7">
      <c r="E42" s="16"/>
      <c r="F42" s="16"/>
      <c r="G42" s="16"/>
    </row>
    <row r="43" spans="5:7">
      <c r="E43" s="16"/>
      <c r="F43" s="16"/>
      <c r="G43" s="16"/>
    </row>
    <row r="44" spans="5:7">
      <c r="E44" s="16"/>
      <c r="F44" s="16"/>
      <c r="G44" s="16"/>
    </row>
    <row r="45" spans="5:7">
      <c r="E45" s="16"/>
      <c r="F45" s="16"/>
      <c r="G45" s="16"/>
    </row>
    <row r="46" spans="5:7">
      <c r="E46" s="16"/>
      <c r="F46" s="16"/>
      <c r="G46" s="16"/>
    </row>
    <row r="47" spans="5:7">
      <c r="E47" s="16"/>
      <c r="F47" s="16"/>
      <c r="G47" s="16"/>
    </row>
    <row r="48" spans="5:7">
      <c r="E48" s="16"/>
      <c r="F48" s="16"/>
      <c r="G48" s="16"/>
    </row>
    <row r="49" spans="5:7">
      <c r="E49" s="16"/>
      <c r="F49" s="16"/>
      <c r="G49" s="16"/>
    </row>
    <row r="50" spans="5:7">
      <c r="E50" s="16"/>
      <c r="F50" s="16"/>
      <c r="G50" s="16"/>
    </row>
    <row r="51" spans="5:7">
      <c r="E51" s="16"/>
      <c r="F51" s="16"/>
      <c r="G51" s="16"/>
    </row>
    <row r="52" spans="5:7">
      <c r="E52" s="16"/>
      <c r="F52" s="16"/>
      <c r="G52" s="16"/>
    </row>
    <row r="53" spans="5:7">
      <c r="E53" s="16"/>
      <c r="F53" s="16"/>
      <c r="G53" s="16"/>
    </row>
    <row r="54" spans="5:7">
      <c r="E54" s="16"/>
      <c r="F54" s="16"/>
      <c r="G54" s="16"/>
    </row>
    <row r="55" spans="5:7">
      <c r="E55" s="16"/>
      <c r="F55" s="16"/>
      <c r="G55" s="16"/>
    </row>
    <row r="56" spans="5:7">
      <c r="E56" s="16"/>
      <c r="F56" s="16"/>
      <c r="G56" s="16"/>
    </row>
    <row r="57" spans="5:7">
      <c r="E57" s="16"/>
      <c r="F57" s="16"/>
      <c r="G57" s="16"/>
    </row>
    <row r="58" spans="5:7">
      <c r="E58" s="16"/>
      <c r="F58" s="16"/>
      <c r="G58" s="16"/>
    </row>
    <row r="59" spans="5:7">
      <c r="E59" s="16"/>
      <c r="F59" s="16"/>
      <c r="G59" s="16"/>
    </row>
    <row r="60" spans="5:7">
      <c r="E60" s="16"/>
      <c r="F60" s="16"/>
      <c r="G60" s="16"/>
    </row>
    <row r="61" spans="5:7">
      <c r="E61" s="16"/>
      <c r="F61" s="16"/>
      <c r="G61" s="16"/>
    </row>
    <row r="62" spans="5:7">
      <c r="E62" s="16"/>
      <c r="F62" s="16"/>
      <c r="G62" s="16"/>
    </row>
    <row r="63" spans="5:7">
      <c r="E63" s="16"/>
      <c r="F63" s="16"/>
      <c r="G63" s="16"/>
    </row>
    <row r="64" spans="5:7">
      <c r="E64" s="16"/>
      <c r="F64" s="16"/>
      <c r="G64" s="16"/>
    </row>
    <row r="65" spans="5:7">
      <c r="E65" s="16"/>
      <c r="F65" s="16"/>
      <c r="G65" s="16"/>
    </row>
    <row r="66" spans="5:7">
      <c r="E66" s="16"/>
      <c r="F66" s="16"/>
      <c r="G66" s="16"/>
    </row>
    <row r="67" spans="5:7">
      <c r="E67" s="16"/>
      <c r="F67" s="16"/>
      <c r="G67" s="16"/>
    </row>
    <row r="68" spans="5:7">
      <c r="E68" s="16"/>
      <c r="F68" s="16"/>
      <c r="G68" s="16"/>
    </row>
    <row r="69" spans="5:7">
      <c r="E69" s="16"/>
      <c r="F69" s="16"/>
      <c r="G69" s="16"/>
    </row>
    <row r="70" spans="5:7">
      <c r="E70" s="16"/>
      <c r="F70" s="16"/>
      <c r="G70" s="16"/>
    </row>
    <row r="71" spans="5:7">
      <c r="E71" s="16"/>
      <c r="F71" s="16"/>
      <c r="G71" s="16"/>
    </row>
    <row r="72" spans="5:7">
      <c r="E72" s="16"/>
      <c r="F72" s="16"/>
      <c r="G72" s="16"/>
    </row>
    <row r="73" spans="5:7">
      <c r="E73" s="16"/>
      <c r="F73" s="16"/>
      <c r="G73" s="16"/>
    </row>
    <row r="74" spans="5:7">
      <c r="E74" s="16"/>
      <c r="F74" s="16"/>
      <c r="G74" s="16"/>
    </row>
    <row r="75" spans="5:7">
      <c r="E75" s="16"/>
      <c r="F75" s="16"/>
      <c r="G75" s="16"/>
    </row>
    <row r="76" spans="5:7">
      <c r="E76" s="16"/>
      <c r="F76" s="16"/>
      <c r="G76" s="16"/>
    </row>
    <row r="77" spans="5:7">
      <c r="E77" s="16"/>
      <c r="F77" s="16"/>
      <c r="G77" s="16"/>
    </row>
    <row r="78" spans="5:7">
      <c r="E78" s="16"/>
      <c r="F78" s="16"/>
      <c r="G78" s="16"/>
    </row>
    <row r="79" spans="5:7">
      <c r="E79" s="16"/>
      <c r="F79" s="16"/>
      <c r="G79" s="16"/>
    </row>
    <row r="80" spans="5:7">
      <c r="E80" s="16"/>
      <c r="F80" s="16"/>
      <c r="G80" s="16"/>
    </row>
    <row r="81" spans="5:7">
      <c r="E81" s="16"/>
      <c r="F81" s="16"/>
      <c r="G81" s="16"/>
    </row>
    <row r="82" spans="5:7">
      <c r="E82" s="16"/>
      <c r="F82" s="16"/>
      <c r="G82" s="16"/>
    </row>
    <row r="83" spans="5:7">
      <c r="E83" s="16"/>
      <c r="F83" s="16"/>
      <c r="G83" s="16"/>
    </row>
    <row r="84" spans="5:7">
      <c r="E84" s="16"/>
      <c r="F84" s="16"/>
      <c r="G84" s="16"/>
    </row>
    <row r="85" spans="5:7">
      <c r="E85" s="16"/>
      <c r="F85" s="16"/>
      <c r="G85" s="16"/>
    </row>
    <row r="86" spans="5:7">
      <c r="E86" s="16"/>
      <c r="F86" s="16"/>
      <c r="G86" s="16"/>
    </row>
    <row r="87" spans="5:7">
      <c r="E87" s="16"/>
      <c r="F87" s="16"/>
      <c r="G87" s="16"/>
    </row>
    <row r="88" spans="5:7">
      <c r="E88" s="16"/>
      <c r="F88" s="16"/>
      <c r="G88" s="16"/>
    </row>
    <row r="89" spans="5:7">
      <c r="E89" s="16"/>
      <c r="F89" s="16"/>
      <c r="G89" s="16"/>
    </row>
    <row r="90" spans="5:7">
      <c r="E90" s="16"/>
      <c r="F90" s="16"/>
      <c r="G90" s="16"/>
    </row>
    <row r="91" spans="5:7">
      <c r="E91" s="16"/>
      <c r="F91" s="16"/>
      <c r="G91" s="16"/>
    </row>
    <row r="92" spans="5:7">
      <c r="E92" s="16"/>
      <c r="F92" s="16"/>
      <c r="G92" s="16"/>
    </row>
    <row r="93" spans="5:7">
      <c r="E93" s="16"/>
      <c r="F93" s="16"/>
      <c r="G93" s="16"/>
    </row>
    <row r="94" spans="5:7">
      <c r="E94" s="16"/>
      <c r="F94" s="16"/>
      <c r="G94" s="16"/>
    </row>
    <row r="95" spans="5:7">
      <c r="E95" s="16"/>
      <c r="F95" s="16"/>
      <c r="G95" s="16"/>
    </row>
    <row r="96" spans="5:7">
      <c r="E96" s="16"/>
      <c r="F96" s="16"/>
      <c r="G96" s="16"/>
    </row>
    <row r="97" spans="5:7">
      <c r="E97" s="16"/>
      <c r="F97" s="16"/>
      <c r="G97" s="16"/>
    </row>
    <row r="98" spans="5:7">
      <c r="E98" s="16"/>
      <c r="F98" s="16"/>
      <c r="G98" s="16"/>
    </row>
    <row r="99" spans="5:7">
      <c r="E99" s="16"/>
      <c r="F99" s="16"/>
      <c r="G99" s="16"/>
    </row>
    <row r="100" spans="5:7">
      <c r="E100" s="16"/>
      <c r="F100" s="16"/>
      <c r="G100" s="16"/>
    </row>
    <row r="101" spans="5:7">
      <c r="E101" s="16"/>
      <c r="F101" s="16"/>
      <c r="G101" s="16"/>
    </row>
    <row r="102" spans="5:7">
      <c r="E102" s="16"/>
      <c r="F102" s="16"/>
      <c r="G102" s="16"/>
    </row>
    <row r="103" spans="5:7">
      <c r="E103" s="16"/>
      <c r="F103" s="16"/>
      <c r="G103" s="16"/>
    </row>
    <row r="104" spans="5:7">
      <c r="E104" s="16"/>
      <c r="F104" s="16"/>
      <c r="G104" s="16"/>
    </row>
    <row r="105" spans="5:7">
      <c r="E105" s="16"/>
      <c r="F105" s="16"/>
      <c r="G105" s="16"/>
    </row>
    <row r="106" spans="5:7">
      <c r="E106" s="16"/>
      <c r="F106" s="16"/>
      <c r="G106" s="16"/>
    </row>
    <row r="107" spans="5:7">
      <c r="E107" s="16"/>
      <c r="F107" s="16"/>
      <c r="G107" s="16"/>
    </row>
    <row r="108" spans="5:7">
      <c r="E108" s="16"/>
      <c r="F108" s="16"/>
      <c r="G108" s="16"/>
    </row>
    <row r="109" spans="5:7">
      <c r="E109" s="16"/>
      <c r="F109" s="16"/>
      <c r="G109" s="16"/>
    </row>
    <row r="110" spans="5:7">
      <c r="E110" s="16"/>
      <c r="F110" s="16"/>
      <c r="G110" s="16"/>
    </row>
    <row r="111" spans="5:7">
      <c r="E111" s="16"/>
      <c r="F111" s="16"/>
      <c r="G111" s="16"/>
    </row>
    <row r="112" spans="5:7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 ht="18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 ht="18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 ht="18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topLeftCell="A7" workbookViewId="0">
      <selection activeCell="B12" sqref="B12"/>
    </sheetView>
  </sheetViews>
  <sheetFormatPr defaultColWidth="9.1796875" defaultRowHeight="17.5"/>
  <cols>
    <col min="1" max="1" width="6.26953125" style="16" customWidth="1"/>
    <col min="2" max="2" width="38.453125" style="15" customWidth="1"/>
    <col min="3" max="7" width="10.7265625" style="15" customWidth="1"/>
    <col min="8" max="8" width="14.7265625" style="16" customWidth="1"/>
    <col min="9" max="10" width="11.7265625" style="16" customWidth="1"/>
    <col min="11" max="11" width="14.7265625" style="16" customWidth="1"/>
    <col min="12" max="14" width="10.7265625" style="16" customWidth="1"/>
    <col min="15" max="15" width="7.54296875" style="16" customWidth="1"/>
    <col min="16" max="16" width="6.7265625" style="16" customWidth="1"/>
    <col min="17" max="17" width="7.7265625" style="16" customWidth="1"/>
    <col min="18" max="18" width="7.1796875" style="16" customWidth="1"/>
    <col min="19" max="19" width="6" style="16" customWidth="1"/>
    <col min="20" max="20" width="7.81640625" style="16" customWidth="1"/>
    <col min="21" max="21" width="8.1796875" style="16" customWidth="1"/>
    <col min="22" max="22" width="6.26953125" style="16" customWidth="1"/>
    <col min="23" max="23" width="8" style="16" customWidth="1"/>
    <col min="24" max="24" width="8.7265625" style="16" customWidth="1"/>
    <col min="25" max="25" width="10" style="16" customWidth="1"/>
    <col min="26" max="26" width="9.54296875" style="16" customWidth="1"/>
    <col min="27" max="27" width="6.1796875" style="16" customWidth="1"/>
    <col min="28" max="29" width="5.7265625" style="16" customWidth="1"/>
    <col min="30" max="30" width="6.81640625" style="16" customWidth="1"/>
    <col min="31" max="31" width="6.453125" style="16" customWidth="1"/>
    <col min="32" max="32" width="6.7265625" style="16" customWidth="1"/>
    <col min="33" max="33" width="7.26953125" style="16" customWidth="1"/>
    <col min="34" max="45" width="5.7265625" style="16" customWidth="1"/>
    <col min="46" max="16384" width="9.1796875" style="16"/>
  </cols>
  <sheetData>
    <row r="1" spans="2:63">
      <c r="B1" s="2" t="s">
        <v>0</v>
      </c>
      <c r="C1" t="s">
        <v>197</v>
      </c>
    </row>
    <row r="2" spans="2:63">
      <c r="B2" s="2" t="s">
        <v>1</v>
      </c>
    </row>
    <row r="3" spans="2:63">
      <c r="B3" s="2" t="s">
        <v>2</v>
      </c>
      <c r="C3" t="s">
        <v>198</v>
      </c>
    </row>
    <row r="4" spans="2:63">
      <c r="B4" s="2" t="s">
        <v>3</v>
      </c>
    </row>
    <row r="6" spans="2:63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9"/>
      <c r="BK6" s="19"/>
    </row>
    <row r="7" spans="2:63" ht="26.25" customHeight="1">
      <c r="B7" s="97" t="s">
        <v>194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BH7" s="19"/>
      <c r="BK7" s="19"/>
    </row>
    <row r="8" spans="2:63" s="19" customFormat="1" ht="62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5">
        <v>0</v>
      </c>
      <c r="I11" s="7"/>
      <c r="J11" s="75">
        <v>0</v>
      </c>
      <c r="K11" s="75">
        <v>0</v>
      </c>
      <c r="L11" s="7"/>
      <c r="M11" s="76">
        <v>0</v>
      </c>
      <c r="N11" s="76">
        <v>0</v>
      </c>
      <c r="O11" s="35"/>
      <c r="BH11" s="16"/>
      <c r="BI11" s="19"/>
      <c r="BK11" s="16"/>
    </row>
    <row r="12" spans="2:63">
      <c r="B12" s="79" t="s">
        <v>200</v>
      </c>
      <c r="D12" s="16"/>
      <c r="E12" s="16"/>
      <c r="F12" s="16"/>
      <c r="G12" s="16"/>
      <c r="H12" s="81">
        <v>0</v>
      </c>
      <c r="J12" s="81">
        <v>0</v>
      </c>
      <c r="K12" s="81">
        <v>0</v>
      </c>
      <c r="M12" s="80">
        <v>0</v>
      </c>
      <c r="N12" s="80">
        <v>0</v>
      </c>
    </row>
    <row r="13" spans="2:63">
      <c r="B13" s="79" t="s">
        <v>1028</v>
      </c>
      <c r="D13" s="16"/>
      <c r="E13" s="16"/>
      <c r="F13" s="16"/>
      <c r="G13" s="16"/>
      <c r="H13" s="81">
        <v>0</v>
      </c>
      <c r="J13" s="81">
        <v>0</v>
      </c>
      <c r="K13" s="81">
        <v>0</v>
      </c>
      <c r="M13" s="80">
        <v>0</v>
      </c>
      <c r="N13" s="80">
        <v>0</v>
      </c>
    </row>
    <row r="14" spans="2:63">
      <c r="B14" t="s">
        <v>214</v>
      </c>
      <c r="C14" t="s">
        <v>214</v>
      </c>
      <c r="D14" s="16"/>
      <c r="E14" s="16"/>
      <c r="F14" t="s">
        <v>214</v>
      </c>
      <c r="G14" t="s">
        <v>214</v>
      </c>
      <c r="H14" s="77">
        <v>0</v>
      </c>
      <c r="I14" s="77">
        <v>0</v>
      </c>
      <c r="K14" s="77">
        <v>0</v>
      </c>
      <c r="L14" s="78">
        <v>0</v>
      </c>
      <c r="M14" s="78">
        <v>0</v>
      </c>
      <c r="N14" s="78">
        <v>0</v>
      </c>
    </row>
    <row r="15" spans="2:63">
      <c r="B15" s="79" t="s">
        <v>1029</v>
      </c>
      <c r="D15" s="16"/>
      <c r="E15" s="16"/>
      <c r="F15" s="16"/>
      <c r="G15" s="16"/>
      <c r="H15" s="81">
        <v>0</v>
      </c>
      <c r="J15" s="81">
        <v>0</v>
      </c>
      <c r="K15" s="81">
        <v>0</v>
      </c>
      <c r="M15" s="80">
        <v>0</v>
      </c>
      <c r="N15" s="80">
        <v>0</v>
      </c>
    </row>
    <row r="16" spans="2:63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H16" s="77">
        <v>0</v>
      </c>
      <c r="I16" s="77">
        <v>0</v>
      </c>
      <c r="K16" s="77">
        <v>0</v>
      </c>
      <c r="L16" s="78">
        <v>0</v>
      </c>
      <c r="M16" s="78">
        <v>0</v>
      </c>
      <c r="N16" s="78">
        <v>0</v>
      </c>
    </row>
    <row r="17" spans="2:14">
      <c r="B17" s="79" t="s">
        <v>1030</v>
      </c>
      <c r="D17" s="16"/>
      <c r="E17" s="16"/>
      <c r="F17" s="16"/>
      <c r="G17" s="16"/>
      <c r="H17" s="81">
        <v>0</v>
      </c>
      <c r="J17" s="81">
        <v>0</v>
      </c>
      <c r="K17" s="81">
        <v>0</v>
      </c>
      <c r="M17" s="80">
        <v>0</v>
      </c>
      <c r="N17" s="80">
        <v>0</v>
      </c>
    </row>
    <row r="18" spans="2:14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H18" s="77">
        <v>0</v>
      </c>
      <c r="I18" s="77">
        <v>0</v>
      </c>
      <c r="K18" s="77">
        <v>0</v>
      </c>
      <c r="L18" s="78">
        <v>0</v>
      </c>
      <c r="M18" s="78">
        <v>0</v>
      </c>
      <c r="N18" s="78">
        <v>0</v>
      </c>
    </row>
    <row r="19" spans="2:14">
      <c r="B19" s="79" t="s">
        <v>1031</v>
      </c>
      <c r="D19" s="16"/>
      <c r="E19" s="16"/>
      <c r="F19" s="16"/>
      <c r="G19" s="16"/>
      <c r="H19" s="81">
        <v>0</v>
      </c>
      <c r="J19" s="81">
        <v>0</v>
      </c>
      <c r="K19" s="81">
        <v>0</v>
      </c>
      <c r="M19" s="80">
        <v>0</v>
      </c>
      <c r="N19" s="80">
        <v>0</v>
      </c>
    </row>
    <row r="20" spans="2:14">
      <c r="B20" t="s">
        <v>214</v>
      </c>
      <c r="C20" t="s">
        <v>214</v>
      </c>
      <c r="D20" s="16"/>
      <c r="E20" s="16"/>
      <c r="F20" t="s">
        <v>214</v>
      </c>
      <c r="G20" t="s">
        <v>214</v>
      </c>
      <c r="H20" s="77">
        <v>0</v>
      </c>
      <c r="I20" s="77">
        <v>0</v>
      </c>
      <c r="K20" s="77">
        <v>0</v>
      </c>
      <c r="L20" s="78">
        <v>0</v>
      </c>
      <c r="M20" s="78">
        <v>0</v>
      </c>
      <c r="N20" s="78">
        <v>0</v>
      </c>
    </row>
    <row r="21" spans="2:14">
      <c r="B21" s="79" t="s">
        <v>1006</v>
      </c>
      <c r="D21" s="16"/>
      <c r="E21" s="16"/>
      <c r="F21" s="16"/>
      <c r="G21" s="16"/>
      <c r="H21" s="81">
        <v>0</v>
      </c>
      <c r="J21" s="81">
        <v>0</v>
      </c>
      <c r="K21" s="81">
        <v>0</v>
      </c>
      <c r="M21" s="80">
        <v>0</v>
      </c>
      <c r="N21" s="80">
        <v>0</v>
      </c>
    </row>
    <row r="22" spans="2:14">
      <c r="B22" t="s">
        <v>214</v>
      </c>
      <c r="C22" t="s">
        <v>214</v>
      </c>
      <c r="D22" s="16"/>
      <c r="E22" s="16"/>
      <c r="F22" t="s">
        <v>214</v>
      </c>
      <c r="G22" t="s">
        <v>214</v>
      </c>
      <c r="H22" s="77">
        <v>0</v>
      </c>
      <c r="I22" s="77">
        <v>0</v>
      </c>
      <c r="K22" s="77">
        <v>0</v>
      </c>
      <c r="L22" s="78">
        <v>0</v>
      </c>
      <c r="M22" s="78">
        <v>0</v>
      </c>
      <c r="N22" s="78">
        <v>0</v>
      </c>
    </row>
    <row r="23" spans="2:14">
      <c r="B23" s="79" t="s">
        <v>1032</v>
      </c>
      <c r="D23" s="16"/>
      <c r="E23" s="16"/>
      <c r="F23" s="16"/>
      <c r="G23" s="16"/>
      <c r="H23" s="81">
        <v>0</v>
      </c>
      <c r="J23" s="81">
        <v>0</v>
      </c>
      <c r="K23" s="81">
        <v>0</v>
      </c>
      <c r="M23" s="80">
        <v>0</v>
      </c>
      <c r="N23" s="80">
        <v>0</v>
      </c>
    </row>
    <row r="24" spans="2:14">
      <c r="B24" t="s">
        <v>214</v>
      </c>
      <c r="C24" t="s">
        <v>214</v>
      </c>
      <c r="D24" s="16"/>
      <c r="E24" s="16"/>
      <c r="F24" t="s">
        <v>214</v>
      </c>
      <c r="G24" t="s">
        <v>214</v>
      </c>
      <c r="H24" s="77">
        <v>0</v>
      </c>
      <c r="I24" s="77">
        <v>0</v>
      </c>
      <c r="K24" s="77">
        <v>0</v>
      </c>
      <c r="L24" s="78">
        <v>0</v>
      </c>
      <c r="M24" s="78">
        <v>0</v>
      </c>
      <c r="N24" s="78">
        <v>0</v>
      </c>
    </row>
    <row r="25" spans="2:14">
      <c r="B25" s="79" t="s">
        <v>219</v>
      </c>
      <c r="D25" s="16"/>
      <c r="E25" s="16"/>
      <c r="F25" s="16"/>
      <c r="G25" s="16"/>
      <c r="H25" s="81">
        <v>0</v>
      </c>
      <c r="J25" s="81">
        <v>0</v>
      </c>
      <c r="K25" s="81">
        <v>0</v>
      </c>
      <c r="M25" s="80">
        <v>0</v>
      </c>
      <c r="N25" s="80">
        <v>0</v>
      </c>
    </row>
    <row r="26" spans="2:14">
      <c r="B26" s="79" t="s">
        <v>1033</v>
      </c>
      <c r="D26" s="16"/>
      <c r="E26" s="16"/>
      <c r="F26" s="16"/>
      <c r="G26" s="16"/>
      <c r="H26" s="81">
        <v>0</v>
      </c>
      <c r="J26" s="81">
        <v>0</v>
      </c>
      <c r="K26" s="81">
        <v>0</v>
      </c>
      <c r="M26" s="80">
        <v>0</v>
      </c>
      <c r="N26" s="80">
        <v>0</v>
      </c>
    </row>
    <row r="27" spans="2:14">
      <c r="B27" t="s">
        <v>214</v>
      </c>
      <c r="C27" t="s">
        <v>214</v>
      </c>
      <c r="D27" s="16"/>
      <c r="E27" s="16"/>
      <c r="F27" t="s">
        <v>214</v>
      </c>
      <c r="G27" t="s">
        <v>214</v>
      </c>
      <c r="H27" s="77">
        <v>0</v>
      </c>
      <c r="I27" s="77">
        <v>0</v>
      </c>
      <c r="K27" s="77">
        <v>0</v>
      </c>
      <c r="L27" s="78">
        <v>0</v>
      </c>
      <c r="M27" s="78">
        <v>0</v>
      </c>
      <c r="N27" s="78">
        <v>0</v>
      </c>
    </row>
    <row r="28" spans="2:14">
      <c r="B28" s="79" t="s">
        <v>1034</v>
      </c>
      <c r="D28" s="16"/>
      <c r="E28" s="16"/>
      <c r="F28" s="16"/>
      <c r="G28" s="16"/>
      <c r="H28" s="81">
        <v>0</v>
      </c>
      <c r="J28" s="81">
        <v>0</v>
      </c>
      <c r="K28" s="81">
        <v>0</v>
      </c>
      <c r="M28" s="80">
        <v>0</v>
      </c>
      <c r="N28" s="80">
        <v>0</v>
      </c>
    </row>
    <row r="29" spans="2:14">
      <c r="B29" t="s">
        <v>214</v>
      </c>
      <c r="C29" t="s">
        <v>214</v>
      </c>
      <c r="D29" s="16"/>
      <c r="E29" s="16"/>
      <c r="F29" t="s">
        <v>214</v>
      </c>
      <c r="G29" t="s">
        <v>214</v>
      </c>
      <c r="H29" s="77">
        <v>0</v>
      </c>
      <c r="I29" s="77">
        <v>0</v>
      </c>
      <c r="K29" s="77">
        <v>0</v>
      </c>
      <c r="L29" s="78">
        <v>0</v>
      </c>
      <c r="M29" s="78">
        <v>0</v>
      </c>
      <c r="N29" s="78">
        <v>0</v>
      </c>
    </row>
    <row r="30" spans="2:14">
      <c r="B30" s="79" t="s">
        <v>1006</v>
      </c>
      <c r="D30" s="16"/>
      <c r="E30" s="16"/>
      <c r="F30" s="16"/>
      <c r="G30" s="16"/>
      <c r="H30" s="81">
        <v>0</v>
      </c>
      <c r="J30" s="81">
        <v>0</v>
      </c>
      <c r="K30" s="81">
        <v>0</v>
      </c>
      <c r="M30" s="80">
        <v>0</v>
      </c>
      <c r="N30" s="80">
        <v>0</v>
      </c>
    </row>
    <row r="31" spans="2:14">
      <c r="B31" t="s">
        <v>214</v>
      </c>
      <c r="C31" t="s">
        <v>214</v>
      </c>
      <c r="D31" s="16"/>
      <c r="E31" s="16"/>
      <c r="F31" t="s">
        <v>214</v>
      </c>
      <c r="G31" t="s">
        <v>214</v>
      </c>
      <c r="H31" s="77">
        <v>0</v>
      </c>
      <c r="I31" s="77">
        <v>0</v>
      </c>
      <c r="K31" s="77">
        <v>0</v>
      </c>
      <c r="L31" s="78">
        <v>0</v>
      </c>
      <c r="M31" s="78">
        <v>0</v>
      </c>
      <c r="N31" s="78">
        <v>0</v>
      </c>
    </row>
    <row r="32" spans="2:14">
      <c r="B32" s="79" t="s">
        <v>1032</v>
      </c>
      <c r="D32" s="16"/>
      <c r="E32" s="16"/>
      <c r="F32" s="16"/>
      <c r="G32" s="16"/>
      <c r="H32" s="81">
        <v>0</v>
      </c>
      <c r="J32" s="81">
        <v>0</v>
      </c>
      <c r="K32" s="81">
        <v>0</v>
      </c>
      <c r="M32" s="80">
        <v>0</v>
      </c>
      <c r="N32" s="80">
        <v>0</v>
      </c>
    </row>
    <row r="33" spans="2:14">
      <c r="B33" t="s">
        <v>214</v>
      </c>
      <c r="C33" t="s">
        <v>214</v>
      </c>
      <c r="D33" s="16"/>
      <c r="E33" s="16"/>
      <c r="F33" t="s">
        <v>214</v>
      </c>
      <c r="G33" t="s">
        <v>214</v>
      </c>
      <c r="H33" s="77">
        <v>0</v>
      </c>
      <c r="I33" s="77">
        <v>0</v>
      </c>
      <c r="K33" s="77">
        <v>0</v>
      </c>
      <c r="L33" s="78">
        <v>0</v>
      </c>
      <c r="M33" s="78">
        <v>0</v>
      </c>
      <c r="N33" s="78">
        <v>0</v>
      </c>
    </row>
    <row r="34" spans="2:14">
      <c r="B34" t="s">
        <v>221</v>
      </c>
      <c r="D34" s="16"/>
      <c r="E34" s="16"/>
      <c r="F34" s="16"/>
      <c r="G34" s="16"/>
    </row>
    <row r="35" spans="2:14">
      <c r="B35" t="s">
        <v>325</v>
      </c>
      <c r="D35" s="16"/>
      <c r="E35" s="16"/>
      <c r="F35" s="16"/>
      <c r="G35" s="16"/>
    </row>
    <row r="36" spans="2:14">
      <c r="B36" t="s">
        <v>326</v>
      </c>
      <c r="D36" s="16"/>
      <c r="E36" s="16"/>
      <c r="F36" s="16"/>
      <c r="G36" s="16"/>
    </row>
    <row r="37" spans="2:14">
      <c r="B37" t="s">
        <v>327</v>
      </c>
      <c r="D37" s="16"/>
      <c r="E37" s="16"/>
      <c r="F37" s="16"/>
      <c r="G37" s="16"/>
    </row>
    <row r="38" spans="2:14">
      <c r="B38" t="s">
        <v>328</v>
      </c>
      <c r="D38" s="16"/>
      <c r="E38" s="16"/>
      <c r="F38" s="16"/>
      <c r="G38" s="16"/>
    </row>
    <row r="39" spans="2:14">
      <c r="D39" s="16"/>
      <c r="E39" s="16"/>
      <c r="F39" s="16"/>
      <c r="G39" s="16"/>
    </row>
    <row r="40" spans="2:14">
      <c r="D40" s="16"/>
      <c r="E40" s="16"/>
      <c r="F40" s="16"/>
      <c r="G40" s="16"/>
    </row>
    <row r="41" spans="2:14">
      <c r="D41" s="16"/>
      <c r="E41" s="16"/>
      <c r="F41" s="16"/>
      <c r="G41" s="16"/>
    </row>
    <row r="42" spans="2:14">
      <c r="D42" s="16"/>
      <c r="E42" s="16"/>
      <c r="F42" s="16"/>
      <c r="G42" s="16"/>
    </row>
    <row r="43" spans="2:14">
      <c r="D43" s="16"/>
      <c r="E43" s="16"/>
      <c r="F43" s="16"/>
      <c r="G43" s="16"/>
    </row>
    <row r="44" spans="2:14">
      <c r="D44" s="16"/>
      <c r="E44" s="16"/>
      <c r="F44" s="16"/>
      <c r="G44" s="16"/>
    </row>
    <row r="45" spans="2:14">
      <c r="D45" s="16"/>
      <c r="E45" s="16"/>
      <c r="F45" s="16"/>
      <c r="G45" s="16"/>
    </row>
    <row r="46" spans="2:14">
      <c r="D46" s="16"/>
      <c r="E46" s="16"/>
      <c r="F46" s="16"/>
      <c r="G46" s="16"/>
    </row>
    <row r="47" spans="2:14">
      <c r="D47" s="16"/>
      <c r="E47" s="16"/>
      <c r="F47" s="16"/>
      <c r="G47" s="16"/>
    </row>
    <row r="48" spans="2:14">
      <c r="D48" s="16"/>
      <c r="E48" s="16"/>
      <c r="F48" s="16"/>
      <c r="G48" s="16"/>
    </row>
    <row r="49" spans="4:7">
      <c r="D49" s="16"/>
      <c r="E49" s="16"/>
      <c r="F49" s="16"/>
      <c r="G49" s="16"/>
    </row>
    <row r="50" spans="4:7">
      <c r="D50" s="16"/>
      <c r="E50" s="16"/>
      <c r="F50" s="16"/>
      <c r="G50" s="16"/>
    </row>
    <row r="51" spans="4:7">
      <c r="D51" s="16"/>
      <c r="E51" s="16"/>
      <c r="F51" s="16"/>
      <c r="G51" s="16"/>
    </row>
    <row r="52" spans="4:7">
      <c r="D52" s="16"/>
      <c r="E52" s="16"/>
      <c r="F52" s="16"/>
      <c r="G52" s="16"/>
    </row>
    <row r="53" spans="4:7">
      <c r="D53" s="16"/>
      <c r="E53" s="16"/>
      <c r="F53" s="16"/>
      <c r="G53" s="16"/>
    </row>
    <row r="54" spans="4:7">
      <c r="D54" s="16"/>
      <c r="E54" s="16"/>
      <c r="F54" s="16"/>
      <c r="G54" s="16"/>
    </row>
    <row r="55" spans="4:7">
      <c r="D55" s="16"/>
      <c r="E55" s="16"/>
      <c r="F55" s="16"/>
      <c r="G55" s="16"/>
    </row>
    <row r="56" spans="4:7">
      <c r="D56" s="16"/>
      <c r="E56" s="16"/>
      <c r="F56" s="16"/>
      <c r="G56" s="16"/>
    </row>
    <row r="57" spans="4:7">
      <c r="D57" s="16"/>
      <c r="E57" s="16"/>
      <c r="F57" s="16"/>
      <c r="G57" s="16"/>
    </row>
    <row r="58" spans="4:7">
      <c r="D58" s="16"/>
      <c r="E58" s="16"/>
      <c r="F58" s="16"/>
      <c r="G58" s="16"/>
    </row>
    <row r="59" spans="4:7">
      <c r="D59" s="16"/>
      <c r="E59" s="16"/>
      <c r="F59" s="16"/>
      <c r="G59" s="16"/>
    </row>
    <row r="60" spans="4:7">
      <c r="D60" s="16"/>
      <c r="E60" s="16"/>
      <c r="F60" s="16"/>
      <c r="G60" s="16"/>
    </row>
    <row r="61" spans="4:7">
      <c r="D61" s="16"/>
      <c r="E61" s="16"/>
      <c r="F61" s="16"/>
      <c r="G61" s="16"/>
    </row>
    <row r="62" spans="4:7">
      <c r="D62" s="16"/>
      <c r="E62" s="16"/>
      <c r="F62" s="16"/>
      <c r="G62" s="16"/>
    </row>
    <row r="63" spans="4:7">
      <c r="D63" s="16"/>
      <c r="E63" s="16"/>
      <c r="F63" s="16"/>
      <c r="G63" s="16"/>
    </row>
    <row r="64" spans="4:7">
      <c r="D64" s="16"/>
      <c r="E64" s="16"/>
      <c r="F64" s="16"/>
      <c r="G64" s="16"/>
    </row>
    <row r="65" spans="4:7">
      <c r="D65" s="16"/>
      <c r="E65" s="16"/>
      <c r="F65" s="16"/>
      <c r="G65" s="16"/>
    </row>
    <row r="66" spans="4:7">
      <c r="D66" s="16"/>
      <c r="E66" s="16"/>
      <c r="F66" s="16"/>
      <c r="G66" s="16"/>
    </row>
    <row r="67" spans="4:7">
      <c r="D67" s="16"/>
      <c r="E67" s="16"/>
      <c r="F67" s="16"/>
      <c r="G67" s="16"/>
    </row>
    <row r="68" spans="4:7">
      <c r="D68" s="16"/>
      <c r="E68" s="16"/>
      <c r="F68" s="16"/>
      <c r="G68" s="16"/>
    </row>
    <row r="69" spans="4:7">
      <c r="D69" s="16"/>
      <c r="E69" s="16"/>
      <c r="F69" s="16"/>
      <c r="G69" s="16"/>
    </row>
    <row r="70" spans="4:7">
      <c r="D70" s="16"/>
      <c r="E70" s="16"/>
      <c r="F70" s="16"/>
      <c r="G70" s="16"/>
    </row>
    <row r="71" spans="4:7">
      <c r="D71" s="16"/>
      <c r="E71" s="16"/>
      <c r="F71" s="16"/>
      <c r="G71" s="16"/>
    </row>
    <row r="72" spans="4:7">
      <c r="D72" s="16"/>
      <c r="E72" s="16"/>
      <c r="F72" s="16"/>
      <c r="G72" s="16"/>
    </row>
    <row r="73" spans="4:7">
      <c r="D73" s="16"/>
      <c r="E73" s="16"/>
      <c r="F73" s="16"/>
      <c r="G73" s="16"/>
    </row>
    <row r="74" spans="4:7">
      <c r="D74" s="16"/>
      <c r="E74" s="16"/>
      <c r="F74" s="16"/>
      <c r="G74" s="16"/>
    </row>
    <row r="75" spans="4:7">
      <c r="D75" s="16"/>
      <c r="E75" s="16"/>
      <c r="F75" s="16"/>
      <c r="G75" s="16"/>
    </row>
    <row r="76" spans="4:7">
      <c r="D76" s="16"/>
      <c r="E76" s="16"/>
      <c r="F76" s="16"/>
      <c r="G76" s="16"/>
    </row>
    <row r="77" spans="4:7">
      <c r="D77" s="16"/>
      <c r="E77" s="16"/>
      <c r="F77" s="16"/>
      <c r="G77" s="16"/>
    </row>
    <row r="78" spans="4:7">
      <c r="D78" s="16"/>
      <c r="E78" s="16"/>
      <c r="F78" s="16"/>
      <c r="G78" s="16"/>
    </row>
    <row r="79" spans="4:7">
      <c r="D79" s="16"/>
      <c r="E79" s="16"/>
      <c r="F79" s="16"/>
      <c r="G79" s="16"/>
    </row>
    <row r="80" spans="4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 ht="18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topLeftCell="A4" workbookViewId="0">
      <selection activeCell="O8" sqref="O8"/>
    </sheetView>
  </sheetViews>
  <sheetFormatPr defaultColWidth="9.1796875" defaultRowHeight="17.5"/>
  <cols>
    <col min="1" max="1" width="6.26953125" style="16" customWidth="1"/>
    <col min="2" max="2" width="38.453125" style="15" customWidth="1"/>
    <col min="3" max="5" width="10.7265625" style="15" customWidth="1"/>
    <col min="6" max="9" width="10.7265625" style="16" customWidth="1"/>
    <col min="10" max="10" width="14.7265625" style="16" customWidth="1"/>
    <col min="11" max="11" width="11.7265625" style="16" customWidth="1"/>
    <col min="12" max="12" width="14.7265625" style="16" customWidth="1"/>
    <col min="13" max="15" width="10.7265625" style="16" customWidth="1"/>
    <col min="16" max="16" width="7.54296875" style="16" customWidth="1"/>
    <col min="17" max="17" width="6.7265625" style="16" customWidth="1"/>
    <col min="18" max="18" width="7.7265625" style="16" customWidth="1"/>
    <col min="19" max="19" width="7.1796875" style="16" customWidth="1"/>
    <col min="20" max="20" width="6" style="16" customWidth="1"/>
    <col min="21" max="21" width="7.81640625" style="16" customWidth="1"/>
    <col min="22" max="22" width="8.1796875" style="16" customWidth="1"/>
    <col min="23" max="23" width="6.26953125" style="16" customWidth="1"/>
    <col min="24" max="24" width="8" style="16" customWidth="1"/>
    <col min="25" max="25" width="8.7265625" style="16" customWidth="1"/>
    <col min="26" max="26" width="10" style="16" customWidth="1"/>
    <col min="27" max="27" width="9.54296875" style="16" customWidth="1"/>
    <col min="28" max="28" width="6.1796875" style="16" customWidth="1"/>
    <col min="29" max="30" width="5.7265625" style="16" customWidth="1"/>
    <col min="31" max="31" width="6.81640625" style="16" customWidth="1"/>
    <col min="32" max="32" width="6.453125" style="16" customWidth="1"/>
    <col min="33" max="33" width="6.7265625" style="16" customWidth="1"/>
    <col min="34" max="34" width="7.26953125" style="16" customWidth="1"/>
    <col min="35" max="46" width="5.7265625" style="16" customWidth="1"/>
    <col min="47" max="16384" width="9.179687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</row>
    <row r="3" spans="2:65">
      <c r="B3" s="2" t="s">
        <v>2</v>
      </c>
      <c r="C3" t="s">
        <v>198</v>
      </c>
    </row>
    <row r="4" spans="2:65">
      <c r="B4" s="2" t="s">
        <v>3</v>
      </c>
    </row>
    <row r="6" spans="2:65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9"/>
    </row>
    <row r="7" spans="2:65" ht="26.25" customHeight="1">
      <c r="B7" s="97" t="s">
        <v>93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9"/>
      <c r="BM7" s="19"/>
    </row>
    <row r="8" spans="2:65" s="19" customFormat="1" ht="62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5">
        <v>0</v>
      </c>
      <c r="K11" s="7"/>
      <c r="L11" s="75">
        <v>0</v>
      </c>
      <c r="M11" s="7"/>
      <c r="N11" s="76">
        <v>0</v>
      </c>
      <c r="O11" s="76">
        <v>0</v>
      </c>
      <c r="P11" s="35"/>
      <c r="BG11" s="16"/>
      <c r="BH11" s="19"/>
      <c r="BI11" s="16"/>
      <c r="BM11" s="16"/>
    </row>
    <row r="12" spans="2:65">
      <c r="B12" s="79" t="s">
        <v>200</v>
      </c>
      <c r="C12" s="16"/>
      <c r="D12" s="16"/>
      <c r="E12" s="16"/>
      <c r="J12" s="81">
        <v>0</v>
      </c>
      <c r="L12" s="81">
        <v>0</v>
      </c>
      <c r="N12" s="80">
        <v>0</v>
      </c>
      <c r="O12" s="80">
        <v>0</v>
      </c>
    </row>
    <row r="13" spans="2:65">
      <c r="B13" s="79" t="s">
        <v>1035</v>
      </c>
      <c r="C13" s="16"/>
      <c r="D13" s="16"/>
      <c r="E13" s="16"/>
      <c r="J13" s="81">
        <v>0</v>
      </c>
      <c r="L13" s="81">
        <v>0</v>
      </c>
      <c r="N13" s="80">
        <v>0</v>
      </c>
      <c r="O13" s="80">
        <v>0</v>
      </c>
    </row>
    <row r="14" spans="2:65">
      <c r="B14" t="s">
        <v>214</v>
      </c>
      <c r="C14" t="s">
        <v>214</v>
      </c>
      <c r="D14" s="16"/>
      <c r="E14" s="16"/>
      <c r="F14" t="s">
        <v>214</v>
      </c>
      <c r="G14" t="s">
        <v>214</v>
      </c>
      <c r="I14" t="s">
        <v>214</v>
      </c>
      <c r="J14" s="77">
        <v>0</v>
      </c>
      <c r="K14" s="77">
        <v>0</v>
      </c>
      <c r="L14" s="77">
        <v>0</v>
      </c>
      <c r="M14" s="78">
        <v>0</v>
      </c>
      <c r="N14" s="78">
        <v>0</v>
      </c>
      <c r="O14" s="78">
        <v>0</v>
      </c>
    </row>
    <row r="15" spans="2:65">
      <c r="B15" s="79" t="s">
        <v>1036</v>
      </c>
      <c r="C15" s="16"/>
      <c r="D15" s="16"/>
      <c r="E15" s="16"/>
      <c r="J15" s="81">
        <v>0</v>
      </c>
      <c r="L15" s="81">
        <v>0</v>
      </c>
      <c r="N15" s="80">
        <v>0</v>
      </c>
      <c r="O15" s="80">
        <v>0</v>
      </c>
    </row>
    <row r="16" spans="2:65">
      <c r="B16" t="s">
        <v>214</v>
      </c>
      <c r="C16" t="s">
        <v>214</v>
      </c>
      <c r="D16" s="16"/>
      <c r="E16" s="16"/>
      <c r="F16" t="s">
        <v>214</v>
      </c>
      <c r="G16" t="s">
        <v>214</v>
      </c>
      <c r="I16" t="s">
        <v>214</v>
      </c>
      <c r="J16" s="77">
        <v>0</v>
      </c>
      <c r="K16" s="77">
        <v>0</v>
      </c>
      <c r="L16" s="77">
        <v>0</v>
      </c>
      <c r="M16" s="78">
        <v>0</v>
      </c>
      <c r="N16" s="78">
        <v>0</v>
      </c>
      <c r="O16" s="78">
        <v>0</v>
      </c>
    </row>
    <row r="17" spans="2:15">
      <c r="B17" s="79" t="s">
        <v>92</v>
      </c>
      <c r="C17" s="16"/>
      <c r="D17" s="16"/>
      <c r="E17" s="16"/>
      <c r="J17" s="81">
        <v>0</v>
      </c>
      <c r="L17" s="81">
        <v>0</v>
      </c>
      <c r="N17" s="80">
        <v>0</v>
      </c>
      <c r="O17" s="80">
        <v>0</v>
      </c>
    </row>
    <row r="18" spans="2:15">
      <c r="B18" t="s">
        <v>214</v>
      </c>
      <c r="C18" t="s">
        <v>214</v>
      </c>
      <c r="D18" s="16"/>
      <c r="E18" s="16"/>
      <c r="F18" t="s">
        <v>214</v>
      </c>
      <c r="G18" t="s">
        <v>214</v>
      </c>
      <c r="I18" t="s">
        <v>214</v>
      </c>
      <c r="J18" s="77">
        <v>0</v>
      </c>
      <c r="K18" s="77">
        <v>0</v>
      </c>
      <c r="L18" s="77">
        <v>0</v>
      </c>
      <c r="M18" s="78">
        <v>0</v>
      </c>
      <c r="N18" s="78">
        <v>0</v>
      </c>
      <c r="O18" s="78">
        <v>0</v>
      </c>
    </row>
    <row r="19" spans="2:15">
      <c r="B19" s="79" t="s">
        <v>1006</v>
      </c>
      <c r="C19" s="16"/>
      <c r="D19" s="16"/>
      <c r="E19" s="16"/>
      <c r="J19" s="81">
        <v>0</v>
      </c>
      <c r="L19" s="81">
        <v>0</v>
      </c>
      <c r="N19" s="80">
        <v>0</v>
      </c>
      <c r="O19" s="80">
        <v>0</v>
      </c>
    </row>
    <row r="20" spans="2:15">
      <c r="B20" t="s">
        <v>214</v>
      </c>
      <c r="C20" t="s">
        <v>214</v>
      </c>
      <c r="D20" s="16"/>
      <c r="E20" s="16"/>
      <c r="F20" t="s">
        <v>214</v>
      </c>
      <c r="G20" t="s">
        <v>214</v>
      </c>
      <c r="I20" t="s">
        <v>214</v>
      </c>
      <c r="J20" s="77">
        <v>0</v>
      </c>
      <c r="K20" s="77">
        <v>0</v>
      </c>
      <c r="L20" s="77">
        <v>0</v>
      </c>
      <c r="M20" s="78">
        <v>0</v>
      </c>
      <c r="N20" s="78">
        <v>0</v>
      </c>
      <c r="O20" s="78">
        <v>0</v>
      </c>
    </row>
    <row r="21" spans="2:15">
      <c r="B21" s="79" t="s">
        <v>219</v>
      </c>
      <c r="C21" s="16"/>
      <c r="D21" s="16"/>
      <c r="E21" s="16"/>
      <c r="J21" s="81">
        <v>0</v>
      </c>
      <c r="L21" s="81">
        <v>0</v>
      </c>
      <c r="N21" s="80">
        <v>0</v>
      </c>
      <c r="O21" s="80">
        <v>0</v>
      </c>
    </row>
    <row r="22" spans="2:15">
      <c r="B22" s="79" t="s">
        <v>1035</v>
      </c>
      <c r="C22" s="16"/>
      <c r="D22" s="16"/>
      <c r="E22" s="16"/>
      <c r="J22" s="81">
        <v>0</v>
      </c>
      <c r="L22" s="81">
        <v>0</v>
      </c>
      <c r="N22" s="80">
        <v>0</v>
      </c>
      <c r="O22" s="80">
        <v>0</v>
      </c>
    </row>
    <row r="23" spans="2:15">
      <c r="B23" t="s">
        <v>214</v>
      </c>
      <c r="C23" t="s">
        <v>214</v>
      </c>
      <c r="D23" s="16"/>
      <c r="E23" s="16"/>
      <c r="F23" t="s">
        <v>214</v>
      </c>
      <c r="G23" t="s">
        <v>214</v>
      </c>
      <c r="I23" t="s">
        <v>214</v>
      </c>
      <c r="J23" s="77">
        <v>0</v>
      </c>
      <c r="K23" s="77">
        <v>0</v>
      </c>
      <c r="L23" s="77">
        <v>0</v>
      </c>
      <c r="M23" s="78">
        <v>0</v>
      </c>
      <c r="N23" s="78">
        <v>0</v>
      </c>
      <c r="O23" s="78">
        <v>0</v>
      </c>
    </row>
    <row r="24" spans="2:15">
      <c r="B24" s="79" t="s">
        <v>1036</v>
      </c>
      <c r="C24" s="16"/>
      <c r="D24" s="16"/>
      <c r="E24" s="16"/>
      <c r="J24" s="81">
        <v>0</v>
      </c>
      <c r="L24" s="81">
        <v>0</v>
      </c>
      <c r="N24" s="80">
        <v>0</v>
      </c>
      <c r="O24" s="80">
        <v>0</v>
      </c>
    </row>
    <row r="25" spans="2:15">
      <c r="B25" t="s">
        <v>214</v>
      </c>
      <c r="C25" t="s">
        <v>214</v>
      </c>
      <c r="D25" s="16"/>
      <c r="E25" s="16"/>
      <c r="F25" t="s">
        <v>214</v>
      </c>
      <c r="G25" t="s">
        <v>214</v>
      </c>
      <c r="I25" t="s">
        <v>214</v>
      </c>
      <c r="J25" s="77">
        <v>0</v>
      </c>
      <c r="K25" s="77">
        <v>0</v>
      </c>
      <c r="L25" s="77">
        <v>0</v>
      </c>
      <c r="M25" s="78">
        <v>0</v>
      </c>
      <c r="N25" s="78">
        <v>0</v>
      </c>
      <c r="O25" s="78">
        <v>0</v>
      </c>
    </row>
    <row r="26" spans="2:15">
      <c r="B26" s="79" t="s">
        <v>92</v>
      </c>
      <c r="C26" s="16"/>
      <c r="D26" s="16"/>
      <c r="E26" s="16"/>
      <c r="J26" s="81">
        <v>0</v>
      </c>
      <c r="L26" s="81">
        <v>0</v>
      </c>
      <c r="N26" s="80">
        <v>0</v>
      </c>
      <c r="O26" s="80">
        <v>0</v>
      </c>
    </row>
    <row r="27" spans="2:15">
      <c r="B27" t="s">
        <v>214</v>
      </c>
      <c r="C27" t="s">
        <v>214</v>
      </c>
      <c r="D27" s="16"/>
      <c r="E27" s="16"/>
      <c r="F27" t="s">
        <v>214</v>
      </c>
      <c r="G27" t="s">
        <v>214</v>
      </c>
      <c r="I27" t="s">
        <v>214</v>
      </c>
      <c r="J27" s="77">
        <v>0</v>
      </c>
      <c r="K27" s="77">
        <v>0</v>
      </c>
      <c r="L27" s="77">
        <v>0</v>
      </c>
      <c r="M27" s="78">
        <v>0</v>
      </c>
      <c r="N27" s="78">
        <v>0</v>
      </c>
      <c r="O27" s="78">
        <v>0</v>
      </c>
    </row>
    <row r="28" spans="2:15">
      <c r="B28" s="79" t="s">
        <v>1006</v>
      </c>
      <c r="C28" s="16"/>
      <c r="D28" s="16"/>
      <c r="E28" s="16"/>
      <c r="J28" s="81">
        <v>0</v>
      </c>
      <c r="L28" s="81">
        <v>0</v>
      </c>
      <c r="N28" s="80">
        <v>0</v>
      </c>
      <c r="O28" s="80">
        <v>0</v>
      </c>
    </row>
    <row r="29" spans="2:15">
      <c r="B29" t="s">
        <v>214</v>
      </c>
      <c r="C29" t="s">
        <v>214</v>
      </c>
      <c r="D29" s="16"/>
      <c r="E29" s="16"/>
      <c r="F29" t="s">
        <v>214</v>
      </c>
      <c r="G29" t="s">
        <v>214</v>
      </c>
      <c r="I29" t="s">
        <v>214</v>
      </c>
      <c r="J29" s="77">
        <v>0</v>
      </c>
      <c r="K29" s="77">
        <v>0</v>
      </c>
      <c r="L29" s="77">
        <v>0</v>
      </c>
      <c r="M29" s="78">
        <v>0</v>
      </c>
      <c r="N29" s="78">
        <v>0</v>
      </c>
      <c r="O29" s="78">
        <v>0</v>
      </c>
    </row>
    <row r="30" spans="2:15">
      <c r="B30" t="s">
        <v>221</v>
      </c>
      <c r="C30" s="16"/>
      <c r="D30" s="16"/>
      <c r="E30" s="16"/>
    </row>
    <row r="31" spans="2:15">
      <c r="B31" t="s">
        <v>325</v>
      </c>
      <c r="C31" s="16"/>
      <c r="D31" s="16"/>
      <c r="E31" s="16"/>
    </row>
    <row r="32" spans="2:15">
      <c r="B32" t="s">
        <v>326</v>
      </c>
      <c r="C32" s="16"/>
      <c r="D32" s="16"/>
      <c r="E32" s="16"/>
    </row>
    <row r="33" spans="2:5">
      <c r="B33" t="s">
        <v>327</v>
      </c>
      <c r="C33" s="16"/>
      <c r="D33" s="16"/>
      <c r="E33" s="16"/>
    </row>
    <row r="34" spans="2:5">
      <c r="C34" s="16"/>
      <c r="D34" s="16"/>
      <c r="E34" s="16"/>
    </row>
    <row r="35" spans="2:5"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 ht="18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topLeftCell="A10" workbookViewId="0">
      <selection activeCell="B8" sqref="B8:L8"/>
    </sheetView>
  </sheetViews>
  <sheetFormatPr defaultColWidth="9.1796875" defaultRowHeight="17.5"/>
  <cols>
    <col min="1" max="1" width="6.26953125" style="16" customWidth="1"/>
    <col min="2" max="2" width="38.453125" style="15" customWidth="1"/>
    <col min="3" max="5" width="10.7265625" style="15" customWidth="1"/>
    <col min="6" max="6" width="10.7265625" style="16" customWidth="1"/>
    <col min="7" max="7" width="14.7265625" style="16" customWidth="1"/>
    <col min="8" max="8" width="11.7265625" style="16" customWidth="1"/>
    <col min="9" max="9" width="14.7265625" style="16" customWidth="1"/>
    <col min="10" max="12" width="10.7265625" style="16" customWidth="1"/>
    <col min="13" max="13" width="7.7265625" style="16" customWidth="1"/>
    <col min="14" max="14" width="7.1796875" style="16" customWidth="1"/>
    <col min="15" max="15" width="6" style="16" customWidth="1"/>
    <col min="16" max="16" width="7.81640625" style="16" customWidth="1"/>
    <col min="17" max="17" width="8.1796875" style="16" customWidth="1"/>
    <col min="18" max="18" width="6.26953125" style="16" customWidth="1"/>
    <col min="19" max="19" width="8" style="16" customWidth="1"/>
    <col min="20" max="20" width="8.7265625" style="16" customWidth="1"/>
    <col min="21" max="21" width="10" style="16" customWidth="1"/>
    <col min="22" max="22" width="9.54296875" style="16" customWidth="1"/>
    <col min="23" max="23" width="6.1796875" style="16" customWidth="1"/>
    <col min="24" max="25" width="5.7265625" style="16" customWidth="1"/>
    <col min="26" max="26" width="6.81640625" style="16" customWidth="1"/>
    <col min="27" max="27" width="6.453125" style="16" customWidth="1"/>
    <col min="28" max="28" width="6.7265625" style="16" customWidth="1"/>
    <col min="29" max="29" width="7.26953125" style="16" customWidth="1"/>
    <col min="30" max="41" width="5.7265625" style="16" customWidth="1"/>
    <col min="42" max="16384" width="9.179687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</row>
    <row r="3" spans="2:60">
      <c r="B3" s="2" t="s">
        <v>2</v>
      </c>
      <c r="C3" t="s">
        <v>198</v>
      </c>
    </row>
    <row r="4" spans="2:60">
      <c r="B4" s="2" t="s">
        <v>3</v>
      </c>
    </row>
    <row r="6" spans="2:60" ht="26.2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9"/>
    </row>
    <row r="7" spans="2:60" ht="26.25" customHeight="1">
      <c r="B7" s="97" t="s">
        <v>95</v>
      </c>
      <c r="C7" s="98"/>
      <c r="D7" s="98"/>
      <c r="E7" s="98"/>
      <c r="F7" s="98"/>
      <c r="G7" s="98"/>
      <c r="H7" s="98"/>
      <c r="I7" s="98"/>
      <c r="J7" s="98"/>
      <c r="K7" s="98"/>
      <c r="L7" s="99"/>
      <c r="BH7" s="19"/>
    </row>
    <row r="8" spans="2:60" s="19" customFormat="1" ht="62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5">
        <v>340</v>
      </c>
      <c r="H11" s="7"/>
      <c r="I11" s="75">
        <v>9.3262</v>
      </c>
      <c r="J11" s="25"/>
      <c r="K11" s="76">
        <v>1</v>
      </c>
      <c r="L11" s="76">
        <v>0</v>
      </c>
      <c r="BC11" s="16"/>
      <c r="BD11" s="19"/>
      <c r="BE11" s="16"/>
      <c r="BG11" s="16"/>
    </row>
    <row r="12" spans="2:60">
      <c r="B12" s="79" t="s">
        <v>200</v>
      </c>
      <c r="D12" s="16"/>
      <c r="E12" s="16"/>
      <c r="G12" s="81">
        <v>340</v>
      </c>
      <c r="I12" s="81">
        <v>9.3262</v>
      </c>
      <c r="K12" s="80">
        <v>1</v>
      </c>
      <c r="L12" s="80">
        <v>0</v>
      </c>
    </row>
    <row r="13" spans="2:60">
      <c r="B13" s="79" t="s">
        <v>1037</v>
      </c>
      <c r="D13" s="16"/>
      <c r="E13" s="16"/>
      <c r="G13" s="81">
        <v>340</v>
      </c>
      <c r="I13" s="81">
        <v>9.3262</v>
      </c>
      <c r="K13" s="80">
        <v>1</v>
      </c>
      <c r="L13" s="80">
        <v>0</v>
      </c>
    </row>
    <row r="14" spans="2:60">
      <c r="B14" t="s">
        <v>1038</v>
      </c>
      <c r="C14" t="s">
        <v>1039</v>
      </c>
      <c r="D14" t="s">
        <v>100</v>
      </c>
      <c r="E14" t="s">
        <v>125</v>
      </c>
      <c r="F14" t="s">
        <v>102</v>
      </c>
      <c r="G14" s="77">
        <v>340</v>
      </c>
      <c r="H14" s="77">
        <v>2743</v>
      </c>
      <c r="I14" s="77">
        <v>9.3262</v>
      </c>
      <c r="J14" s="78">
        <v>8.9999999999999998E-4</v>
      </c>
      <c r="K14" s="78">
        <v>1</v>
      </c>
      <c r="L14" s="78">
        <v>0</v>
      </c>
    </row>
    <row r="15" spans="2:60">
      <c r="B15" s="79" t="s">
        <v>219</v>
      </c>
      <c r="D15" s="16"/>
      <c r="E15" s="16"/>
      <c r="G15" s="81">
        <v>0</v>
      </c>
      <c r="I15" s="81">
        <v>0</v>
      </c>
      <c r="K15" s="80">
        <v>0</v>
      </c>
      <c r="L15" s="80">
        <v>0</v>
      </c>
    </row>
    <row r="16" spans="2:60">
      <c r="B16" s="79" t="s">
        <v>1040</v>
      </c>
      <c r="D16" s="16"/>
      <c r="E16" s="16"/>
      <c r="G16" s="81">
        <v>0</v>
      </c>
      <c r="I16" s="81">
        <v>0</v>
      </c>
      <c r="K16" s="80">
        <v>0</v>
      </c>
      <c r="L16" s="80">
        <v>0</v>
      </c>
    </row>
    <row r="17" spans="2:12">
      <c r="B17" t="s">
        <v>214</v>
      </c>
      <c r="C17" t="s">
        <v>214</v>
      </c>
      <c r="D17" s="16"/>
      <c r="E17" t="s">
        <v>214</v>
      </c>
      <c r="F17" t="s">
        <v>214</v>
      </c>
      <c r="G17" s="77">
        <v>0</v>
      </c>
      <c r="H17" s="77">
        <v>0</v>
      </c>
      <c r="I17" s="77">
        <v>0</v>
      </c>
      <c r="J17" s="78">
        <v>0</v>
      </c>
      <c r="K17" s="78">
        <v>0</v>
      </c>
      <c r="L17" s="78">
        <v>0</v>
      </c>
    </row>
    <row r="18" spans="2:12">
      <c r="B18" t="s">
        <v>221</v>
      </c>
      <c r="D18" s="16"/>
      <c r="E18" s="16"/>
    </row>
    <row r="19" spans="2:12">
      <c r="B19" t="s">
        <v>325</v>
      </c>
      <c r="D19" s="16"/>
      <c r="E19" s="16"/>
    </row>
    <row r="20" spans="2:12">
      <c r="B20" t="s">
        <v>326</v>
      </c>
      <c r="D20" s="16"/>
      <c r="E20" s="16"/>
    </row>
    <row r="21" spans="2:12">
      <c r="B21" t="s">
        <v>327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0EDB295D6E134840AE1B63C78AEF0BBA" ma:contentTypeVersion="4" ma:contentTypeDescription="צור מסמך חדש." ma:contentTypeScope="" ma:versionID="24fa62f16de07f6cf598d1d7e6ca9436">
  <xsd:schema xmlns:xsd="http://www.w3.org/2001/XMLSchema" xmlns:xs="http://www.w3.org/2001/XMLSchema" xmlns:p="http://schemas.microsoft.com/office/2006/metadata/properties" xmlns:ns1="http://schemas.microsoft.com/sharepoint/v3" xmlns:ns2="1ca4df27-5183-4bee-9dbd-0c46c9c4aa40" xmlns:ns3="235a110c-d289-442f-85d9-ef2b9a18a57b" targetNamespace="http://schemas.microsoft.com/office/2006/metadata/properties" ma:root="true" ma:fieldsID="275d0db90dc4b3765e6a6582220bcf4a" ns1:_="" ns2:_="" ns3:_="">
    <xsd:import namespace="http://schemas.microsoft.com/sharepoint/v3"/>
    <xsd:import namespace="1ca4df27-5183-4bee-9dbd-0c46c9c4aa40"/>
    <xsd:import namespace="235a110c-d289-442f-85d9-ef2b9a18a57b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1:eWaveListOrderValue" minOccurs="0"/>
                <xsd:element ref="ns2:Order1" minOccurs="0"/>
                <xsd:element ref="ns3:accessib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מתזמן תאריך התחלה" ma:description="'מתזמן תאריך התחלה' הוא עמודת אתר שיוצרת תכונת הפרסום. היא משמשת לציון התאריך והשעה שבהם יופיע הדף לראשונה בפני מבקרי האתר." ma:hidden="true" ma:internalName="PublishingStartDate">
      <xsd:simpleType>
        <xsd:restriction base="dms:Unknown"/>
      </xsd:simpleType>
    </xsd:element>
    <xsd:element name="PublishingExpirationDate" ma:index="9" nillable="true" ma:displayName="מתזמן תאריך סיום" ma:description="'תזמון תאריך הסיום' הוא עמודת אתר שיוצרת תכונת הפרסום. היא משמשת לציון התאריך והשעה שבהם הדף לא יופיע עוד בפני מבקרי האתר." ma:hidden="true" ma:internalName="PublishingExpirationDate">
      <xsd:simpleType>
        <xsd:restriction base="dms:Unknown"/>
      </xsd:simpleType>
    </xsd:element>
    <xsd:element name="eWaveListOrderValue" ma:index="10" nillable="true" ma:displayName="סידור" ma:decimals="2" ma:internalName="eWaveListOrderValue" ma:readOnly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a4df27-5183-4bee-9dbd-0c46c9c4aa40" elementFormDefault="qualified">
    <xsd:import namespace="http://schemas.microsoft.com/office/2006/documentManagement/types"/>
    <xsd:import namespace="http://schemas.microsoft.com/office/infopath/2007/PartnerControls"/>
    <xsd:element name="Order1" ma:index="11" nillable="true" ma:displayName="Order" ma:internalName="Order1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a110c-d289-442f-85d9-ef2b9a18a57b" elementFormDefault="qualified">
    <xsd:import namespace="http://schemas.microsoft.com/office/2006/documentManagement/types"/>
    <xsd:import namespace="http://schemas.microsoft.com/office/infopath/2007/PartnerControls"/>
    <xsd:element name="accessible" ma:index="12" nillable="true" ma:displayName="accessible" ma:default="0" ma:description="הנגשה" ma:internalName="accessibl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der1 xmlns="1ca4df27-5183-4bee-9dbd-0c46c9c4aa40" xsi:nil="true"/>
    <PublishingExpirationDate xmlns="http://schemas.microsoft.com/sharepoint/v3" xsi:nil="true"/>
    <PublishingStartDate xmlns="http://schemas.microsoft.com/sharepoint/v3" xsi:nil="true"/>
    <eWaveListOrderValue xmlns="http://schemas.microsoft.com/sharepoint/v3" xsi:nil="true"/>
    <accessible xmlns="235a110c-d289-442f-85d9-ef2b9a18a57b">false</accessible>
  </documentManagement>
</p:properties>
</file>

<file path=customXml/itemProps1.xml><?xml version="1.0" encoding="utf-8"?>
<ds:datastoreItem xmlns:ds="http://schemas.openxmlformats.org/officeDocument/2006/customXml" ds:itemID="{630A9E3B-9482-48C2-B25A-053C9F91FCDE}"/>
</file>

<file path=customXml/itemProps2.xml><?xml version="1.0" encoding="utf-8"?>
<ds:datastoreItem xmlns:ds="http://schemas.openxmlformats.org/officeDocument/2006/customXml" ds:itemID="{657EC820-CEB2-4630-81CE-6A0CBB601549}"/>
</file>

<file path=customXml/itemProps3.xml><?xml version="1.0" encoding="utf-8"?>
<ds:datastoreItem xmlns:ds="http://schemas.openxmlformats.org/officeDocument/2006/customXml" ds:itemID="{BCC44284-B039-40FD-BA48-558A1E103E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520042177_b9300_0420</dc:title>
  <dc:creator>Yuli</dc:creator>
  <cp:lastModifiedBy>ליזה שלו</cp:lastModifiedBy>
  <dcterms:created xsi:type="dcterms:W3CDTF">2015-11-10T09:34:27Z</dcterms:created>
  <dcterms:modified xsi:type="dcterms:W3CDTF">2021-03-04T12:04:22Z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0x0101000EDB295D6E134840AE1B63C78AEF0BBA</vt:lpwstr>
  </property>
</Properties>
</file>