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39" i="1"/>
  <c r="D34" i="1"/>
  <c r="D30" i="1"/>
  <c r="D26" i="1"/>
  <c r="D21" i="1"/>
  <c r="D17" i="1"/>
  <c r="D13" i="1"/>
  <c r="C11" i="1"/>
  <c r="K35" i="2"/>
  <c r="K34" i="2"/>
  <c r="K33" i="2"/>
  <c r="K32" i="2"/>
  <c r="K31" i="2"/>
  <c r="K30" i="2"/>
  <c r="K29" i="2"/>
  <c r="K28" i="2"/>
  <c r="K27" i="2"/>
  <c r="K26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L25" i="2" l="1"/>
  <c r="L27" i="2"/>
  <c r="L29" i="2"/>
  <c r="L31" i="2"/>
  <c r="L33" i="2"/>
  <c r="L35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  <c r="D41" i="1"/>
  <c r="L26" i="2"/>
  <c r="L28" i="2"/>
  <c r="L30" i="2"/>
  <c r="L32" i="2"/>
  <c r="L34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<sst xmlns="http://schemas.openxmlformats.org/spreadsheetml/2006/main" count="2569" uniqueCount="373">
  <si>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</si>
  <si>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</si>
  <si>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</si>
  <si>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</si>
  <si>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</si>
  <si>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</si>
  <si>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</si>
  <si>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</si>
  <si>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</si>
  <si>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</si>
  <si>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</si>
  <si>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</si>
  <si>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</si>
  <si>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</si>
  <si>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</si>
  <si>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</si>
  <si>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</si>
  <si>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</si>
  <si>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</si>
  <si>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</si>
  <si>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</si>
  <si>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</si>
  <si>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</si>
  <si>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</si>
  <si>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</si>
  <si>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</si>
  <si>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</si>
  <si>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</si>
  <si>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</si>
  <si>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</si>
  <si>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</si>
  <si>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</si>
  <si>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</si>
  <si>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</si>
  <si>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</si>
  <si>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</si>
  <si>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</si>
  <si>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</si>
  <si>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</si>
  <si>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</si>
  <si>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</si>
  <si>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</si>
  <si>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</si>
  <si>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</si>
  <si>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</si>
  <si>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</si>
  <si>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</si>
  <si>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</si>
  <si>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</si>
  <si>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</si>
  <si>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</si>
  <si>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</si>
  <si>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</si>
  <si>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</si>
  <si>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</si>
  <si>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</si>
  <si>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</si>
  <si>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</si>
  <si>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</si>
  <si>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</si>
  <si>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</si>
  <si>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</si>
  <si>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</si>
  <si>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</si>
  <si>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</si>
  <si>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</si>
  <si>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</si>
  <si>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</si>
  <si>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</si>
  <si>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</si>
  <si>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</si>
  <si>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</si>
  <si>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</si>
  <si>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</si>
  <si>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</si>
  <si>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</si>
  <si>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</si>
  <si>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</si>
  <si>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</si>
  <si>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</si>
  <si>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</si>
  <si>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</si>
  <si>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</si>
  <si>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</si>
  <si>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</si>
  <si>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</si>
  <si>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</si>
  <si>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</si>
  <si>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</si>
  <si>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</si>
  <si>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</si>
  <si>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</si>
  <si>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</si>
  <si>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</si>
  <si>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</si>
  <si>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</si>
  <si>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</si>
  <si>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</si>
  <si>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</si>
  <si>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</si>
  <si>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</si>
  <si>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</si>
  <si>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</si>
  <si>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</si>
  <si>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</si>
  <si>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</si>
  <si>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</si>
  <si>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</si>
  <si>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</si>
  <si>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</si>
  <si>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</si>
  <si>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</si>
  <si>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</si>
  <si>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</si>
  <si>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</si>
  <si>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</si>
  <si>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</si>
  <si>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</si>
  <si>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</si>
  <si>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</si>
  <si>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</si>
  <si>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</si>
  <si>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</si>
  <si>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</si>
  <si>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</si>
  <si>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</si>
  <si>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</si>
  <si>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</si>
  <si>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</si>
  <si>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</si>
  <si>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</si>
  <si>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</si>
  <si>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</si>
  <si>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</si>
  <si>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</si>
  <si>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</si>
  <si>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</si>
  <si>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</si>
  <si>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</si>
  <si>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</si>
  <si>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</si>
  <si>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</si>
  <si>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</si>
  <si>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</si>
  <si>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</si>
  <si>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</si>
  <si>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</si>
  <si>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</si>
  <si>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</si>
  <si>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</si>
  <si>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</si>
  <si>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</si>
  <si>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</si>
  <si>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</si>
  <si>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</si>
  <si>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</si>
  <si>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</si>
  <si>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</si>
  <si>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</si>
  <si>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</si>
  <si>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</si>
  <si>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</si>
  <si>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</si>
  <si>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</si>
  <si>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</si>
  <si>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</si>
  <si>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</si>
  <si>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</si>
  <si>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</si>
  <si>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</si>
  <si>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</si>
  <si>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</si>
  <si>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</si>
  <si>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</si>
  <si>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</si>
  <si>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</si>
  <si>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</si>
  <si>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</si>
  <si>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</si>
  <si>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</si>
  <si>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</si>
  <si>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</si>
  <si>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</si>
  <si>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</si>
  <si>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</si>
  <si>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</si>
  <si>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</si>
  <si>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</si>
  <si>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</si>
  <si>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</si>
  <si>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</si>
  <si>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</si>
  <si>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</si>
  <si>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</si>
  <si>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</si>
  <si>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</si>
  <si>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</si>
  <si>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</si>
  <si>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</si>
  <si>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</si>
  <si>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</si>
  <si>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</si>
  <si>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</si>
  <si>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</si>
  <si>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</si>
  <si>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</si>
  <si>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</si>
  <si>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</si>
  <si>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</si>
  <si>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</si>
  <si>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</si>
  <si>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</si>
  <si>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</si>
  <si>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</si>
  <si>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</si>
  <si>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</si>
  <si>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</si>
  <si>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</si>
  <si>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</si>
  <si>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</si>
  <si>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פקדון לאומי 24/01/24 פריים-1.45% 90 יום- בנק לאומי</t>
  </si>
  <si>
    <t>96079- 10-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</si>
  <si>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</si>
  <si>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</si>
  <si>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</si>
  <si>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</si>
  <si>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</si>
  <si>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</si>
  <si>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</si>
  <si>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</si>
  <si>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</si>
  <si>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</si>
  <si>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1014- בנק ישראל- מק"מ</t>
  </si>
  <si>
    <t>8241010</t>
  </si>
  <si>
    <t>RF</t>
  </si>
  <si>
    <t>31/12/23</t>
  </si>
  <si>
    <t>מ.ק.מ.  214- בנק ישראל- מק"מ</t>
  </si>
  <si>
    <t>8240210</t>
  </si>
  <si>
    <t>06/11/23</t>
  </si>
  <si>
    <t>מ.ק.מ. 114- בנק ישראל- מק"מ</t>
  </si>
  <si>
    <t>8240111</t>
  </si>
  <si>
    <t>מ.ק.מ. 414- בנק ישראל- מק"מ</t>
  </si>
  <si>
    <t>8240418</t>
  </si>
  <si>
    <t>11/10/23</t>
  </si>
  <si>
    <t>מ.ק.מ. 524- בנק ישראל- מק"מ</t>
  </si>
  <si>
    <t>8240525</t>
  </si>
  <si>
    <t>09/10/23</t>
  </si>
  <si>
    <t>מ.ק.מ. 614- בנק ישראל- מק"מ</t>
  </si>
  <si>
    <t>8240616</t>
  </si>
  <si>
    <t>12/10/23</t>
  </si>
  <si>
    <t>מ.ק.מ. 714- בנק ישראל- מק"מ</t>
  </si>
  <si>
    <t>8240715</t>
  </si>
  <si>
    <t>04/12/23</t>
  </si>
  <si>
    <t>מ.ק.מ. 814- בנק ישראל- מק"מ</t>
  </si>
  <si>
    <t>8240814</t>
  </si>
  <si>
    <t>20/11/23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</si>
  <si>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</si>
  <si>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</si>
  <si>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</si>
  <si>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</si>
  <si>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</si>
  <si>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</si>
  <si>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</si>
  <si>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</si>
  <si>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</si>
  <si>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</si>
  <si>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</si>
  <si>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</si>
  <si>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</si>
  <si>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</si>
  <si>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</si>
  <si>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</si>
  <si>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</si>
  <si>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</si>
  <si>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</si>
  <si>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</si>
  <si>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</si>
  <si>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</si>
  <si>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</si>
  <si>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</si>
  <si>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S&amp;P500 USITS- AMUNDI</t>
  </si>
  <si>
    <t>LU1681049018</t>
  </si>
  <si>
    <t>5100</t>
  </si>
  <si>
    <t>מניות</t>
  </si>
  <si>
    <t>BNP P S&amp;P500 USITS- BNP Paribas</t>
  </si>
  <si>
    <t>FR0011550177</t>
  </si>
  <si>
    <t>5361</t>
  </si>
  <si>
    <t>ISHARES MSCI WORLD- ISHARES</t>
  </si>
  <si>
    <t>IE00B0M62Q58</t>
  </si>
  <si>
    <t>ISE</t>
  </si>
  <si>
    <t>4601</t>
  </si>
  <si>
    <t>LYXOR ETF S&amp;P 500- LYXOR</t>
  </si>
  <si>
    <t>LU1135865084</t>
  </si>
  <si>
    <t>LSE</t>
  </si>
  <si>
    <t>4617</t>
  </si>
  <si>
    <t>SPXS LN -  S&amp;P 500- SOURCE</t>
  </si>
  <si>
    <t>IE00B3YCGJ38</t>
  </si>
  <si>
    <t>4585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</si>
  <si>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</si>
  <si>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</si>
  <si>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</si>
  <si>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</si>
  <si>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</si>
  <si>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</si>
  <si>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</si>
  <si>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</si>
  <si>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</si>
  <si>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</si>
  <si>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</si>
  <si>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</si>
  <si>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</si>
  <si>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S&amp;P500 E-MINI -ESH4-15/03/24</t>
  </si>
  <si>
    <t>BBG013ZHH8T9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</si>
  <si>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</si>
  <si>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</si>
  <si>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</si>
  <si>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</si>
  <si>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</si>
  <si>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</si>
  <si>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</si>
  <si>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</si>
  <si>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</si>
  <si>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</si>
  <si>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</si>
  <si>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</si>
  <si>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</si>
  <si>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</si>
  <si>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</si>
  <si>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</si>
  <si>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</si>
  <si>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</si>
  <si>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</si>
  <si>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</si>
  <si>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</si>
  <si>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</si>
  <si>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</si>
  <si>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</si>
  <si>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</si>
  <si>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</si>
  <si>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3.7099 05/03/24 154530</t>
  </si>
  <si>
    <t>154530</t>
  </si>
  <si>
    <t>05/12/23</t>
  </si>
  <si>
    <t>פורוורד דולר/שקל 3.7154 08/01/24 154537</t>
  </si>
  <si>
    <t>154537</t>
  </si>
  <si>
    <t>11/12/23</t>
  </si>
  <si>
    <t>פורוורד דולר/שקל 3.8355 08/01/24 154482</t>
  </si>
  <si>
    <t>154482</t>
  </si>
  <si>
    <t>05/10/23</t>
  </si>
  <si>
    <t>פורוורד דולר/שקל 3.8660 06/02/24 154507</t>
  </si>
  <si>
    <t>154507</t>
  </si>
  <si>
    <t>פורוורד דולר/שקל 3.9321 08/01/24 154485</t>
  </si>
  <si>
    <t>154485</t>
  </si>
  <si>
    <t>פורוורד דולר/שקל 4.0125 08/01/24 154489</t>
  </si>
  <si>
    <t>154489</t>
  </si>
  <si>
    <t>19/10/23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</si>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</sst>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54675.593998421311</v>
      </c>
      <c r="D11" s="76">
        <f>C11/$C$42</f>
        <v>0.21692965886817991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60305.434938999999</v>
      </c>
      <c r="D13" s="78">
        <f t="shared" ref="D13:D42" si="0">C13/$C$42</f>
        <v>0.23926648935157824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124614.5618054142</v>
      </c>
      <c r="D17" s="78">
        <f t="shared" si="0"/>
        <v>0.49441793688124824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3334.2195174994604</v>
      </c>
      <c r="D21" s="78">
        <f t="shared" si="0"/>
        <v>1.3228774479225035E-2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-5909.1457820233036</v>
      </c>
      <c r="D31" s="78">
        <f t="shared" si="0"/>
        <v>-2.3444994099811184E-2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15022.29858948</v>
      </c>
      <c r="D37" s="78">
        <f t="shared" si="0"/>
        <v>5.9602134519579797E-2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252042.96306779166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54675.593998421311</v>
      </c>
      <c r="K11" s="76">
        <f>J11/$J$11</f>
        <v>1</v>
      </c>
      <c r="L11" s="76">
        <f>J11/'סכום נכסי הקרן'!$C$42</f>
        <v>0.21692965886817991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J13+J17+J23</f>
        <v>54675.593998421311</v>
      </c>
      <c r="K12" s="80">
        <f t="shared" ref="K12:K35" si="0">J12/$J$11</f>
        <v>1</v>
      </c>
      <c r="L12" s="80">
        <f>J12/'סכום נכסי הקרן'!$C$42</f>
        <v>0.21692965886817991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4264.5926900000104</v>
      </c>
      <c r="K13" s="80">
        <f t="shared" si="0"/>
        <v>7.7998104421565961E-2</v>
      </c>
      <c r="L13" s="80">
        <f>J13/'סכום נכסי הקרן'!$C$42</f>
        <v>1.6920102184534977E-2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11.607620000000001</v>
      </c>
      <c r="K14" s="78">
        <f t="shared" si="0"/>
        <v>2.1229984260134706E-4</v>
      </c>
      <c r="L14" s="78">
        <f>J14/'סכום נכסי הקרן'!$C$42</f>
        <v>4.6054132433278506E-5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f>8094.79283+1589.05527000001</f>
        <v>9683.8481000000102</v>
      </c>
      <c r="K15" s="78">
        <f t="shared" si="0"/>
        <v>0.17711463912545</v>
      </c>
      <c r="L15" s="78">
        <f>J15/'סכום נכסי הקרן'!$C$42</f>
        <v>3.8421418246044656E-2</v>
      </c>
    </row>
    <row r="16" spans="2:13">
      <c r="B16" t="s">
        <v>210</v>
      </c>
      <c r="C16" t="s">
        <v>208</v>
      </c>
      <c r="D16" t="s">
        <v>209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-5430.8630300000004</v>
      </c>
      <c r="K16" s="78">
        <f t="shared" si="0"/>
        <v>-9.9328834546485403E-2</v>
      </c>
      <c r="L16" s="78">
        <f>J16/'סכום נכסי הקרן'!$C$42</f>
        <v>-2.1547370193942962E-2</v>
      </c>
    </row>
    <row r="17" spans="2:12">
      <c r="B17" s="79" t="s">
        <v>211</v>
      </c>
      <c r="D17" s="16"/>
      <c r="I17" s="80">
        <v>0</v>
      </c>
      <c r="J17" s="81">
        <v>15117.307281023999</v>
      </c>
      <c r="K17" s="80">
        <f t="shared" si="0"/>
        <v>0.27649095648527372</v>
      </c>
      <c r="L17" s="80">
        <f>J17/'סכום נכסי הקרן'!$C$42</f>
        <v>5.9979088870487203E-2</v>
      </c>
    </row>
    <row r="18" spans="2:12">
      <c r="B18" t="s">
        <v>212</v>
      </c>
      <c r="C18" t="s">
        <v>213</v>
      </c>
      <c r="D18" t="s">
        <v>209</v>
      </c>
      <c r="E18" t="s">
        <v>205</v>
      </c>
      <c r="F18" t="s">
        <v>206</v>
      </c>
      <c r="G18" t="s">
        <v>110</v>
      </c>
      <c r="H18" s="78">
        <v>0</v>
      </c>
      <c r="I18" s="78">
        <v>0</v>
      </c>
      <c r="J18" s="77">
        <v>0.36401258399999997</v>
      </c>
      <c r="K18" s="78">
        <f t="shared" si="0"/>
        <v>6.6576795491332087E-6</v>
      </c>
      <c r="L18" s="78">
        <f>J18/'סכום נכסי הקרן'!$C$42</f>
        <v>1.4442481534471247E-6</v>
      </c>
    </row>
    <row r="19" spans="2:12">
      <c r="B19" t="s">
        <v>214</v>
      </c>
      <c r="C19" t="s">
        <v>215</v>
      </c>
      <c r="D19" t="s">
        <v>209</v>
      </c>
      <c r="E19" t="s">
        <v>205</v>
      </c>
      <c r="F19" t="s">
        <v>206</v>
      </c>
      <c r="G19" t="s">
        <v>106</v>
      </c>
      <c r="H19" s="78">
        <v>0</v>
      </c>
      <c r="I19" s="78">
        <v>0</v>
      </c>
      <c r="J19" s="77">
        <v>15499.71918495</v>
      </c>
      <c r="K19" s="78">
        <f t="shared" si="0"/>
        <v>0.28348515400486612</v>
      </c>
      <c r="L19" s="78">
        <f>J19/'סכום נכסי הקרן'!$C$42</f>
        <v>6.149633775246905E-2</v>
      </c>
    </row>
    <row r="20" spans="2:12">
      <c r="B20" t="s">
        <v>216</v>
      </c>
      <c r="C20" t="s">
        <v>215</v>
      </c>
      <c r="D20" t="s">
        <v>209</v>
      </c>
      <c r="E20" t="s">
        <v>205</v>
      </c>
      <c r="F20" t="s">
        <v>206</v>
      </c>
      <c r="G20" t="s">
        <v>106</v>
      </c>
      <c r="H20" s="78">
        <v>0</v>
      </c>
      <c r="I20" s="78">
        <v>0</v>
      </c>
      <c r="J20" s="77">
        <v>-382.77591651</v>
      </c>
      <c r="K20" s="78">
        <f t="shared" si="0"/>
        <v>-7.0008551991415438E-3</v>
      </c>
      <c r="L20" s="78">
        <f>J20/'סכום נכסי הקרן'!$C$42</f>
        <v>-1.5186931301352988E-3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218</v>
      </c>
      <c r="C22" t="s">
        <v>218</v>
      </c>
      <c r="D22" s="16"/>
      <c r="E22" t="s">
        <v>218</v>
      </c>
      <c r="G22" t="s">
        <v>218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219</v>
      </c>
      <c r="D23" s="16"/>
      <c r="I23" s="80">
        <v>0</v>
      </c>
      <c r="J23" s="81">
        <v>35293.694027397301</v>
      </c>
      <c r="K23" s="80">
        <f t="shared" si="0"/>
        <v>0.64551093909316037</v>
      </c>
      <c r="L23" s="80">
        <f>J23/'סכום נכסי הקרן'!$C$42</f>
        <v>0.14003046781315773</v>
      </c>
    </row>
    <row r="24" spans="2:12">
      <c r="B24" t="s">
        <v>220</v>
      </c>
      <c r="C24" t="s">
        <v>221</v>
      </c>
      <c r="D24" t="s">
        <v>204</v>
      </c>
      <c r="E24" t="s">
        <v>205</v>
      </c>
      <c r="F24" t="s">
        <v>206</v>
      </c>
      <c r="G24" t="s">
        <v>102</v>
      </c>
      <c r="H24" s="78">
        <v>4.8000000000000001E-2</v>
      </c>
      <c r="I24" s="78">
        <v>0</v>
      </c>
      <c r="J24" s="77">
        <v>35293.694027397301</v>
      </c>
      <c r="K24" s="78">
        <f t="shared" si="0"/>
        <v>0.64551093909316037</v>
      </c>
      <c r="L24" s="78">
        <f>J24/'סכום נכסי הקרן'!$C$42</f>
        <v>0.14003046781315773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218</v>
      </c>
      <c r="C26" t="s">
        <v>218</v>
      </c>
      <c r="D26" s="16"/>
      <c r="E26" t="s">
        <v>218</v>
      </c>
      <c r="G26" t="s">
        <v>218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218</v>
      </c>
      <c r="C28" t="s">
        <v>218</v>
      </c>
      <c r="D28" s="16"/>
      <c r="E28" t="s">
        <v>218</v>
      </c>
      <c r="G28" t="s">
        <v>218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218</v>
      </c>
      <c r="C30" t="s">
        <v>218</v>
      </c>
      <c r="D30" s="16"/>
      <c r="E30" t="s">
        <v>218</v>
      </c>
      <c r="G30" t="s">
        <v>218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218</v>
      </c>
      <c r="C33" t="s">
        <v>218</v>
      </c>
      <c r="D33" s="16"/>
      <c r="E33" t="s">
        <v>218</v>
      </c>
      <c r="G33" t="s">
        <v>218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218</v>
      </c>
      <c r="C35" t="s">
        <v>218</v>
      </c>
      <c r="D35" s="16"/>
      <c r="E35" t="s">
        <v>218</v>
      </c>
      <c r="G35" t="s">
        <v>218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0.38</v>
      </c>
      <c r="I11" s="7"/>
      <c r="J11" s="7"/>
      <c r="K11" s="76">
        <v>4.3299999999999998E-2</v>
      </c>
      <c r="L11" s="75">
        <v>61292551</v>
      </c>
      <c r="M11" s="7"/>
      <c r="N11" s="75">
        <v>0</v>
      </c>
      <c r="O11" s="75">
        <v>60305.434938999999</v>
      </c>
      <c r="P11" s="7"/>
      <c r="Q11" s="76">
        <v>1</v>
      </c>
      <c r="R11" s="76">
        <v>0.24079999999999999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0.38</v>
      </c>
      <c r="K12" s="80">
        <v>4.3299999999999998E-2</v>
      </c>
      <c r="L12" s="81">
        <v>61292551</v>
      </c>
      <c r="N12" s="81">
        <v>0</v>
      </c>
      <c r="O12" s="81">
        <v>60305.434938999999</v>
      </c>
      <c r="Q12" s="80">
        <v>1</v>
      </c>
      <c r="R12" s="80">
        <v>0.24079999999999999</v>
      </c>
    </row>
    <row r="13" spans="2:53">
      <c r="B13" s="79" t="s">
        <v>228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229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218</v>
      </c>
      <c r="C15" t="s">
        <v>218</v>
      </c>
      <c r="D15" s="16"/>
      <c r="E15" t="s">
        <v>218</v>
      </c>
      <c r="H15" s="77">
        <v>0</v>
      </c>
      <c r="I15" t="s">
        <v>218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230</v>
      </c>
      <c r="C16" s="16"/>
      <c r="D16" s="16"/>
      <c r="H16" s="81">
        <v>0.38</v>
      </c>
      <c r="K16" s="80">
        <v>4.3299999999999998E-2</v>
      </c>
      <c r="L16" s="81">
        <v>61292551</v>
      </c>
      <c r="N16" s="81">
        <v>0</v>
      </c>
      <c r="O16" s="81">
        <v>60305.434938999999</v>
      </c>
      <c r="Q16" s="80">
        <v>1</v>
      </c>
      <c r="R16" s="80">
        <v>0.24079999999999999</v>
      </c>
    </row>
    <row r="17" spans="2:18">
      <c r="B17" s="79" t="s">
        <v>231</v>
      </c>
      <c r="C17" s="16"/>
      <c r="D17" s="16"/>
      <c r="H17" s="81">
        <v>0.38</v>
      </c>
      <c r="K17" s="80">
        <v>4.3299999999999998E-2</v>
      </c>
      <c r="L17" s="81">
        <v>61292551</v>
      </c>
      <c r="N17" s="81">
        <v>0</v>
      </c>
      <c r="O17" s="81">
        <v>60305.434938999999</v>
      </c>
      <c r="Q17" s="80">
        <v>1</v>
      </c>
      <c r="R17" s="80">
        <v>0.24079999999999999</v>
      </c>
    </row>
    <row r="18" spans="2:18">
      <c r="B18" t="s">
        <v>232</v>
      </c>
      <c r="C18" t="s">
        <v>233</v>
      </c>
      <c r="D18" t="s">
        <v>100</v>
      </c>
      <c r="E18" t="s">
        <v>234</v>
      </c>
      <c r="G18" t="s">
        <v>235</v>
      </c>
      <c r="H18" s="77">
        <v>0.76</v>
      </c>
      <c r="I18" t="s">
        <v>102</v>
      </c>
      <c r="J18" s="78">
        <v>0</v>
      </c>
      <c r="K18" s="78">
        <v>4.1700000000000001E-2</v>
      </c>
      <c r="L18" s="77">
        <v>5600000</v>
      </c>
      <c r="M18" s="77">
        <v>96.96</v>
      </c>
      <c r="N18" s="77">
        <v>0</v>
      </c>
      <c r="O18" s="77">
        <v>5429.76</v>
      </c>
      <c r="P18" s="78">
        <v>2.9999999999999997E-4</v>
      </c>
      <c r="Q18" s="78">
        <v>0.09</v>
      </c>
      <c r="R18" s="78">
        <v>2.1700000000000001E-2</v>
      </c>
    </row>
    <row r="19" spans="2:18">
      <c r="B19" t="s">
        <v>236</v>
      </c>
      <c r="C19" t="s">
        <v>237</v>
      </c>
      <c r="D19" t="s">
        <v>100</v>
      </c>
      <c r="E19" t="s">
        <v>234</v>
      </c>
      <c r="G19" t="s">
        <v>238</v>
      </c>
      <c r="H19" s="77">
        <v>0.1</v>
      </c>
      <c r="I19" t="s">
        <v>102</v>
      </c>
      <c r="J19" s="78">
        <v>0</v>
      </c>
      <c r="K19" s="78">
        <v>4.4299999999999999E-2</v>
      </c>
      <c r="L19" s="77">
        <v>168000</v>
      </c>
      <c r="M19" s="77">
        <v>99.55</v>
      </c>
      <c r="N19" s="77">
        <v>0</v>
      </c>
      <c r="O19" s="77">
        <v>167.244</v>
      </c>
      <c r="P19" s="78">
        <v>0</v>
      </c>
      <c r="Q19" s="78">
        <v>2.8E-3</v>
      </c>
      <c r="R19" s="78">
        <v>6.9999999999999999E-4</v>
      </c>
    </row>
    <row r="20" spans="2:18">
      <c r="B20" t="s">
        <v>239</v>
      </c>
      <c r="C20" t="s">
        <v>240</v>
      </c>
      <c r="D20" t="s">
        <v>100</v>
      </c>
      <c r="E20" t="s">
        <v>234</v>
      </c>
      <c r="G20" t="s">
        <v>238</v>
      </c>
      <c r="H20" s="77">
        <v>0.01</v>
      </c>
      <c r="I20" t="s">
        <v>102</v>
      </c>
      <c r="J20" s="78">
        <v>0</v>
      </c>
      <c r="K20" s="78">
        <v>2.46E-2</v>
      </c>
      <c r="L20" s="77">
        <v>600000</v>
      </c>
      <c r="M20" s="77">
        <v>99.98</v>
      </c>
      <c r="N20" s="77">
        <v>0</v>
      </c>
      <c r="O20" s="77">
        <v>599.88</v>
      </c>
      <c r="P20" s="78">
        <v>0</v>
      </c>
      <c r="Q20" s="78">
        <v>9.9000000000000008E-3</v>
      </c>
      <c r="R20" s="78">
        <v>2.3999999999999998E-3</v>
      </c>
    </row>
    <row r="21" spans="2:18">
      <c r="B21" t="s">
        <v>241</v>
      </c>
      <c r="C21" t="s">
        <v>242</v>
      </c>
      <c r="D21" t="s">
        <v>100</v>
      </c>
      <c r="E21" t="s">
        <v>234</v>
      </c>
      <c r="G21" t="s">
        <v>243</v>
      </c>
      <c r="H21" s="77">
        <v>0.26</v>
      </c>
      <c r="I21" t="s">
        <v>102</v>
      </c>
      <c r="J21" s="78">
        <v>0</v>
      </c>
      <c r="K21" s="78">
        <v>4.3900000000000002E-2</v>
      </c>
      <c r="L21" s="77">
        <v>34024551</v>
      </c>
      <c r="M21" s="77">
        <v>98.9</v>
      </c>
      <c r="N21" s="77">
        <v>0</v>
      </c>
      <c r="O21" s="77">
        <v>33650.280938999997</v>
      </c>
      <c r="P21" s="78">
        <v>1.6999999999999999E-3</v>
      </c>
      <c r="Q21" s="78">
        <v>0.55800000000000005</v>
      </c>
      <c r="R21" s="78">
        <v>0.13439999999999999</v>
      </c>
    </row>
    <row r="22" spans="2:18">
      <c r="B22" t="s">
        <v>244</v>
      </c>
      <c r="C22" t="s">
        <v>245</v>
      </c>
      <c r="D22" t="s">
        <v>100</v>
      </c>
      <c r="E22" t="s">
        <v>234</v>
      </c>
      <c r="G22" t="s">
        <v>246</v>
      </c>
      <c r="H22" s="77">
        <v>0.35</v>
      </c>
      <c r="I22" t="s">
        <v>102</v>
      </c>
      <c r="J22" s="78">
        <v>0</v>
      </c>
      <c r="K22" s="78">
        <v>4.4299999999999999E-2</v>
      </c>
      <c r="L22" s="77">
        <v>1600000</v>
      </c>
      <c r="M22" s="77">
        <v>98.48</v>
      </c>
      <c r="N22" s="77">
        <v>0</v>
      </c>
      <c r="O22" s="77">
        <v>1575.68</v>
      </c>
      <c r="P22" s="78">
        <v>1E-4</v>
      </c>
      <c r="Q22" s="78">
        <v>2.6100000000000002E-2</v>
      </c>
      <c r="R22" s="78">
        <v>6.3E-3</v>
      </c>
    </row>
    <row r="23" spans="2:18">
      <c r="B23" t="s">
        <v>247</v>
      </c>
      <c r="C23" t="s">
        <v>248</v>
      </c>
      <c r="D23" t="s">
        <v>100</v>
      </c>
      <c r="E23" t="s">
        <v>234</v>
      </c>
      <c r="G23" t="s">
        <v>249</v>
      </c>
      <c r="H23" s="77">
        <v>0.43</v>
      </c>
      <c r="I23" t="s">
        <v>102</v>
      </c>
      <c r="J23" s="78">
        <v>0</v>
      </c>
      <c r="K23" s="78">
        <v>4.4400000000000002E-2</v>
      </c>
      <c r="L23" s="77">
        <v>3700000</v>
      </c>
      <c r="M23" s="77">
        <v>98.15</v>
      </c>
      <c r="N23" s="77">
        <v>0</v>
      </c>
      <c r="O23" s="77">
        <v>3631.55</v>
      </c>
      <c r="P23" s="78">
        <v>2.0000000000000001E-4</v>
      </c>
      <c r="Q23" s="78">
        <v>6.0199999999999997E-2</v>
      </c>
      <c r="R23" s="78">
        <v>1.4500000000000001E-2</v>
      </c>
    </row>
    <row r="24" spans="2:18">
      <c r="B24" t="s">
        <v>250</v>
      </c>
      <c r="C24" t="s">
        <v>251</v>
      </c>
      <c r="D24" t="s">
        <v>100</v>
      </c>
      <c r="E24" t="s">
        <v>234</v>
      </c>
      <c r="G24" t="s">
        <v>252</v>
      </c>
      <c r="H24" s="77">
        <v>0.51</v>
      </c>
      <c r="I24" t="s">
        <v>102</v>
      </c>
      <c r="J24" s="78">
        <v>0</v>
      </c>
      <c r="K24" s="78">
        <v>4.2999999999999997E-2</v>
      </c>
      <c r="L24" s="77">
        <v>10100000</v>
      </c>
      <c r="M24" s="77">
        <v>97.89</v>
      </c>
      <c r="N24" s="77">
        <v>0</v>
      </c>
      <c r="O24" s="77">
        <v>9886.89</v>
      </c>
      <c r="P24" s="78">
        <v>5.9999999999999995E-4</v>
      </c>
      <c r="Q24" s="78">
        <v>0.16389999999999999</v>
      </c>
      <c r="R24" s="78">
        <v>3.95E-2</v>
      </c>
    </row>
    <row r="25" spans="2:18">
      <c r="B25" t="s">
        <v>253</v>
      </c>
      <c r="C25" t="s">
        <v>254</v>
      </c>
      <c r="D25" t="s">
        <v>100</v>
      </c>
      <c r="E25" t="s">
        <v>234</v>
      </c>
      <c r="G25" t="s">
        <v>255</v>
      </c>
      <c r="H25" s="77">
        <v>0.6</v>
      </c>
      <c r="I25" t="s">
        <v>102</v>
      </c>
      <c r="J25" s="78">
        <v>0</v>
      </c>
      <c r="K25" s="78">
        <v>4.24E-2</v>
      </c>
      <c r="L25" s="77">
        <v>5500000</v>
      </c>
      <c r="M25" s="77">
        <v>97.53</v>
      </c>
      <c r="N25" s="77">
        <v>0</v>
      </c>
      <c r="O25" s="77">
        <v>5364.15</v>
      </c>
      <c r="P25" s="78">
        <v>2.9999999999999997E-4</v>
      </c>
      <c r="Q25" s="78">
        <v>8.8900000000000007E-2</v>
      </c>
      <c r="R25" s="78">
        <v>2.1399999999999999E-2</v>
      </c>
    </row>
    <row r="26" spans="2:18">
      <c r="B26" s="79" t="s">
        <v>256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218</v>
      </c>
      <c r="C27" t="s">
        <v>218</v>
      </c>
      <c r="D27" s="16"/>
      <c r="E27" t="s">
        <v>218</v>
      </c>
      <c r="H27" s="77">
        <v>0</v>
      </c>
      <c r="I27" t="s">
        <v>218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218</v>
      </c>
      <c r="C29" t="s">
        <v>218</v>
      </c>
      <c r="D29" s="16"/>
      <c r="E29" t="s">
        <v>218</v>
      </c>
      <c r="H29" s="77">
        <v>0</v>
      </c>
      <c r="I29" t="s">
        <v>218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218</v>
      </c>
      <c r="C31" t="s">
        <v>218</v>
      </c>
      <c r="D31" s="16"/>
      <c r="E31" t="s">
        <v>218</v>
      </c>
      <c r="H31" s="77">
        <v>0</v>
      </c>
      <c r="I31" t="s">
        <v>218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225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259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218</v>
      </c>
      <c r="C34" t="s">
        <v>218</v>
      </c>
      <c r="D34" s="16"/>
      <c r="E34" t="s">
        <v>218</v>
      </c>
      <c r="H34" s="77">
        <v>0</v>
      </c>
      <c r="I34" t="s">
        <v>218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218</v>
      </c>
      <c r="C36" t="s">
        <v>218</v>
      </c>
      <c r="D36" s="16"/>
      <c r="E36" t="s">
        <v>218</v>
      </c>
      <c r="H36" s="77">
        <v>0</v>
      </c>
      <c r="I36" t="s">
        <v>218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261</v>
      </c>
      <c r="C37" s="16"/>
      <c r="D37" s="16"/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218</v>
      </c>
      <c r="C20" t="s">
        <v>218</v>
      </c>
      <c r="D20" s="16"/>
      <c r="E20" s="16"/>
      <c r="F20" s="16"/>
      <c r="G20" t="s">
        <v>218</v>
      </c>
      <c r="H20" t="s">
        <v>218</v>
      </c>
      <c r="K20" s="77">
        <v>0</v>
      </c>
      <c r="L20" t="s">
        <v>218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218</v>
      </c>
      <c r="C25" t="s">
        <v>218</v>
      </c>
      <c r="D25" s="16"/>
      <c r="E25" s="16"/>
      <c r="F25" s="16"/>
      <c r="G25" t="s">
        <v>218</v>
      </c>
      <c r="H25" t="s">
        <v>218</v>
      </c>
      <c r="K25" s="77">
        <v>0</v>
      </c>
      <c r="L25" t="s">
        <v>218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227</v>
      </c>
      <c r="C26" s="16"/>
      <c r="D26" s="16"/>
      <c r="E26" s="16"/>
      <c r="F26" s="16"/>
    </row>
    <row r="27" spans="2:21">
      <c r="B27" t="s">
        <v>261</v>
      </c>
      <c r="C27" s="16"/>
      <c r="D27" s="16"/>
      <c r="E27" s="16"/>
      <c r="F27" s="16"/>
    </row>
    <row r="28" spans="2:21">
      <c r="B28" t="s">
        <v>262</v>
      </c>
      <c r="C28" s="16"/>
      <c r="D28" s="16"/>
      <c r="E28" s="16"/>
      <c r="F28" s="16"/>
    </row>
    <row r="29" spans="2:21">
      <c r="B29" t="s">
        <v>263</v>
      </c>
      <c r="C29" s="16"/>
      <c r="D29" s="16"/>
      <c r="E29" s="16"/>
      <c r="F29" s="16"/>
    </row>
    <row r="30" spans="2:21">
      <c r="B30" t="s">
        <v>264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218</v>
      </c>
      <c r="C14" t="s">
        <v>218</v>
      </c>
      <c r="E14" s="16"/>
      <c r="F14" s="16"/>
      <c r="G14" t="s">
        <v>218</v>
      </c>
      <c r="H14" t="s">
        <v>218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218</v>
      </c>
      <c r="C16" t="s">
        <v>218</v>
      </c>
      <c r="E16" s="16"/>
      <c r="F16" s="16"/>
      <c r="G16" t="s">
        <v>218</v>
      </c>
      <c r="H16" t="s">
        <v>218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s="16"/>
      <c r="F18" s="16"/>
      <c r="G18" t="s">
        <v>218</v>
      </c>
      <c r="H18" t="s">
        <v>218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s="16"/>
      <c r="F20" s="16"/>
      <c r="G20" t="s">
        <v>218</v>
      </c>
      <c r="H20" t="s">
        <v>218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E23" s="16"/>
      <c r="F23" s="16"/>
      <c r="G23" t="s">
        <v>218</v>
      </c>
      <c r="H23" t="s">
        <v>218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218</v>
      </c>
      <c r="C25" t="s">
        <v>218</v>
      </c>
      <c r="E25" s="16"/>
      <c r="F25" s="16"/>
      <c r="G25" t="s">
        <v>218</v>
      </c>
      <c r="H25" t="s">
        <v>218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227</v>
      </c>
      <c r="E26" s="16"/>
      <c r="F26" s="16"/>
      <c r="G26" s="16"/>
    </row>
    <row r="27" spans="2:15">
      <c r="B27" t="s">
        <v>261</v>
      </c>
      <c r="E27" s="16"/>
      <c r="F27" s="16"/>
      <c r="G27" s="16"/>
    </row>
    <row r="28" spans="2:15">
      <c r="B28" t="s">
        <v>262</v>
      </c>
      <c r="E28" s="16"/>
      <c r="F28" s="16"/>
      <c r="G28" s="16"/>
    </row>
    <row r="29" spans="2:15">
      <c r="B29" t="s">
        <v>263</v>
      </c>
      <c r="E29" s="16"/>
      <c r="F29" s="16"/>
      <c r="G29" s="16"/>
    </row>
    <row r="30" spans="2:15">
      <c r="B30" t="s">
        <v>264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574276</v>
      </c>
      <c r="I11" s="7"/>
      <c r="J11" s="75">
        <v>0</v>
      </c>
      <c r="K11" s="75">
        <v>124614.5618054142</v>
      </c>
      <c r="L11" s="7"/>
      <c r="M11" s="76">
        <v>1</v>
      </c>
      <c r="N11" s="76">
        <v>0.49759999999999999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274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277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269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218</v>
      </c>
      <c r="C22" t="s">
        <v>218</v>
      </c>
      <c r="D22" s="16"/>
      <c r="E22" s="16"/>
      <c r="F22" t="s">
        <v>218</v>
      </c>
      <c r="G22" t="s">
        <v>218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278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225</v>
      </c>
      <c r="D25" s="16"/>
      <c r="E25" s="16"/>
      <c r="F25" s="16"/>
      <c r="G25" s="16"/>
      <c r="H25" s="81">
        <v>574276</v>
      </c>
      <c r="J25" s="81">
        <v>0</v>
      </c>
      <c r="K25" s="81">
        <v>124614.5618054142</v>
      </c>
      <c r="M25" s="80">
        <v>1</v>
      </c>
      <c r="N25" s="80">
        <v>0.49759999999999999</v>
      </c>
    </row>
    <row r="26" spans="2:14">
      <c r="B26" s="79" t="s">
        <v>279</v>
      </c>
      <c r="D26" s="16"/>
      <c r="E26" s="16"/>
      <c r="F26" s="16"/>
      <c r="G26" s="16"/>
      <c r="H26" s="81">
        <v>574276</v>
      </c>
      <c r="J26" s="81">
        <v>0</v>
      </c>
      <c r="K26" s="81">
        <v>124614.5618054142</v>
      </c>
      <c r="M26" s="80">
        <v>1</v>
      </c>
      <c r="N26" s="80">
        <v>0.49759999999999999</v>
      </c>
    </row>
    <row r="27" spans="2:14">
      <c r="B27" t="s">
        <v>280</v>
      </c>
      <c r="C27" t="s">
        <v>281</v>
      </c>
      <c r="D27" t="s">
        <v>123</v>
      </c>
      <c r="E27" t="s">
        <v>282</v>
      </c>
      <c r="F27" t="s">
        <v>283</v>
      </c>
      <c r="G27" t="s">
        <v>106</v>
      </c>
      <c r="H27" s="77">
        <v>83522</v>
      </c>
      <c r="I27" s="77">
        <v>9236</v>
      </c>
      <c r="J27" s="77">
        <v>0</v>
      </c>
      <c r="K27" s="77">
        <v>27979.011393839999</v>
      </c>
      <c r="L27" s="78">
        <v>0</v>
      </c>
      <c r="M27" s="78">
        <v>0.22450000000000001</v>
      </c>
      <c r="N27" s="78">
        <v>0.11169999999999999</v>
      </c>
    </row>
    <row r="28" spans="2:14">
      <c r="B28" t="s">
        <v>284</v>
      </c>
      <c r="C28" t="s">
        <v>285</v>
      </c>
      <c r="D28" t="s">
        <v>123</v>
      </c>
      <c r="E28" t="s">
        <v>286</v>
      </c>
      <c r="F28" t="s">
        <v>283</v>
      </c>
      <c r="G28" t="s">
        <v>106</v>
      </c>
      <c r="H28" s="77">
        <v>408704</v>
      </c>
      <c r="I28" s="77">
        <v>1886.99</v>
      </c>
      <c r="J28" s="77">
        <v>0</v>
      </c>
      <c r="K28" s="77">
        <v>27972.162492019201</v>
      </c>
      <c r="L28" s="78">
        <v>1E-4</v>
      </c>
      <c r="M28" s="78">
        <v>0.22450000000000001</v>
      </c>
      <c r="N28" s="78">
        <v>0.11169999999999999</v>
      </c>
    </row>
    <row r="29" spans="2:14">
      <c r="B29" t="s">
        <v>287</v>
      </c>
      <c r="C29" t="s">
        <v>288</v>
      </c>
      <c r="D29" t="s">
        <v>289</v>
      </c>
      <c r="E29" t="s">
        <v>290</v>
      </c>
      <c r="F29" t="s">
        <v>283</v>
      </c>
      <c r="G29" t="s">
        <v>106</v>
      </c>
      <c r="H29" s="77">
        <v>50721</v>
      </c>
      <c r="I29" s="77">
        <v>6732</v>
      </c>
      <c r="J29" s="77">
        <v>0</v>
      </c>
      <c r="K29" s="77">
        <v>12384.52831044</v>
      </c>
      <c r="L29" s="78">
        <v>0</v>
      </c>
      <c r="M29" s="78">
        <v>9.9400000000000002E-2</v>
      </c>
      <c r="N29" s="78">
        <v>4.9399999999999999E-2</v>
      </c>
    </row>
    <row r="30" spans="2:14">
      <c r="B30" t="s">
        <v>291</v>
      </c>
      <c r="C30" t="s">
        <v>292</v>
      </c>
      <c r="D30" t="s">
        <v>293</v>
      </c>
      <c r="E30" t="s">
        <v>294</v>
      </c>
      <c r="F30" t="s">
        <v>283</v>
      </c>
      <c r="G30" t="s">
        <v>106</v>
      </c>
      <c r="H30" s="77">
        <v>23001</v>
      </c>
      <c r="I30" s="77">
        <v>33738.5</v>
      </c>
      <c r="J30" s="77">
        <v>0</v>
      </c>
      <c r="K30" s="77">
        <v>28146.217780395</v>
      </c>
      <c r="L30" s="78">
        <v>0</v>
      </c>
      <c r="M30" s="78">
        <v>0.22589999999999999</v>
      </c>
      <c r="N30" s="78">
        <v>0.1124</v>
      </c>
    </row>
    <row r="31" spans="2:14">
      <c r="B31" t="s">
        <v>295</v>
      </c>
      <c r="C31" t="s">
        <v>296</v>
      </c>
      <c r="D31" t="s">
        <v>293</v>
      </c>
      <c r="E31" t="s">
        <v>297</v>
      </c>
      <c r="F31" t="s">
        <v>283</v>
      </c>
      <c r="G31" t="s">
        <v>106</v>
      </c>
      <c r="H31" s="77">
        <v>8328</v>
      </c>
      <c r="I31" s="77">
        <v>93137</v>
      </c>
      <c r="J31" s="77">
        <v>0</v>
      </c>
      <c r="K31" s="77">
        <v>28132.641828719999</v>
      </c>
      <c r="L31" s="78">
        <v>0</v>
      </c>
      <c r="M31" s="78">
        <v>0.2258</v>
      </c>
      <c r="N31" s="78">
        <v>0.1123</v>
      </c>
    </row>
    <row r="32" spans="2:14">
      <c r="B32" s="79" t="s">
        <v>298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218</v>
      </c>
      <c r="C33" t="s">
        <v>218</v>
      </c>
      <c r="D33" s="16"/>
      <c r="E33" s="16"/>
      <c r="F33" t="s">
        <v>218</v>
      </c>
      <c r="G33" t="s">
        <v>218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218</v>
      </c>
      <c r="C35" t="s">
        <v>218</v>
      </c>
      <c r="D35" s="16"/>
      <c r="E35" s="16"/>
      <c r="F35" t="s">
        <v>218</v>
      </c>
      <c r="G35" t="s">
        <v>218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278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218</v>
      </c>
      <c r="C37" t="s">
        <v>218</v>
      </c>
      <c r="D37" s="16"/>
      <c r="E37" s="16"/>
      <c r="F37" t="s">
        <v>218</v>
      </c>
      <c r="G37" t="s">
        <v>218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227</v>
      </c>
      <c r="D38" s="16"/>
      <c r="E38" s="16"/>
      <c r="F38" s="16"/>
      <c r="G38" s="16"/>
    </row>
    <row r="39" spans="2:14">
      <c r="B39" t="s">
        <v>261</v>
      </c>
      <c r="D39" s="16"/>
      <c r="E39" s="16"/>
      <c r="F39" s="16"/>
      <c r="G39" s="16"/>
    </row>
    <row r="40" spans="2:14">
      <c r="B40" t="s">
        <v>262</v>
      </c>
      <c r="D40" s="16"/>
      <c r="E40" s="16"/>
      <c r="F40" s="16"/>
      <c r="G40" s="16"/>
    </row>
    <row r="41" spans="2:14">
      <c r="B41" t="s">
        <v>263</v>
      </c>
      <c r="D41" s="16"/>
      <c r="E41" s="16"/>
      <c r="F41" s="16"/>
      <c r="G41" s="16"/>
    </row>
    <row r="42" spans="2:14">
      <c r="B42" t="s">
        <v>264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I18" t="s">
        <v>218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I27" t="s">
        <v>218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I29" t="s">
        <v>218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261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227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919420.5</v>
      </c>
      <c r="H11" s="25"/>
      <c r="I11" s="75">
        <v>3334.2195174994604</v>
      </c>
      <c r="J11" s="76">
        <v>1</v>
      </c>
      <c r="K11" s="76">
        <v>1.3299999999999999E-2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919420.5</v>
      </c>
      <c r="H14" s="19"/>
      <c r="I14" s="81">
        <v>3334.2195174994604</v>
      </c>
      <c r="J14" s="80">
        <v>1</v>
      </c>
      <c r="K14" s="80">
        <v>1.3299999999999999E-2</v>
      </c>
      <c r="BF14" s="16" t="s">
        <v>126</v>
      </c>
    </row>
    <row r="15" spans="1:60">
      <c r="B15" t="s">
        <v>308</v>
      </c>
      <c r="C15" t="s">
        <v>309</v>
      </c>
      <c r="D15" t="s">
        <v>123</v>
      </c>
      <c r="E15" t="s">
        <v>310</v>
      </c>
      <c r="F15" t="s">
        <v>106</v>
      </c>
      <c r="G15" s="77">
        <v>919277.5</v>
      </c>
      <c r="H15" s="77">
        <v>100</v>
      </c>
      <c r="I15" s="77">
        <v>3334.2194924999999</v>
      </c>
      <c r="J15" s="78">
        <v>1</v>
      </c>
      <c r="K15" s="78">
        <v>1.3299999999999999E-2</v>
      </c>
      <c r="BF15" s="16" t="s">
        <v>127</v>
      </c>
    </row>
    <row r="16" spans="1:60">
      <c r="B16" t="s">
        <v>311</v>
      </c>
      <c r="C16" t="s">
        <v>312</v>
      </c>
      <c r="D16" t="s">
        <v>123</v>
      </c>
      <c r="E16" t="s">
        <v>310</v>
      </c>
      <c r="F16" t="s">
        <v>106</v>
      </c>
      <c r="G16" s="77">
        <v>143</v>
      </c>
      <c r="H16" s="77">
        <v>4.8199999999999996E-3</v>
      </c>
      <c r="I16" s="77">
        <v>2.4999460200000001E-5</v>
      </c>
      <c r="J16" s="78">
        <v>0</v>
      </c>
      <c r="K16" s="78">
        <v>0</v>
      </c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218</v>
      </c>
      <c r="C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326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218</v>
      </c>
      <c r="C13" t="s">
        <v>218</v>
      </c>
      <c r="D13" s="16"/>
      <c r="E13" s="16"/>
      <c r="F13" t="s">
        <v>218</v>
      </c>
      <c r="G13" t="s">
        <v>218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218</v>
      </c>
      <c r="C16" t="s">
        <v>218</v>
      </c>
      <c r="D16" t="s">
        <v>218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218</v>
      </c>
      <c r="C23" t="s">
        <v>218</v>
      </c>
      <c r="D23" t="s">
        <v>218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227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218</v>
      </c>
      <c r="C13" t="s">
        <v>218</v>
      </c>
      <c r="D13" t="s">
        <v>218</v>
      </c>
      <c r="E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24800000</v>
      </c>
      <c r="H11" s="7"/>
      <c r="I11" s="75">
        <v>-5909.1457820233036</v>
      </c>
      <c r="J11" s="76">
        <v>1</v>
      </c>
      <c r="K11" s="76">
        <v>-2.3599999999999999E-2</v>
      </c>
      <c r="AW11" s="16"/>
    </row>
    <row r="12" spans="2:49">
      <c r="B12" s="79" t="s">
        <v>200</v>
      </c>
      <c r="C12" s="16"/>
      <c r="D12" s="16"/>
      <c r="G12" s="81">
        <v>24800000</v>
      </c>
      <c r="I12" s="81">
        <v>-5909.1457820233036</v>
      </c>
      <c r="J12" s="80">
        <v>1</v>
      </c>
      <c r="K12" s="80">
        <v>-2.3599999999999999E-2</v>
      </c>
    </row>
    <row r="13" spans="2:49">
      <c r="B13" s="79" t="s">
        <v>303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304</v>
      </c>
      <c r="C15" s="16"/>
      <c r="D15" s="16"/>
      <c r="G15" s="81">
        <v>24800000</v>
      </c>
      <c r="I15" s="81">
        <v>-5909.1457820233036</v>
      </c>
      <c r="J15" s="80">
        <v>1</v>
      </c>
      <c r="K15" s="80">
        <v>-2.3599999999999999E-2</v>
      </c>
    </row>
    <row r="16" spans="2:49">
      <c r="B16" t="s">
        <v>339</v>
      </c>
      <c r="C16" t="s">
        <v>340</v>
      </c>
      <c r="D16" t="s">
        <v>123</v>
      </c>
      <c r="E16" t="s">
        <v>106</v>
      </c>
      <c r="F16" t="s">
        <v>341</v>
      </c>
      <c r="G16" s="77">
        <v>11000000</v>
      </c>
      <c r="H16" s="77">
        <v>-8.824531347972691</v>
      </c>
      <c r="I16" s="77">
        <v>-970.69844827699603</v>
      </c>
      <c r="J16" s="78">
        <v>0.1643</v>
      </c>
      <c r="K16" s="78">
        <v>-3.8999999999999998E-3</v>
      </c>
    </row>
    <row r="17" spans="2:11">
      <c r="B17" t="s">
        <v>342</v>
      </c>
      <c r="C17" t="s">
        <v>343</v>
      </c>
      <c r="D17" t="s">
        <v>123</v>
      </c>
      <c r="E17" t="s">
        <v>106</v>
      </c>
      <c r="F17" t="s">
        <v>344</v>
      </c>
      <c r="G17" s="77">
        <v>-12000000</v>
      </c>
      <c r="H17" s="77">
        <v>-8.8494904871246671</v>
      </c>
      <c r="I17" s="77">
        <v>1061.9388584549599</v>
      </c>
      <c r="J17" s="78">
        <v>-0.1797</v>
      </c>
      <c r="K17" s="78">
        <v>4.1999999999999997E-3</v>
      </c>
    </row>
    <row r="18" spans="2:11">
      <c r="B18" t="s">
        <v>345</v>
      </c>
      <c r="C18" t="s">
        <v>346</v>
      </c>
      <c r="D18" t="s">
        <v>123</v>
      </c>
      <c r="E18" t="s">
        <v>106</v>
      </c>
      <c r="F18" t="s">
        <v>347</v>
      </c>
      <c r="G18" s="77">
        <v>16000000</v>
      </c>
      <c r="H18" s="77">
        <v>-20.845728048321874</v>
      </c>
      <c r="I18" s="77">
        <v>-3335.3164877314998</v>
      </c>
      <c r="J18" s="78">
        <v>0.56440000000000001</v>
      </c>
      <c r="K18" s="78">
        <v>-1.3299999999999999E-2</v>
      </c>
    </row>
    <row r="19" spans="2:11">
      <c r="B19" t="s">
        <v>348</v>
      </c>
      <c r="C19" t="s">
        <v>349</v>
      </c>
      <c r="D19" t="s">
        <v>123</v>
      </c>
      <c r="E19" t="s">
        <v>106</v>
      </c>
      <c r="F19" t="s">
        <v>238</v>
      </c>
      <c r="G19" s="77">
        <v>6900000</v>
      </c>
      <c r="H19" s="77">
        <v>-24.0617796679329</v>
      </c>
      <c r="I19" s="77">
        <v>-1660.26279708737</v>
      </c>
      <c r="J19" s="78">
        <v>0.28100000000000003</v>
      </c>
      <c r="K19" s="78">
        <v>-6.6E-3</v>
      </c>
    </row>
    <row r="20" spans="2:11">
      <c r="B20" t="s">
        <v>350</v>
      </c>
      <c r="C20" t="s">
        <v>351</v>
      </c>
      <c r="D20" t="s">
        <v>123</v>
      </c>
      <c r="E20" t="s">
        <v>106</v>
      </c>
      <c r="F20" t="s">
        <v>243</v>
      </c>
      <c r="G20" s="77">
        <v>1400000</v>
      </c>
      <c r="H20" s="77">
        <v>-30.4946593722435</v>
      </c>
      <c r="I20" s="77">
        <v>-426.92523121140903</v>
      </c>
      <c r="J20" s="78">
        <v>7.22E-2</v>
      </c>
      <c r="K20" s="78">
        <v>-1.6999999999999999E-3</v>
      </c>
    </row>
    <row r="21" spans="2:11">
      <c r="B21" t="s">
        <v>352</v>
      </c>
      <c r="C21" t="s">
        <v>353</v>
      </c>
      <c r="D21" t="s">
        <v>123</v>
      </c>
      <c r="E21" t="s">
        <v>106</v>
      </c>
      <c r="F21" t="s">
        <v>354</v>
      </c>
      <c r="G21" s="77">
        <v>1500000</v>
      </c>
      <c r="H21" s="77">
        <v>-38.525445078065935</v>
      </c>
      <c r="I21" s="77">
        <v>-577.88167617098895</v>
      </c>
      <c r="J21" s="78">
        <v>9.7799999999999998E-2</v>
      </c>
      <c r="K21" s="78">
        <v>-2.3E-3</v>
      </c>
    </row>
    <row r="22" spans="2:11">
      <c r="B22" s="79" t="s">
        <v>338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218</v>
      </c>
      <c r="C23" t="s">
        <v>218</v>
      </c>
      <c r="D23" t="s">
        <v>218</v>
      </c>
      <c r="E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305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269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303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218</v>
      </c>
      <c r="C30" t="s">
        <v>218</v>
      </c>
      <c r="D30" t="s">
        <v>218</v>
      </c>
      <c r="E30" t="s">
        <v>218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306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218</v>
      </c>
      <c r="C32" t="s">
        <v>218</v>
      </c>
      <c r="D32" t="s">
        <v>218</v>
      </c>
      <c r="E32" t="s">
        <v>218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305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218</v>
      </c>
      <c r="C34" t="s">
        <v>218</v>
      </c>
      <c r="D34" t="s">
        <v>218</v>
      </c>
      <c r="E34" t="s">
        <v>218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269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218</v>
      </c>
      <c r="C36" t="s">
        <v>218</v>
      </c>
      <c r="D36" t="s">
        <v>218</v>
      </c>
      <c r="E36" t="s">
        <v>218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227</v>
      </c>
      <c r="C37" s="16"/>
      <c r="D37" s="16"/>
    </row>
    <row r="38" spans="2:11">
      <c r="B38" t="s">
        <v>261</v>
      </c>
      <c r="C38" s="16"/>
      <c r="D38" s="16"/>
    </row>
    <row r="39" spans="2:11">
      <c r="B39" t="s">
        <v>262</v>
      </c>
      <c r="C39" s="16"/>
      <c r="D39" s="16"/>
    </row>
    <row r="40" spans="2:11">
      <c r="B40" t="s">
        <v>263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218</v>
      </c>
      <c r="D14" t="s">
        <v>218</v>
      </c>
      <c r="F14" t="s">
        <v>218</v>
      </c>
      <c r="I14" s="77">
        <v>0</v>
      </c>
      <c r="J14" t="s">
        <v>218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 t="s">
        <v>218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 t="s">
        <v>218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218</v>
      </c>
      <c r="D20" t="s">
        <v>218</v>
      </c>
      <c r="F20" t="s">
        <v>218</v>
      </c>
      <c r="I20" s="77">
        <v>0</v>
      </c>
      <c r="J20" t="s">
        <v>218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218</v>
      </c>
      <c r="D22" t="s">
        <v>218</v>
      </c>
      <c r="F22" t="s">
        <v>218</v>
      </c>
      <c r="I22" s="77">
        <v>0</v>
      </c>
      <c r="J22" t="s">
        <v>218</v>
      </c>
      <c r="K22" t="s">
        <v>218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218</v>
      </c>
      <c r="D25" t="s">
        <v>218</v>
      </c>
      <c r="F25" t="s">
        <v>218</v>
      </c>
      <c r="I25" s="77">
        <v>0</v>
      </c>
      <c r="J25" t="s">
        <v>218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218</v>
      </c>
      <c r="D27" t="s">
        <v>218</v>
      </c>
      <c r="F27" t="s">
        <v>218</v>
      </c>
      <c r="I27" s="77">
        <v>0</v>
      </c>
      <c r="J27" t="s">
        <v>218</v>
      </c>
      <c r="K27" t="s">
        <v>218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218</v>
      </c>
      <c r="D29" t="s">
        <v>218</v>
      </c>
      <c r="F29" t="s">
        <v>218</v>
      </c>
      <c r="I29" s="77">
        <v>0</v>
      </c>
      <c r="J29" t="s">
        <v>218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218</v>
      </c>
      <c r="D31" t="s">
        <v>218</v>
      </c>
      <c r="F31" t="s">
        <v>218</v>
      </c>
      <c r="I31" s="77">
        <v>0</v>
      </c>
      <c r="J31" t="s">
        <v>218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218</v>
      </c>
      <c r="D34" t="s">
        <v>218</v>
      </c>
      <c r="F34" t="s">
        <v>218</v>
      </c>
      <c r="I34" s="77">
        <v>0</v>
      </c>
      <c r="J34" t="s">
        <v>218</v>
      </c>
      <c r="K34" t="s">
        <v>218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218</v>
      </c>
      <c r="D36" t="s">
        <v>218</v>
      </c>
      <c r="F36" t="s">
        <v>218</v>
      </c>
      <c r="I36" s="77">
        <v>0</v>
      </c>
      <c r="J36" t="s">
        <v>218</v>
      </c>
      <c r="K36" t="s">
        <v>218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218</v>
      </c>
      <c r="D38" t="s">
        <v>218</v>
      </c>
      <c r="F38" t="s">
        <v>218</v>
      </c>
      <c r="I38" s="77">
        <v>0</v>
      </c>
      <c r="J38" t="s">
        <v>218</v>
      </c>
      <c r="K38" t="s">
        <v>218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218</v>
      </c>
      <c r="D40" t="s">
        <v>218</v>
      </c>
      <c r="F40" t="s">
        <v>218</v>
      </c>
      <c r="I40" s="77">
        <v>0</v>
      </c>
      <c r="J40" t="s">
        <v>218</v>
      </c>
      <c r="K40" t="s">
        <v>218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227</v>
      </c>
    </row>
    <row r="42" spans="2:18">
      <c r="B42" t="s">
        <v>261</v>
      </c>
    </row>
    <row r="43" spans="2:18">
      <c r="B43" t="s">
        <v>262</v>
      </c>
    </row>
    <row r="44" spans="2:18">
      <c r="B44" t="s">
        <v>263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369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369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15022.29858948</v>
      </c>
      <c r="J11" s="76">
        <v>1</v>
      </c>
      <c r="K11" s="76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C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15022.29858948</v>
      </c>
      <c r="J14" s="80">
        <v>1</v>
      </c>
      <c r="K14" s="80">
        <v>0.06</v>
      </c>
    </row>
    <row r="15" spans="2:60">
      <c r="B15" t="s">
        <v>370</v>
      </c>
      <c r="C15" t="s">
        <v>371</v>
      </c>
      <c r="D15" t="s">
        <v>218</v>
      </c>
      <c r="E15" t="s">
        <v>372</v>
      </c>
      <c r="F15" s="78">
        <v>0</v>
      </c>
      <c r="G15" t="s">
        <v>106</v>
      </c>
      <c r="H15" s="78">
        <v>0</v>
      </c>
      <c r="I15" s="77">
        <v>15022.29858948</v>
      </c>
      <c r="J15" s="78">
        <v>1</v>
      </c>
      <c r="K15" s="78">
        <v>0.06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218</v>
      </c>
      <c r="C13" s="77">
        <v>0</v>
      </c>
    </row>
    <row r="14" spans="2:17">
      <c r="B14" s="79" t="s">
        <v>225</v>
      </c>
      <c r="C14" s="81">
        <v>0</v>
      </c>
    </row>
    <row r="15" spans="2:17">
      <c r="B15" t="s">
        <v>218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5C7687-5812-4A0F-A87A-727BF90CE4B5}"/>
</file>

<file path=customXml/itemProps2.xml><?xml version="1.0" encoding="utf-8"?>
<ds:datastoreItem xmlns:ds="http://schemas.openxmlformats.org/officeDocument/2006/customXml" ds:itemID="{203A0273-AE92-4124-92E1-2E329B868F67}"/>
</file>

<file path=customXml/itemProps3.xml><?xml version="1.0" encoding="utf-8"?>
<ds:datastoreItem xmlns:ds="http://schemas.openxmlformats.org/officeDocument/2006/customXml" ds:itemID="{0071D13C-94DC-4D89-8904-7D563DAC9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