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1" i="1"/>
  <c r="D40" i="1"/>
  <c r="D39" i="1"/>
  <c r="D36" i="1"/>
  <c r="D35" i="1"/>
  <c r="D34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33" i="1" l="1"/>
  <c r="D37" i="1"/>
</calcChain>
</file>

<file path=xl/sharedStrings.xml><?xml version="1.0" encoding="utf-8"?>
<sst xmlns="http://schemas.openxmlformats.org/spreadsheetml/2006/main" count="2550" uniqueCount="362">
  <si>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</si>
  <si>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</si>
  <si>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</si>
  <si>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</si>
  <si>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</si>
  <si>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</si>
  <si>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</si>
  <si>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</si>
  <si>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</si>
  <si>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</si>
  <si>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</si>
  <si>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</si>
  <si>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</si>
  <si>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</si>
  <si>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</si>
  <si>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</si>
  <si>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</si>
  <si>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</si>
  <si>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</si>
  <si>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</si>
  <si>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</si>
  <si>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</si>
  <si>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</si>
  <si>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</si>
  <si>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</si>
  <si>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</si>
  <si>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</si>
  <si>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</si>
  <si>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</si>
  <si>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</si>
  <si>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</si>
  <si>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</si>
  <si>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</si>
  <si>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</si>
  <si>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</si>
  <si>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</si>
  <si>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</si>
  <si>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</si>
  <si>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</si>
  <si>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</si>
  <si>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</si>
  <si>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</si>
  <si>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</si>
  <si>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</si>
  <si>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</si>
  <si>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</si>
  <si>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</si>
  <si>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</si>
  <si>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</si>
  <si>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</si>
  <si>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</si>
  <si>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</si>
  <si>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</si>
  <si>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</si>
  <si>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</si>
  <si>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</si>
  <si>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</si>
  <si>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</si>
  <si>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</si>
  <si>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</si>
  <si>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</si>
  <si>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</si>
  <si>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</si>
  <si>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</si>
  <si>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</si>
  <si>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</si>
  <si>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</si>
  <si>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</si>
  <si>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</si>
  <si>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</si>
  <si>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</si>
  <si>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</si>
  <si>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</si>
  <si>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</si>
  <si>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</si>
  <si>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</si>
  <si>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</si>
  <si>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</si>
  <si>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</si>
  <si>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</si>
  <si>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</si>
  <si>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</si>
  <si>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</si>
  <si>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</si>
  <si>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</si>
  <si>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</si>
  <si>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</si>
  <si>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</si>
  <si>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</si>
  <si>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</si>
  <si>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</si>
  <si>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</si>
  <si>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</si>
  <si>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</si>
  <si>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</si>
  <si>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</si>
  <si>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</si>
  <si>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</si>
  <si>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</si>
  <si>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</si>
  <si>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</si>
  <si>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</si>
  <si>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</si>
  <si>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</si>
  <si>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</si>
  <si>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</si>
  <si>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</si>
  <si>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</si>
  <si>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</si>
  <si>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</si>
  <si>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</si>
  <si>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</si>
  <si>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</si>
  <si>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</si>
  <si>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</si>
  <si>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</si>
  <si>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</si>
  <si>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</si>
  <si>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</si>
  <si>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</si>
  <si>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</si>
  <si>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</si>
  <si>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</si>
  <si>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</si>
  <si>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</si>
  <si>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</si>
  <si>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</si>
  <si>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</si>
  <si>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</si>
  <si>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</si>
  <si>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</si>
  <si>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</si>
  <si>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</si>
  <si>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</si>
  <si>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</si>
  <si>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</si>
  <si>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</si>
  <si>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</si>
  <si>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</si>
  <si>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</si>
  <si>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</si>
  <si>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</si>
  <si>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</si>
  <si>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</si>
  <si>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</si>
  <si>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</si>
  <si>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</si>
  <si>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</si>
  <si>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</si>
  <si>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</si>
  <si>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</si>
  <si>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</si>
  <si>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</si>
  <si>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</si>
  <si>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</si>
  <si>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</si>
  <si>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</si>
  <si>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</si>
  <si>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</si>
  <si>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</si>
  <si>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</si>
  <si>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</si>
  <si>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</si>
  <si>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</si>
  <si>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</si>
  <si>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</si>
  <si>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</si>
  <si>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</si>
  <si>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</si>
  <si>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</si>
  <si>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</si>
  <si>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</si>
  <si>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</si>
  <si>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</si>
  <si>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</si>
  <si>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</si>
  <si>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</si>
  <si>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</si>
  <si>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</si>
  <si>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</si>
  <si>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</si>
  <si>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</si>
  <si>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</si>
  <si>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</si>
  <si>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</si>
  <si>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</si>
  <si>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</si>
  <si>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</si>
  <si>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</si>
  <si>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</si>
  <si>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</si>
  <si>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</si>
  <si>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</si>
  <si>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</si>
  <si>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</si>
  <si>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</si>
  <si>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</si>
  <si>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</si>
  <si>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</si>
  <si>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</si>
  <si>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</si>
  <si>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</si>
  <si>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</si>
  <si>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</si>
  <si>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</si>
  <si>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</si>
  <si>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</si>
  <si>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</si>
  <si>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</si>
  <si>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</si>
  <si>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</si>
  <si>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</si>
  <si>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</si>
  <si>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</si>
  <si>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</si>
  <si>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</si>
  <si>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</si>
  <si>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</si>
  <si>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</si>
  <si>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</si>
  <si>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</si>
  <si>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</si>
  <si>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</si>
  <si>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</si>
  <si>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</si>
  <si>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</si>
  <si>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1023- בנק ישראל- מק"מ</t>
  </si>
  <si>
    <t>8231029</t>
  </si>
  <si>
    <t>RF</t>
  </si>
  <si>
    <t>29/03/23</t>
  </si>
  <si>
    <t>מ.ק.מ.     1213- בנק ישראל- מק"מ</t>
  </si>
  <si>
    <t>8231219</t>
  </si>
  <si>
    <t>05/09/23</t>
  </si>
  <si>
    <t>מ.ק.מ.  214- בנק ישראל- מק"מ</t>
  </si>
  <si>
    <t>8240210</t>
  </si>
  <si>
    <t>07/09/23</t>
  </si>
  <si>
    <t>מ.ק.מ. 1123- בנק ישראל- מק"מ</t>
  </si>
  <si>
    <t>8231128</t>
  </si>
  <si>
    <t>03/08/23</t>
  </si>
  <si>
    <t>מ.ק.מ. 114- בנק ישראל- מק"מ</t>
  </si>
  <si>
    <t>8240111</t>
  </si>
  <si>
    <t>מ.ק.מ. 314- בנק ישראל- מק"מ</t>
  </si>
  <si>
    <t>8240319</t>
  </si>
  <si>
    <t>מ.ק.מ. 414- בנק ישראל- מק"מ</t>
  </si>
  <si>
    <t>8240418</t>
  </si>
  <si>
    <t>11/09/23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</si>
  <si>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</si>
  <si>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</si>
  <si>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</si>
  <si>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</si>
  <si>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</si>
  <si>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</si>
  <si>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</si>
  <si>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</si>
  <si>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</si>
  <si>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</si>
  <si>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</si>
  <si>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</si>
  <si>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</si>
  <si>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</si>
  <si>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</si>
  <si>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</si>
  <si>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</si>
  <si>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</si>
  <si>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</si>
  <si>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</si>
  <si>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</si>
  <si>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</si>
  <si>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</si>
  <si>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</si>
  <si>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WORLD- ISHARES</t>
  </si>
  <si>
    <t>IE00B0M62Q58</t>
  </si>
  <si>
    <t>ISE</t>
  </si>
  <si>
    <t>4601</t>
  </si>
  <si>
    <t>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</si>
  <si>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</si>
  <si>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</si>
  <si>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</si>
  <si>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</si>
  <si>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</si>
  <si>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</si>
  <si>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</si>
  <si>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</si>
  <si>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</si>
  <si>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</si>
  <si>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</si>
  <si>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</si>
  <si>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</si>
  <si>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S&amp;P500 E-MINI -ESZ3-15/12/23</t>
  </si>
  <si>
    <t>BBG011BQCN48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</si>
  <si>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</si>
  <si>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</si>
  <si>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</si>
  <si>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</si>
  <si>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</si>
  <si>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</si>
  <si>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</si>
  <si>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</si>
  <si>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</si>
  <si>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</si>
  <si>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</si>
  <si>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</si>
  <si>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</si>
  <si>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</si>
  <si>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</si>
  <si>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</si>
  <si>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</si>
  <si>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</si>
  <si>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</si>
  <si>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</si>
  <si>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</si>
  <si>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</si>
  <si>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</si>
  <si>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</si>
  <si>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</si>
  <si>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</si>
  <si>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3.5898 05/10/23 154422</t>
  </si>
  <si>
    <t>154422</t>
  </si>
  <si>
    <t>20/07/23</t>
  </si>
  <si>
    <t>פורוורד דולר/שקל 3.593 05/10/2023 154423</t>
  </si>
  <si>
    <t>154423</t>
  </si>
  <si>
    <t>פורוורד דולר/שקל 3.6809 06/11/23 154434</t>
  </si>
  <si>
    <t>154434</t>
  </si>
  <si>
    <t>פורוורד דולר/שקל 3.681394 05/10/23 154429</t>
  </si>
  <si>
    <t>154429</t>
  </si>
  <si>
    <t>31/07/23</t>
  </si>
  <si>
    <t>פורוורד דולר/שקל 3.6837 06/11/23 154435</t>
  </si>
  <si>
    <t>154435</t>
  </si>
  <si>
    <t>פורוורד דולר/שקל 3.6862 05/10/23 154414</t>
  </si>
  <si>
    <t>154414</t>
  </si>
  <si>
    <t>05/07/23</t>
  </si>
  <si>
    <t>פורוורד דולר/שקל 3.68687 05/10/23 154426</t>
  </si>
  <si>
    <t>154426</t>
  </si>
  <si>
    <t>25/07/23</t>
  </si>
  <si>
    <t>פורוורד דולר/שקל 3.6882 05/10/23 154413</t>
  </si>
  <si>
    <t>154413</t>
  </si>
  <si>
    <t>פורוורד דולר/שקל 3.6938 05/10/23 154416</t>
  </si>
  <si>
    <t>154416</t>
  </si>
  <si>
    <t>11/07/23</t>
  </si>
  <si>
    <t>פורוורד דולר/שקל 3.7921 06/11/23 154454</t>
  </si>
  <si>
    <t>154454</t>
  </si>
  <si>
    <t>31/08/23</t>
  </si>
  <si>
    <t>פורורוד דולר/שקל 3.775 05/12/23 154455</t>
  </si>
  <si>
    <t>154455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</si>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</sst>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O30" sqref="O3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15891.417239458</v>
      </c>
      <c r="D11" s="76">
        <f>C11/$C$42</f>
        <v>9.655177242305972E-2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131767.68787769999</v>
      </c>
      <c r="D13" s="78">
        <f t="shared" ref="D13:D22" si="0">C13/$C$42</f>
        <v>0.80058333507794621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3250.56458496</v>
      </c>
      <c r="D17" s="78">
        <f t="shared" si="0"/>
        <v>1.9749514302238518E-2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-6874.8254079110184</v>
      </c>
      <c r="D21" s="78">
        <f t="shared" si="0"/>
        <v>-4.1769501626623483E-2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4091.8622089675523</v>
      </c>
      <c r="D31" s="78">
        <f t="shared" si="1"/>
        <v>2.4861001560376135E-2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16462.889737760001</v>
      </c>
      <c r="D37" s="78">
        <f t="shared" si="1"/>
        <v>0.10002387826300267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164589.59624093457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106</v>
      </c>
      <c r="D48">
        <v>3.8239999999999998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15891.417239458</v>
      </c>
      <c r="K11" s="76">
        <f>J11/$J$11</f>
        <v>1</v>
      </c>
      <c r="L11" s="76">
        <f>J11/'סכום נכסי הקרן'!$C$42</f>
        <v>9.655177242305972E-2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15891.417239458</v>
      </c>
      <c r="K12" s="80">
        <f t="shared" ref="K12:K33" si="0">J12/$J$11</f>
        <v>1</v>
      </c>
      <c r="L12" s="80">
        <f>J12/'סכום נכסי הקרן'!$C$42</f>
        <v>9.655177242305972E-2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7235.6026099999999</v>
      </c>
      <c r="K13" s="80">
        <f t="shared" si="0"/>
        <v>0.45531512394213497</v>
      </c>
      <c r="L13" s="80">
        <f>J13/'סכום נכסי הקרן'!$C$42</f>
        <v>4.3961482227638245E-2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4519.60261+2716</f>
        <v>7235.6026099999999</v>
      </c>
      <c r="K14" s="78">
        <f t="shared" si="0"/>
        <v>0.45531512394213497</v>
      </c>
      <c r="L14" s="78">
        <f>J14/'סכום נכסי הקרן'!$C$42</f>
        <v>4.3961482227638245E-2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8655.8146294580001</v>
      </c>
      <c r="K15" s="80">
        <f t="shared" si="0"/>
        <v>0.54468487605786498</v>
      </c>
      <c r="L15" s="80">
        <f>J15/'סכום נכסי הקרן'!$C$42</f>
        <v>5.2590290195421475E-2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0.364697938</v>
      </c>
      <c r="K16" s="78">
        <f t="shared" si="0"/>
        <v>2.2949365214227963E-5</v>
      </c>
      <c r="L16" s="78">
        <f>J16/'סכום נכסי הקרן'!$C$42</f>
        <v>2.2158018874178217E-6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8994.9281700800002</v>
      </c>
      <c r="K17" s="78">
        <f t="shared" si="0"/>
        <v>0.56602429063065651</v>
      </c>
      <c r="L17" s="78">
        <f>J17/'סכום נכסי הקרן'!$C$42</f>
        <v>5.4650648494894961E-2</v>
      </c>
    </row>
    <row r="18" spans="2:12">
      <c r="B18" t="s">
        <v>212</v>
      </c>
      <c r="C18" t="s">
        <v>211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-339.47823856000002</v>
      </c>
      <c r="K18" s="78">
        <f t="shared" si="0"/>
        <v>-2.1362363938005721E-2</v>
      </c>
      <c r="L18" s="78">
        <f>J18/'סכום נכסי הקרן'!$C$42</f>
        <v>-2.0625741013609064E-3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214</v>
      </c>
      <c r="C33" t="s">
        <v>214</v>
      </c>
      <c r="D33" s="16"/>
      <c r="E33" t="s">
        <v>214</v>
      </c>
      <c r="G33" t="s">
        <v>214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0.31</v>
      </c>
      <c r="I11" s="7"/>
      <c r="J11" s="7"/>
      <c r="K11" s="76">
        <v>4.8399999999999999E-2</v>
      </c>
      <c r="L11" s="75">
        <v>133686854</v>
      </c>
      <c r="M11" s="7"/>
      <c r="N11" s="75">
        <v>0</v>
      </c>
      <c r="O11" s="75">
        <v>131767.68787769999</v>
      </c>
      <c r="P11" s="7"/>
      <c r="Q11" s="76">
        <v>1</v>
      </c>
      <c r="R11" s="76">
        <v>0.81399999999999995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0.31</v>
      </c>
      <c r="K12" s="80">
        <v>4.8399999999999999E-2</v>
      </c>
      <c r="L12" s="81">
        <v>133686854</v>
      </c>
      <c r="N12" s="81">
        <v>0</v>
      </c>
      <c r="O12" s="81">
        <v>131767.68787769999</v>
      </c>
      <c r="Q12" s="80">
        <v>1</v>
      </c>
      <c r="R12" s="80">
        <v>0.81399999999999995</v>
      </c>
    </row>
    <row r="13" spans="2:53">
      <c r="B13" s="79" t="s">
        <v>222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214</v>
      </c>
      <c r="C15" t="s">
        <v>214</v>
      </c>
      <c r="D15" s="16"/>
      <c r="E15" t="s">
        <v>214</v>
      </c>
      <c r="H15" s="77">
        <v>0</v>
      </c>
      <c r="I15" t="s">
        <v>214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224</v>
      </c>
      <c r="C16" s="16"/>
      <c r="D16" s="16"/>
      <c r="H16" s="81">
        <v>0.31</v>
      </c>
      <c r="K16" s="80">
        <v>4.8399999999999999E-2</v>
      </c>
      <c r="L16" s="81">
        <v>133686854</v>
      </c>
      <c r="N16" s="81">
        <v>0</v>
      </c>
      <c r="O16" s="81">
        <v>131767.68787769999</v>
      </c>
      <c r="Q16" s="80">
        <v>1</v>
      </c>
      <c r="R16" s="80">
        <v>0.81399999999999995</v>
      </c>
    </row>
    <row r="17" spans="2:18">
      <c r="B17" s="79" t="s">
        <v>225</v>
      </c>
      <c r="C17" s="16"/>
      <c r="D17" s="16"/>
      <c r="H17" s="81">
        <v>0.31</v>
      </c>
      <c r="K17" s="80">
        <v>4.8399999999999999E-2</v>
      </c>
      <c r="L17" s="81">
        <v>133686854</v>
      </c>
      <c r="N17" s="81">
        <v>0</v>
      </c>
      <c r="O17" s="81">
        <v>131767.68787769999</v>
      </c>
      <c r="Q17" s="80">
        <v>1</v>
      </c>
      <c r="R17" s="80">
        <v>0.81399999999999995</v>
      </c>
    </row>
    <row r="18" spans="2:18">
      <c r="B18" t="s">
        <v>226</v>
      </c>
      <c r="C18" t="s">
        <v>227</v>
      </c>
      <c r="D18" t="s">
        <v>100</v>
      </c>
      <c r="E18" t="s">
        <v>228</v>
      </c>
      <c r="G18" t="s">
        <v>229</v>
      </c>
      <c r="H18" s="77">
        <v>0.03</v>
      </c>
      <c r="I18" t="s">
        <v>102</v>
      </c>
      <c r="J18" s="78">
        <v>0</v>
      </c>
      <c r="K18" s="78">
        <v>5.11E-2</v>
      </c>
      <c r="L18" s="77">
        <v>7789544</v>
      </c>
      <c r="M18" s="77">
        <v>99.85</v>
      </c>
      <c r="N18" s="77">
        <v>0</v>
      </c>
      <c r="O18" s="77">
        <v>7777.859684</v>
      </c>
      <c r="P18" s="78">
        <v>2.9999999999999997E-4</v>
      </c>
      <c r="Q18" s="78">
        <v>5.8999999999999997E-2</v>
      </c>
      <c r="R18" s="78">
        <v>4.8000000000000001E-2</v>
      </c>
    </row>
    <row r="19" spans="2:18">
      <c r="B19" t="s">
        <v>230</v>
      </c>
      <c r="C19" t="s">
        <v>231</v>
      </c>
      <c r="D19" t="s">
        <v>100</v>
      </c>
      <c r="E19" t="s">
        <v>228</v>
      </c>
      <c r="G19" t="s">
        <v>232</v>
      </c>
      <c r="H19" s="77">
        <v>0.18</v>
      </c>
      <c r="I19" t="s">
        <v>102</v>
      </c>
      <c r="J19" s="78">
        <v>0</v>
      </c>
      <c r="K19" s="78">
        <v>4.7600000000000003E-2</v>
      </c>
      <c r="L19" s="77">
        <v>16690000</v>
      </c>
      <c r="M19" s="77">
        <v>99.15</v>
      </c>
      <c r="N19" s="77">
        <v>0</v>
      </c>
      <c r="O19" s="77">
        <v>16548.134999999998</v>
      </c>
      <c r="P19" s="78">
        <v>2.9999999999999997E-4</v>
      </c>
      <c r="Q19" s="78">
        <v>0.12559999999999999</v>
      </c>
      <c r="R19" s="78">
        <v>0.1022</v>
      </c>
    </row>
    <row r="20" spans="2:18">
      <c r="B20" t="s">
        <v>233</v>
      </c>
      <c r="C20" t="s">
        <v>234</v>
      </c>
      <c r="D20" t="s">
        <v>100</v>
      </c>
      <c r="E20" t="s">
        <v>228</v>
      </c>
      <c r="G20" t="s">
        <v>235</v>
      </c>
      <c r="H20" s="77">
        <v>0.36</v>
      </c>
      <c r="I20" t="s">
        <v>102</v>
      </c>
      <c r="J20" s="78">
        <v>0</v>
      </c>
      <c r="K20" s="78">
        <v>4.8399999999999999E-2</v>
      </c>
      <c r="L20" s="77">
        <v>29444881</v>
      </c>
      <c r="M20" s="77">
        <v>98.33</v>
      </c>
      <c r="N20" s="77">
        <v>0</v>
      </c>
      <c r="O20" s="77">
        <v>28953.151487300001</v>
      </c>
      <c r="P20" s="78">
        <v>8.9999999999999998E-4</v>
      </c>
      <c r="Q20" s="78">
        <v>0.21970000000000001</v>
      </c>
      <c r="R20" s="78">
        <v>0.1789</v>
      </c>
    </row>
    <row r="21" spans="2:18">
      <c r="B21" t="s">
        <v>236</v>
      </c>
      <c r="C21" t="s">
        <v>237</v>
      </c>
      <c r="D21" t="s">
        <v>100</v>
      </c>
      <c r="E21" t="s">
        <v>228</v>
      </c>
      <c r="G21" t="s">
        <v>238</v>
      </c>
      <c r="H21" s="77">
        <v>0.11</v>
      </c>
      <c r="I21" t="s">
        <v>102</v>
      </c>
      <c r="J21" s="78">
        <v>0</v>
      </c>
      <c r="K21" s="78">
        <v>4.8000000000000001E-2</v>
      </c>
      <c r="L21" s="77">
        <v>11242878</v>
      </c>
      <c r="M21" s="77">
        <v>99.5</v>
      </c>
      <c r="N21" s="77">
        <v>0</v>
      </c>
      <c r="O21" s="77">
        <v>11186.66361</v>
      </c>
      <c r="P21" s="78">
        <v>2.9999999999999997E-4</v>
      </c>
      <c r="Q21" s="78">
        <v>8.4900000000000003E-2</v>
      </c>
      <c r="R21" s="78">
        <v>6.9099999999999995E-2</v>
      </c>
    </row>
    <row r="22" spans="2:18">
      <c r="B22" t="s">
        <v>239</v>
      </c>
      <c r="C22" t="s">
        <v>240</v>
      </c>
      <c r="D22" t="s">
        <v>100</v>
      </c>
      <c r="E22" t="s">
        <v>228</v>
      </c>
      <c r="G22" t="s">
        <v>235</v>
      </c>
      <c r="H22" s="77">
        <v>0.26</v>
      </c>
      <c r="I22" t="s">
        <v>102</v>
      </c>
      <c r="J22" s="78">
        <v>0</v>
      </c>
      <c r="K22" s="78">
        <v>4.8300000000000003E-2</v>
      </c>
      <c r="L22" s="77">
        <v>29550000</v>
      </c>
      <c r="M22" s="77">
        <v>98.78</v>
      </c>
      <c r="N22" s="77">
        <v>0</v>
      </c>
      <c r="O22" s="77">
        <v>29189.49</v>
      </c>
      <c r="P22" s="78">
        <v>8.9999999999999998E-4</v>
      </c>
      <c r="Q22" s="78">
        <v>0.2215</v>
      </c>
      <c r="R22" s="78">
        <v>0.18029999999999999</v>
      </c>
    </row>
    <row r="23" spans="2:18">
      <c r="B23" t="s">
        <v>241</v>
      </c>
      <c r="C23" t="s">
        <v>242</v>
      </c>
      <c r="D23" t="s">
        <v>100</v>
      </c>
      <c r="E23" t="s">
        <v>228</v>
      </c>
      <c r="G23" t="s">
        <v>238</v>
      </c>
      <c r="H23" s="77">
        <v>0.43</v>
      </c>
      <c r="I23" t="s">
        <v>102</v>
      </c>
      <c r="J23" s="78">
        <v>0</v>
      </c>
      <c r="K23" s="78">
        <v>4.8500000000000001E-2</v>
      </c>
      <c r="L23" s="77">
        <v>18945000</v>
      </c>
      <c r="M23" s="77">
        <v>97.97</v>
      </c>
      <c r="N23" s="77">
        <v>0</v>
      </c>
      <c r="O23" s="77">
        <v>18560.416499999999</v>
      </c>
      <c r="P23" s="78">
        <v>5.9999999999999995E-4</v>
      </c>
      <c r="Q23" s="78">
        <v>0.1409</v>
      </c>
      <c r="R23" s="78">
        <v>0.1147</v>
      </c>
    </row>
    <row r="24" spans="2:18">
      <c r="B24" t="s">
        <v>243</v>
      </c>
      <c r="C24" t="s">
        <v>244</v>
      </c>
      <c r="D24" t="s">
        <v>100</v>
      </c>
      <c r="E24" t="s">
        <v>228</v>
      </c>
      <c r="G24" t="s">
        <v>245</v>
      </c>
      <c r="H24" s="77">
        <v>0.51</v>
      </c>
      <c r="I24" t="s">
        <v>102</v>
      </c>
      <c r="J24" s="78">
        <v>0</v>
      </c>
      <c r="K24" s="78">
        <v>4.8000000000000001E-2</v>
      </c>
      <c r="L24" s="77">
        <v>20024551</v>
      </c>
      <c r="M24" s="77">
        <v>97.64</v>
      </c>
      <c r="N24" s="77">
        <v>0</v>
      </c>
      <c r="O24" s="77">
        <v>19551.971596399999</v>
      </c>
      <c r="P24" s="78">
        <v>1E-3</v>
      </c>
      <c r="Q24" s="78">
        <v>0.1484</v>
      </c>
      <c r="R24" s="78">
        <v>0.1208</v>
      </c>
    </row>
    <row r="25" spans="2:18">
      <c r="B25" s="79" t="s">
        <v>246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214</v>
      </c>
      <c r="C26" t="s">
        <v>214</v>
      </c>
      <c r="D26" s="16"/>
      <c r="E26" t="s">
        <v>214</v>
      </c>
      <c r="H26" s="77">
        <v>0</v>
      </c>
      <c r="I26" t="s">
        <v>214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247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248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219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249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250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251</v>
      </c>
      <c r="C36" s="16"/>
      <c r="D36" s="16"/>
    </row>
    <row r="37" spans="2:18">
      <c r="B37" t="s">
        <v>252</v>
      </c>
      <c r="C37" s="16"/>
      <c r="D37" s="16"/>
    </row>
    <row r="38" spans="2:18">
      <c r="B38" t="s">
        <v>253</v>
      </c>
      <c r="C38" s="16"/>
      <c r="D38" s="16"/>
    </row>
    <row r="39" spans="2:18">
      <c r="B39" t="s">
        <v>254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251</v>
      </c>
      <c r="C25" s="16"/>
      <c r="D25" s="16"/>
      <c r="E25" s="16"/>
      <c r="F25" s="16"/>
      <c r="G25" s="16"/>
    </row>
    <row r="26" spans="2:21">
      <c r="B26" t="s">
        <v>252</v>
      </c>
      <c r="C26" s="16"/>
      <c r="D26" s="16"/>
      <c r="E26" s="16"/>
      <c r="F26" s="16"/>
      <c r="G26" s="16"/>
    </row>
    <row r="27" spans="2:21">
      <c r="B27" t="s">
        <v>253</v>
      </c>
      <c r="C27" s="16"/>
      <c r="D27" s="16"/>
      <c r="E27" s="16"/>
      <c r="F27" s="16"/>
      <c r="G27" s="16"/>
    </row>
    <row r="28" spans="2:21">
      <c r="B28" t="s">
        <v>254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214</v>
      </c>
      <c r="C20" t="s">
        <v>214</v>
      </c>
      <c r="D20" s="16"/>
      <c r="E20" s="16"/>
      <c r="F20" s="16"/>
      <c r="G20" t="s">
        <v>214</v>
      </c>
      <c r="H20" t="s">
        <v>214</v>
      </c>
      <c r="K20" s="77">
        <v>0</v>
      </c>
      <c r="L20" t="s">
        <v>214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214</v>
      </c>
      <c r="C25" t="s">
        <v>214</v>
      </c>
      <c r="D25" s="16"/>
      <c r="E25" s="16"/>
      <c r="F25" s="16"/>
      <c r="G25" t="s">
        <v>214</v>
      </c>
      <c r="H25" t="s">
        <v>214</v>
      </c>
      <c r="K25" s="77">
        <v>0</v>
      </c>
      <c r="L25" t="s">
        <v>214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251</v>
      </c>
      <c r="C27" s="16"/>
      <c r="D27" s="16"/>
      <c r="E27" s="16"/>
      <c r="F27" s="16"/>
    </row>
    <row r="28" spans="2:21">
      <c r="B28" t="s">
        <v>252</v>
      </c>
      <c r="C28" s="16"/>
      <c r="D28" s="16"/>
      <c r="E28" s="16"/>
      <c r="F28" s="16"/>
    </row>
    <row r="29" spans="2:21">
      <c r="B29" t="s">
        <v>253</v>
      </c>
      <c r="C29" s="16"/>
      <c r="D29" s="16"/>
      <c r="E29" s="16"/>
      <c r="F29" s="16"/>
    </row>
    <row r="30" spans="2:21">
      <c r="B30" t="s">
        <v>254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260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261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262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258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251</v>
      </c>
      <c r="E27" s="16"/>
      <c r="F27" s="16"/>
      <c r="G27" s="16"/>
    </row>
    <row r="28" spans="2:15">
      <c r="B28" t="s">
        <v>252</v>
      </c>
      <c r="E28" s="16"/>
      <c r="F28" s="16"/>
      <c r="G28" s="16"/>
    </row>
    <row r="29" spans="2:15">
      <c r="B29" t="s">
        <v>253</v>
      </c>
      <c r="E29" s="16"/>
      <c r="F29" s="16"/>
      <c r="G29" s="16"/>
    </row>
    <row r="30" spans="2:15">
      <c r="B30" t="s">
        <v>254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13926</v>
      </c>
      <c r="I11" s="7"/>
      <c r="J11" s="75">
        <v>0</v>
      </c>
      <c r="K11" s="75">
        <v>3250.56458496</v>
      </c>
      <c r="L11" s="7"/>
      <c r="M11" s="76">
        <v>1</v>
      </c>
      <c r="N11" s="76">
        <v>2.01E-2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264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265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266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16"/>
      <c r="F25" s="16"/>
      <c r="G25" s="16"/>
      <c r="H25" s="81">
        <v>13926</v>
      </c>
      <c r="J25" s="81">
        <v>0</v>
      </c>
      <c r="K25" s="81">
        <v>3250.56458496</v>
      </c>
      <c r="M25" s="80">
        <v>1</v>
      </c>
      <c r="N25" s="80">
        <v>2.01E-2</v>
      </c>
    </row>
    <row r="26" spans="2:14">
      <c r="B26" s="79" t="s">
        <v>269</v>
      </c>
      <c r="D26" s="16"/>
      <c r="E26" s="16"/>
      <c r="F26" s="16"/>
      <c r="G26" s="16"/>
      <c r="H26" s="81">
        <v>13926</v>
      </c>
      <c r="J26" s="81">
        <v>0</v>
      </c>
      <c r="K26" s="81">
        <v>3250.56458496</v>
      </c>
      <c r="M26" s="80">
        <v>1</v>
      </c>
      <c r="N26" s="80">
        <v>2.01E-2</v>
      </c>
    </row>
    <row r="27" spans="2:14">
      <c r="B27" t="s">
        <v>270</v>
      </c>
      <c r="C27" t="s">
        <v>271</v>
      </c>
      <c r="D27" t="s">
        <v>272</v>
      </c>
      <c r="E27" t="s">
        <v>273</v>
      </c>
      <c r="F27" t="s">
        <v>274</v>
      </c>
      <c r="G27" t="s">
        <v>106</v>
      </c>
      <c r="H27" s="77">
        <v>13926</v>
      </c>
      <c r="I27" s="77">
        <v>6104</v>
      </c>
      <c r="J27" s="77">
        <v>0</v>
      </c>
      <c r="K27" s="77">
        <v>3250.56458496</v>
      </c>
      <c r="L27" s="78">
        <v>0</v>
      </c>
      <c r="M27" s="78">
        <v>1</v>
      </c>
      <c r="N27" s="78">
        <v>2.01E-2</v>
      </c>
    </row>
    <row r="28" spans="2:14">
      <c r="B28" s="79" t="s">
        <v>275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259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251</v>
      </c>
      <c r="D35" s="16"/>
      <c r="E35" s="16"/>
      <c r="F35" s="16"/>
      <c r="G35" s="16"/>
    </row>
    <row r="36" spans="2:14">
      <c r="B36" t="s">
        <v>252</v>
      </c>
      <c r="D36" s="16"/>
      <c r="E36" s="16"/>
      <c r="F36" s="16"/>
      <c r="G36" s="16"/>
    </row>
    <row r="37" spans="2:14">
      <c r="B37" t="s">
        <v>253</v>
      </c>
      <c r="D37" s="16"/>
      <c r="E37" s="16"/>
      <c r="F37" s="16"/>
      <c r="G37" s="16"/>
    </row>
    <row r="38" spans="2:14">
      <c r="B38" t="s">
        <v>254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251</v>
      </c>
      <c r="C31" s="16"/>
      <c r="D31" s="16"/>
      <c r="E31" s="16"/>
    </row>
    <row r="32" spans="2:15">
      <c r="B32" t="s">
        <v>252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278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279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251</v>
      </c>
      <c r="D19" s="16"/>
      <c r="E19" s="16"/>
    </row>
    <row r="20" spans="2:12">
      <c r="B20" t="s">
        <v>252</v>
      </c>
      <c r="D20" s="16"/>
      <c r="E20" s="16"/>
    </row>
    <row r="21" spans="2:12">
      <c r="B21" t="s">
        <v>253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280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281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282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280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283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282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284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251</v>
      </c>
      <c r="C33" s="16"/>
      <c r="D33" s="16"/>
      <c r="E33" s="16"/>
    </row>
    <row r="34" spans="2:5">
      <c r="B34" t="s">
        <v>252</v>
      </c>
      <c r="C34" s="16"/>
      <c r="D34" s="16"/>
      <c r="E34" s="16"/>
    </row>
    <row r="35" spans="2:5">
      <c r="B35" t="s">
        <v>253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-1797616</v>
      </c>
      <c r="H11" s="25"/>
      <c r="I11" s="75">
        <v>-6874.8254079110184</v>
      </c>
      <c r="J11" s="76">
        <v>1</v>
      </c>
      <c r="K11" s="76">
        <v>-4.2500000000000003E-2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-1797616</v>
      </c>
      <c r="H14" s="19"/>
      <c r="I14" s="81">
        <v>-6874.8254079110184</v>
      </c>
      <c r="J14" s="80">
        <v>1</v>
      </c>
      <c r="K14" s="80">
        <v>-4.2500000000000003E-2</v>
      </c>
      <c r="BF14" s="16" t="s">
        <v>126</v>
      </c>
    </row>
    <row r="15" spans="1:60">
      <c r="B15" t="s">
        <v>285</v>
      </c>
      <c r="C15" t="s">
        <v>286</v>
      </c>
      <c r="D15" t="s">
        <v>123</v>
      </c>
      <c r="E15" t="s">
        <v>287</v>
      </c>
      <c r="F15" t="s">
        <v>106</v>
      </c>
      <c r="G15" s="77">
        <v>-1797810</v>
      </c>
      <c r="H15" s="77">
        <v>100</v>
      </c>
      <c r="I15" s="77">
        <v>-6874.8254399999996</v>
      </c>
      <c r="J15" s="78">
        <v>1</v>
      </c>
      <c r="K15" s="78">
        <v>-4.2500000000000003E-2</v>
      </c>
      <c r="BF15" s="16" t="s">
        <v>127</v>
      </c>
    </row>
    <row r="16" spans="1:60">
      <c r="B16" t="s">
        <v>288</v>
      </c>
      <c r="C16" t="s">
        <v>289</v>
      </c>
      <c r="D16" t="s">
        <v>123</v>
      </c>
      <c r="E16" t="s">
        <v>287</v>
      </c>
      <c r="F16" t="s">
        <v>106</v>
      </c>
      <c r="G16" s="77">
        <v>194</v>
      </c>
      <c r="H16" s="77">
        <v>4.3255000000000004E-3</v>
      </c>
      <c r="I16" s="77">
        <v>3.208898128E-5</v>
      </c>
      <c r="J16" s="78">
        <v>0</v>
      </c>
      <c r="K16" s="78">
        <v>0</v>
      </c>
      <c r="BF16" s="16" t="s">
        <v>128</v>
      </c>
    </row>
    <row r="17" spans="2:58">
      <c r="B17" t="s">
        <v>221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253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251</v>
      </c>
    </row>
    <row r="42" spans="2:17">
      <c r="B42" t="s">
        <v>252</v>
      </c>
    </row>
    <row r="43" spans="2:17">
      <c r="B43" t="s">
        <v>253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301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251</v>
      </c>
    </row>
    <row r="29" spans="2:16">
      <c r="B29" t="s">
        <v>252</v>
      </c>
    </row>
    <row r="30" spans="2:16">
      <c r="B30" t="s">
        <v>253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251</v>
      </c>
      <c r="D27" s="16"/>
      <c r="E27" s="16"/>
      <c r="F27" s="16"/>
    </row>
    <row r="28" spans="2:19">
      <c r="B28" t="s">
        <v>252</v>
      </c>
      <c r="D28" s="16"/>
      <c r="E28" s="16"/>
      <c r="F28" s="16"/>
    </row>
    <row r="29" spans="2:19">
      <c r="B29" t="s">
        <v>253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302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303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251</v>
      </c>
      <c r="C27" s="16"/>
      <c r="D27" s="16"/>
      <c r="E27" s="16"/>
    </row>
    <row r="28" spans="2:19">
      <c r="B28" t="s">
        <v>252</v>
      </c>
      <c r="C28" s="16"/>
      <c r="D28" s="16"/>
      <c r="E28" s="16"/>
    </row>
    <row r="29" spans="2:19">
      <c r="B29" t="s">
        <v>253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251</v>
      </c>
      <c r="C20" s="16"/>
      <c r="D20" s="16"/>
      <c r="E20" s="16"/>
    </row>
    <row r="21" spans="2:13">
      <c r="B21" t="s">
        <v>252</v>
      </c>
      <c r="C21" s="16"/>
      <c r="D21" s="16"/>
      <c r="E21" s="16"/>
    </row>
    <row r="22" spans="2:13">
      <c r="B22" t="s">
        <v>253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251</v>
      </c>
      <c r="C31" s="16"/>
    </row>
    <row r="32" spans="2:11">
      <c r="B32" t="s">
        <v>252</v>
      </c>
      <c r="C32" s="16"/>
    </row>
    <row r="33" spans="2:3">
      <c r="B33" t="s">
        <v>253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251</v>
      </c>
      <c r="C17" s="16"/>
      <c r="D17" s="16"/>
    </row>
    <row r="18" spans="2:4">
      <c r="B18" t="s">
        <v>252</v>
      </c>
      <c r="C18" s="16"/>
      <c r="D18" s="16"/>
    </row>
    <row r="19" spans="2:4">
      <c r="B19" t="s">
        <v>253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280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281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280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283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282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251</v>
      </c>
      <c r="C35" s="16"/>
      <c r="D35" s="16"/>
    </row>
    <row r="36" spans="2:12">
      <c r="B36" t="s">
        <v>252</v>
      </c>
      <c r="C36" s="16"/>
      <c r="D36" s="16"/>
    </row>
    <row r="37" spans="2:12">
      <c r="B37" t="s">
        <v>253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37070000</v>
      </c>
      <c r="H11" s="7"/>
      <c r="I11" s="75">
        <v>4091.8622089675523</v>
      </c>
      <c r="J11" s="76">
        <v>1</v>
      </c>
      <c r="K11" s="76">
        <v>2.53E-2</v>
      </c>
      <c r="AW11" s="16"/>
    </row>
    <row r="12" spans="2:49">
      <c r="B12" s="79" t="s">
        <v>200</v>
      </c>
      <c r="C12" s="16"/>
      <c r="D12" s="16"/>
      <c r="G12" s="81">
        <v>37070000</v>
      </c>
      <c r="I12" s="81">
        <v>4091.8622089675523</v>
      </c>
      <c r="J12" s="80">
        <v>1</v>
      </c>
      <c r="K12" s="80">
        <v>2.53E-2</v>
      </c>
    </row>
    <row r="13" spans="2:49">
      <c r="B13" s="79" t="s">
        <v>280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281</v>
      </c>
      <c r="C15" s="16"/>
      <c r="D15" s="16"/>
      <c r="G15" s="81">
        <v>37070000</v>
      </c>
      <c r="I15" s="81">
        <v>4091.8622089675523</v>
      </c>
      <c r="J15" s="80">
        <v>1</v>
      </c>
      <c r="K15" s="80">
        <v>2.53E-2</v>
      </c>
    </row>
    <row r="16" spans="2:49">
      <c r="B16" t="s">
        <v>316</v>
      </c>
      <c r="C16" t="s">
        <v>317</v>
      </c>
      <c r="D16" t="s">
        <v>123</v>
      </c>
      <c r="E16" t="s">
        <v>106</v>
      </c>
      <c r="F16" t="s">
        <v>318</v>
      </c>
      <c r="G16" s="77">
        <v>5000000</v>
      </c>
      <c r="H16" s="77">
        <v>23.294828677287398</v>
      </c>
      <c r="I16" s="77">
        <v>1164.74143386437</v>
      </c>
      <c r="J16" s="78">
        <v>0.28460000000000002</v>
      </c>
      <c r="K16" s="78">
        <v>7.1999999999999998E-3</v>
      </c>
    </row>
    <row r="17" spans="2:11">
      <c r="B17" t="s">
        <v>319</v>
      </c>
      <c r="C17" t="s">
        <v>320</v>
      </c>
      <c r="D17" t="s">
        <v>123</v>
      </c>
      <c r="E17" t="s">
        <v>106</v>
      </c>
      <c r="F17" t="s">
        <v>318</v>
      </c>
      <c r="G17" s="77">
        <v>970000</v>
      </c>
      <c r="H17" s="77">
        <v>22.975015216488558</v>
      </c>
      <c r="I17" s="77">
        <v>222.85764759993901</v>
      </c>
      <c r="J17" s="78">
        <v>5.45E-2</v>
      </c>
      <c r="K17" s="78">
        <v>1.4E-3</v>
      </c>
    </row>
    <row r="18" spans="2:11">
      <c r="B18" t="s">
        <v>321</v>
      </c>
      <c r="C18" t="s">
        <v>322</v>
      </c>
      <c r="D18" t="s">
        <v>123</v>
      </c>
      <c r="E18" t="s">
        <v>106</v>
      </c>
      <c r="F18" t="s">
        <v>238</v>
      </c>
      <c r="G18" s="77">
        <v>5000000</v>
      </c>
      <c r="H18" s="77">
        <v>13.531361000352961</v>
      </c>
      <c r="I18" s="77">
        <v>676.56805001764803</v>
      </c>
      <c r="J18" s="78">
        <v>0.1653</v>
      </c>
      <c r="K18" s="78">
        <v>4.1999999999999997E-3</v>
      </c>
    </row>
    <row r="19" spans="2:11">
      <c r="B19" t="s">
        <v>323</v>
      </c>
      <c r="C19" t="s">
        <v>324</v>
      </c>
      <c r="D19" t="s">
        <v>123</v>
      </c>
      <c r="E19" t="s">
        <v>106</v>
      </c>
      <c r="F19" t="s">
        <v>325</v>
      </c>
      <c r="G19" s="77">
        <v>3400000</v>
      </c>
      <c r="H19" s="77">
        <v>14.140745830064382</v>
      </c>
      <c r="I19" s="77">
        <v>480.78535822218902</v>
      </c>
      <c r="J19" s="78">
        <v>0.11749999999999999</v>
      </c>
      <c r="K19" s="78">
        <v>3.0000000000000001E-3</v>
      </c>
    </row>
    <row r="20" spans="2:11">
      <c r="B20" t="s">
        <v>326</v>
      </c>
      <c r="C20" t="s">
        <v>327</v>
      </c>
      <c r="D20" t="s">
        <v>123</v>
      </c>
      <c r="E20" t="s">
        <v>106</v>
      </c>
      <c r="F20" t="s">
        <v>238</v>
      </c>
      <c r="G20" s="77">
        <v>3600000</v>
      </c>
      <c r="H20" s="77">
        <v>13.252415533587</v>
      </c>
      <c r="I20" s="77">
        <v>477.08695920913198</v>
      </c>
      <c r="J20" s="78">
        <v>0.1166</v>
      </c>
      <c r="K20" s="78">
        <v>2.8999999999999998E-3</v>
      </c>
    </row>
    <row r="21" spans="2:11">
      <c r="B21" t="s">
        <v>328</v>
      </c>
      <c r="C21" t="s">
        <v>329</v>
      </c>
      <c r="D21" t="s">
        <v>123</v>
      </c>
      <c r="E21" t="s">
        <v>106</v>
      </c>
      <c r="F21" t="s">
        <v>330</v>
      </c>
      <c r="G21" s="77">
        <v>2000000</v>
      </c>
      <c r="H21" s="77">
        <v>13.6604233327652</v>
      </c>
      <c r="I21" s="77">
        <v>273.20846665530399</v>
      </c>
      <c r="J21" s="78">
        <v>6.6799999999999998E-2</v>
      </c>
      <c r="K21" s="78">
        <v>1.6999999999999999E-3</v>
      </c>
    </row>
    <row r="22" spans="2:11">
      <c r="B22" t="s">
        <v>331</v>
      </c>
      <c r="C22" t="s">
        <v>332</v>
      </c>
      <c r="D22" t="s">
        <v>123</v>
      </c>
      <c r="E22" t="s">
        <v>106</v>
      </c>
      <c r="F22" t="s">
        <v>333</v>
      </c>
      <c r="G22" s="77">
        <v>-1000000</v>
      </c>
      <c r="H22" s="77">
        <v>13.5934642719276</v>
      </c>
      <c r="I22" s="77">
        <v>-135.93464271927601</v>
      </c>
      <c r="J22" s="78">
        <v>-3.32E-2</v>
      </c>
      <c r="K22" s="78">
        <v>-8.0000000000000004E-4</v>
      </c>
    </row>
    <row r="23" spans="2:11">
      <c r="B23" t="s">
        <v>334</v>
      </c>
      <c r="C23" t="s">
        <v>335</v>
      </c>
      <c r="D23" t="s">
        <v>123</v>
      </c>
      <c r="E23" t="s">
        <v>106</v>
      </c>
      <c r="F23" t="s">
        <v>330</v>
      </c>
      <c r="G23" s="77">
        <v>1700000</v>
      </c>
      <c r="H23" s="77">
        <v>13.460540573760587</v>
      </c>
      <c r="I23" s="77">
        <v>228.82918975393</v>
      </c>
      <c r="J23" s="78">
        <v>5.5899999999999998E-2</v>
      </c>
      <c r="K23" s="78">
        <v>1.4E-3</v>
      </c>
    </row>
    <row r="24" spans="2:11">
      <c r="B24" t="s">
        <v>336</v>
      </c>
      <c r="C24" t="s">
        <v>337</v>
      </c>
      <c r="D24" t="s">
        <v>123</v>
      </c>
      <c r="E24" t="s">
        <v>106</v>
      </c>
      <c r="F24" t="s">
        <v>338</v>
      </c>
      <c r="G24" s="77">
        <v>1400000</v>
      </c>
      <c r="H24" s="77">
        <v>12.900864834279785</v>
      </c>
      <c r="I24" s="77">
        <v>180.61210767991699</v>
      </c>
      <c r="J24" s="78">
        <v>4.41E-2</v>
      </c>
      <c r="K24" s="78">
        <v>1.1000000000000001E-3</v>
      </c>
    </row>
    <row r="25" spans="2:11">
      <c r="B25" t="s">
        <v>339</v>
      </c>
      <c r="C25" t="s">
        <v>340</v>
      </c>
      <c r="D25" t="s">
        <v>123</v>
      </c>
      <c r="E25" t="s">
        <v>106</v>
      </c>
      <c r="F25" t="s">
        <v>341</v>
      </c>
      <c r="G25" s="77">
        <v>2000000</v>
      </c>
      <c r="H25" s="77">
        <v>2.4532347054959152</v>
      </c>
      <c r="I25" s="77">
        <v>49.0646941099183</v>
      </c>
      <c r="J25" s="78">
        <v>1.2E-2</v>
      </c>
      <c r="K25" s="78">
        <v>2.9999999999999997E-4</v>
      </c>
    </row>
    <row r="26" spans="2:11">
      <c r="B26" t="s">
        <v>342</v>
      </c>
      <c r="C26" t="s">
        <v>343</v>
      </c>
      <c r="D26" t="s">
        <v>123</v>
      </c>
      <c r="E26" t="s">
        <v>106</v>
      </c>
      <c r="F26" t="s">
        <v>232</v>
      </c>
      <c r="G26" s="77">
        <v>13000000</v>
      </c>
      <c r="H26" s="77">
        <v>3.646484189034469</v>
      </c>
      <c r="I26" s="77">
        <v>474.042944574481</v>
      </c>
      <c r="J26" s="78">
        <v>0.1159</v>
      </c>
      <c r="K26" s="78">
        <v>2.8999999999999998E-3</v>
      </c>
    </row>
    <row r="27" spans="2:11">
      <c r="B27" s="79" t="s">
        <v>315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214</v>
      </c>
      <c r="C28" t="s">
        <v>214</v>
      </c>
      <c r="D28" t="s">
        <v>214</v>
      </c>
      <c r="E28" t="s">
        <v>214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282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214</v>
      </c>
      <c r="C30" t="s">
        <v>214</v>
      </c>
      <c r="D30" t="s">
        <v>214</v>
      </c>
      <c r="E30" t="s">
        <v>214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259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214</v>
      </c>
      <c r="C32" t="s">
        <v>214</v>
      </c>
      <c r="D32" t="s">
        <v>214</v>
      </c>
      <c r="E32" t="s">
        <v>214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219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s="79" t="s">
        <v>280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214</v>
      </c>
      <c r="C35" t="s">
        <v>214</v>
      </c>
      <c r="D35" t="s">
        <v>214</v>
      </c>
      <c r="E35" t="s">
        <v>214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283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214</v>
      </c>
      <c r="C37" t="s">
        <v>214</v>
      </c>
      <c r="D37" t="s">
        <v>214</v>
      </c>
      <c r="E37" t="s">
        <v>214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282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214</v>
      </c>
      <c r="C39" t="s">
        <v>214</v>
      </c>
      <c r="D39" t="s">
        <v>214</v>
      </c>
      <c r="E39" t="s">
        <v>214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259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214</v>
      </c>
      <c r="C41" t="s">
        <v>214</v>
      </c>
      <c r="D41" t="s">
        <v>214</v>
      </c>
      <c r="E41" t="s">
        <v>214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t="s">
        <v>221</v>
      </c>
      <c r="C42" s="16"/>
      <c r="D42" s="16"/>
    </row>
    <row r="43" spans="2:11">
      <c r="B43" t="s">
        <v>251</v>
      </c>
      <c r="C43" s="16"/>
      <c r="D43" s="16"/>
    </row>
    <row r="44" spans="2:11">
      <c r="B44" t="s">
        <v>252</v>
      </c>
      <c r="C44" s="16"/>
      <c r="D44" s="16"/>
    </row>
    <row r="45" spans="2:11">
      <c r="B45" t="s">
        <v>253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251</v>
      </c>
      <c r="D41" s="16"/>
    </row>
    <row r="42" spans="2:17">
      <c r="B42" t="s">
        <v>252</v>
      </c>
      <c r="D42" s="16"/>
    </row>
    <row r="43" spans="2:17">
      <c r="B43" t="s">
        <v>253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344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345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346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347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348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349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350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351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352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353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354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346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347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353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251</v>
      </c>
    </row>
    <row r="43" spans="2:18">
      <c r="B43" t="s">
        <v>252</v>
      </c>
    </row>
    <row r="44" spans="2:18">
      <c r="B44" t="s">
        <v>253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355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356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251</v>
      </c>
    </row>
    <row r="27" spans="2:15">
      <c r="B27" t="s">
        <v>252</v>
      </c>
    </row>
    <row r="28" spans="2:15">
      <c r="B28" t="s">
        <v>253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357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358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357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358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16462.889737760001</v>
      </c>
      <c r="J11" s="76">
        <v>1</v>
      </c>
      <c r="K11" s="76">
        <v>0.1017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16462.889737760001</v>
      </c>
      <c r="J14" s="80">
        <v>1</v>
      </c>
      <c r="K14" s="80">
        <v>0.1017</v>
      </c>
    </row>
    <row r="15" spans="2:60">
      <c r="B15" t="s">
        <v>359</v>
      </c>
      <c r="C15" t="s">
        <v>360</v>
      </c>
      <c r="D15" t="s">
        <v>214</v>
      </c>
      <c r="E15" t="s">
        <v>361</v>
      </c>
      <c r="F15" s="78">
        <v>0</v>
      </c>
      <c r="G15" t="s">
        <v>106</v>
      </c>
      <c r="H15" s="78">
        <v>0</v>
      </c>
      <c r="I15" s="77">
        <v>16462.889737760001</v>
      </c>
      <c r="J15" s="78">
        <v>1</v>
      </c>
      <c r="K15" s="78">
        <v>0.1017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251</v>
      </c>
      <c r="D27" s="16"/>
    </row>
    <row r="28" spans="2:23">
      <c r="B28" t="s">
        <v>252</v>
      </c>
      <c r="D28" s="16"/>
    </row>
    <row r="29" spans="2:23">
      <c r="B29" t="s">
        <v>253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B911D8-14C7-4C44-8BAF-B1D3A9B75D95}"/>
</file>

<file path=customXml/itemProps2.xml><?xml version="1.0" encoding="utf-8"?>
<ds:datastoreItem xmlns:ds="http://schemas.openxmlformats.org/officeDocument/2006/customXml" ds:itemID="{EFF09F1F-0605-454E-AB9E-0A44C318924A}"/>
</file>

<file path=customXml/itemProps3.xml><?xml version="1.0" encoding="utf-8"?>
<ds:datastoreItem xmlns:ds="http://schemas.openxmlformats.org/officeDocument/2006/customXml" ds:itemID="{4D19D03B-4B00-46C9-8A18-77579ADE9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2023-10-16T06:27:41Z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