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1" i="2" s="1"/>
  <c r="C11" i="1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12" i="2" l="1"/>
  <c r="L14" i="2"/>
  <c r="L16" i="2"/>
  <c r="L18" i="2"/>
  <c r="L20" i="2"/>
  <c r="L22" i="2"/>
  <c r="L24" i="2"/>
  <c r="L26" i="2"/>
  <c r="L28" i="2"/>
  <c r="L30" i="2"/>
  <c r="L13" i="2"/>
  <c r="L19" i="2"/>
  <c r="L23" i="2"/>
  <c r="L25" i="2"/>
  <c r="L29" i="2"/>
  <c r="L11" i="2"/>
  <c r="L15" i="2"/>
  <c r="L17" i="2"/>
  <c r="L21" i="2"/>
  <c r="L27" i="2"/>
</calcChain>
</file>

<file path=xl/sharedStrings.xml><?xml version="1.0" encoding="utf-8"?>
<sst xmlns="http://schemas.openxmlformats.org/spreadsheetml/2006/main" count="2574" uniqueCount="377">
  <si>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</si>
  <si>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</si>
  <si>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</si>
  <si>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</si>
  <si>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</si>
  <si>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</si>
  <si>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</si>
  <si>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</si>
  <si>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</si>
  <si>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</si>
  <si>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</si>
  <si>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</si>
  <si>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</si>
  <si>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</si>
  <si>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</si>
  <si>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</si>
  <si>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</si>
  <si>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</si>
  <si>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</si>
  <si>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</si>
  <si>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</si>
  <si>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</si>
  <si>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</si>
  <si>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</si>
  <si>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</si>
  <si>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</si>
  <si>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</si>
  <si>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</si>
  <si>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</si>
  <si>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</si>
  <si>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</si>
  <si>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</si>
  <si>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</si>
  <si>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</si>
  <si>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</si>
  <si>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</si>
  <si>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</si>
  <si>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</si>
  <si>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</si>
  <si>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</si>
  <si>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</si>
  <si>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</si>
  <si>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</si>
  <si>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</si>
  <si>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</si>
  <si>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</si>
  <si>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</si>
  <si>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</si>
  <si>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</si>
  <si>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</si>
  <si>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</si>
  <si>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</si>
  <si>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</si>
  <si>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</si>
  <si>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</si>
  <si>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</si>
  <si>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</si>
  <si>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</si>
  <si>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</si>
  <si>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</si>
  <si>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</si>
  <si>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</si>
  <si>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</si>
  <si>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</si>
  <si>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</si>
  <si>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</si>
  <si>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</si>
  <si>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</si>
  <si>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</si>
  <si>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</si>
  <si>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</si>
  <si>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</si>
  <si>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</si>
  <si>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</si>
  <si>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</si>
  <si>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</si>
  <si>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</si>
  <si>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</si>
  <si>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</si>
  <si>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</si>
  <si>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</si>
  <si>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</si>
  <si>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</si>
  <si>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</si>
  <si>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</si>
  <si>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</si>
  <si>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</si>
  <si>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</si>
  <si>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</si>
  <si>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</si>
  <si>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</si>
  <si>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</si>
  <si>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</si>
  <si>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</si>
  <si>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</si>
  <si>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</si>
  <si>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</si>
  <si>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</si>
  <si>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</si>
  <si>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</si>
  <si>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</si>
  <si>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</si>
  <si>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</si>
  <si>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</si>
  <si>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</si>
  <si>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</si>
  <si>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</si>
  <si>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</si>
  <si>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</si>
  <si>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</si>
  <si>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</si>
  <si>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</si>
  <si>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</si>
  <si>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</si>
  <si>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</si>
  <si>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</si>
  <si>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</si>
  <si>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</si>
  <si>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</si>
  <si>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</si>
  <si>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</si>
  <si>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</si>
  <si>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</si>
  <si>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</si>
  <si>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</si>
  <si>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</si>
  <si>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</si>
  <si>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</si>
  <si>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</si>
  <si>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</si>
  <si>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</si>
  <si>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</si>
  <si>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</si>
  <si>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</si>
  <si>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</si>
  <si>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</si>
  <si>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</si>
  <si>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</si>
  <si>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</si>
  <si>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</si>
  <si>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</si>
  <si>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</si>
  <si>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</si>
  <si>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</si>
  <si>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</si>
  <si>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</si>
  <si>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</si>
  <si>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</si>
  <si>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</si>
  <si>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</si>
  <si>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</si>
  <si>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</si>
  <si>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</si>
  <si>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</si>
  <si>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</si>
  <si>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</si>
  <si>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</si>
  <si>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</si>
  <si>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</si>
  <si>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</si>
  <si>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</si>
  <si>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</si>
  <si>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</si>
  <si>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</si>
  <si>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</si>
  <si>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</si>
  <si>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</si>
  <si>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</si>
  <si>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</si>
  <si>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</si>
  <si>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</si>
  <si>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</si>
  <si>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</si>
  <si>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</si>
  <si>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</si>
  <si>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</si>
  <si>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</si>
  <si>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</si>
  <si>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</si>
  <si>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</si>
  <si>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</si>
  <si>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</si>
  <si>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</si>
  <si>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</si>
  <si>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</si>
  <si>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</si>
  <si>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</si>
  <si>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</si>
  <si>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</si>
  <si>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</si>
  <si>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</si>
  <si>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</si>
  <si>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</si>
  <si>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</si>
  <si>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</si>
  <si>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</si>
  <si>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</si>
  <si>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</si>
  <si>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הכשרה שקלי טווח קצר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</si>
  <si>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</si>
  <si>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</si>
  <si>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</si>
  <si>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</si>
  <si>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</si>
  <si>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</si>
  <si>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</si>
  <si>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</si>
  <si>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</si>
  <si>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</si>
  <si>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</si>
  <si>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</si>
  <si>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פיקדון חודשי לא צמוד 4.3% 28/3/24- בנק מזרחי</t>
  </si>
  <si>
    <t>96057- 20- בנק מזרחי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</si>
  <si>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</si>
  <si>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</si>
  <si>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</si>
  <si>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</si>
  <si>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</si>
  <si>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</si>
  <si>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</si>
  <si>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</si>
  <si>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</si>
  <si>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</si>
  <si>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 913- בנק ישראל- מק"מ</t>
  </si>
  <si>
    <t>8230914</t>
  </si>
  <si>
    <t>RF</t>
  </si>
  <si>
    <t>22/12/22</t>
  </si>
  <si>
    <t>מ.ק.מ 1023- בנק ישראל- מק"מ</t>
  </si>
  <si>
    <t>8231029</t>
  </si>
  <si>
    <t>26/12/22</t>
  </si>
  <si>
    <t>מ.ק.מ.     1213- בנק ישראל- מק"מ</t>
  </si>
  <si>
    <t>8231219</t>
  </si>
  <si>
    <t>04/01/23</t>
  </si>
  <si>
    <t>מ.ק.מ.   413- בנק ישראל- מק"מ</t>
  </si>
  <si>
    <t>8230419</t>
  </si>
  <si>
    <t>16/05/22</t>
  </si>
  <si>
    <t>מ.ק.מ.  214- בנק ישראל- מק"מ</t>
  </si>
  <si>
    <t>8240210</t>
  </si>
  <si>
    <t>21/02/23</t>
  </si>
  <si>
    <t>מ.ק.מ.  613- בנק ישראל- מק"מ</t>
  </si>
  <si>
    <t>8230617</t>
  </si>
  <si>
    <t>14/03/23</t>
  </si>
  <si>
    <t>מ.ק.מ.  713- בנק ישראל- מק"מ</t>
  </si>
  <si>
    <t>8230716</t>
  </si>
  <si>
    <t>02/01/23</t>
  </si>
  <si>
    <t>מ.ק.מ. 1123- בנק ישראל- מק"מ</t>
  </si>
  <si>
    <t>8231128</t>
  </si>
  <si>
    <t>27/12/22</t>
  </si>
  <si>
    <t>מ.ק.מ. 114- בנק ישראל- מק"מ</t>
  </si>
  <si>
    <t>8240111</t>
  </si>
  <si>
    <t>16/02/23</t>
  </si>
  <si>
    <t>מ.ק.מ. 314- בנק ישראל- מק"מ</t>
  </si>
  <si>
    <t>8240319</t>
  </si>
  <si>
    <t>מ.ק.מ. 813- בנק ישראל- מק"מ</t>
  </si>
  <si>
    <t>8230815</t>
  </si>
  <si>
    <t>סה"כ שחר</t>
  </si>
  <si>
    <t>ממשל שקלית 1123- האוצר - ממשלתית שקלית</t>
  </si>
  <si>
    <t>1155068</t>
  </si>
  <si>
    <t>06/01/22</t>
  </si>
  <si>
    <t>ממשלתי 0324- האוצר - ממשלתית שקלית</t>
  </si>
  <si>
    <t>1130848</t>
  </si>
  <si>
    <t>22/09/22</t>
  </si>
  <si>
    <t>ממשלתי שקלי 723</t>
  </si>
  <si>
    <t>1167105</t>
  </si>
  <si>
    <t>29/07/21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</si>
  <si>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</si>
  <si>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</si>
  <si>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</si>
  <si>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</si>
  <si>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</si>
  <si>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</si>
  <si>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</si>
  <si>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</si>
  <si>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</si>
  <si>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</si>
  <si>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</si>
  <si>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</si>
  <si>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180- לאומי</t>
  </si>
  <si>
    <t>6040422</t>
  </si>
  <si>
    <t>520018078</t>
  </si>
  <si>
    <t>בנקים</t>
  </si>
  <si>
    <t>לאומי מסחרי 3- לאומי</t>
  </si>
  <si>
    <t>1189364</t>
  </si>
  <si>
    <t>12/09/22</t>
  </si>
  <si>
    <t>פועלים  אגח 101- פועלים</t>
  </si>
  <si>
    <t>1191337</t>
  </si>
  <si>
    <t>520000118</t>
  </si>
  <si>
    <t>29/11/22</t>
  </si>
  <si>
    <t>חשמל     אגח 26- חשמל</t>
  </si>
  <si>
    <t>6000202</t>
  </si>
  <si>
    <t>520000472</t>
  </si>
  <si>
    <t>אנרגיה</t>
  </si>
  <si>
    <t>Aa1.il</t>
  </si>
  <si>
    <t>30/03/23</t>
  </si>
  <si>
    <t>ישראכרט אגח א- ישראכרט</t>
  </si>
  <si>
    <t>1157536</t>
  </si>
  <si>
    <t>510706153</t>
  </si>
  <si>
    <t>שרותים פיננסים</t>
  </si>
  <si>
    <t>Aa2.il</t>
  </si>
  <si>
    <t>09/06/20</t>
  </si>
  <si>
    <t>יוניברסל אגח ב- יוניברסל מוטורס (UMI)</t>
  </si>
  <si>
    <t>1141647</t>
  </si>
  <si>
    <t>511809071</t>
  </si>
  <si>
    <t>מסחר</t>
  </si>
  <si>
    <t>ilAA-</t>
  </si>
  <si>
    <t>12/09/21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</si>
  <si>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</si>
  <si>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</si>
  <si>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</si>
  <si>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</si>
  <si>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</si>
  <si>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</si>
  <si>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</si>
  <si>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</si>
  <si>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</si>
  <si>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</si>
  <si>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</si>
  <si>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</si>
  <si>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</si>
  <si>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</si>
  <si>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</si>
  <si>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</si>
  <si>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</si>
  <si>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</si>
  <si>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</si>
  <si>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</si>
  <si>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</si>
  <si>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</si>
  <si>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</si>
  <si>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</si>
  <si>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</si>
  <si>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</si>
  <si>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</si>
  <si>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</si>
  <si>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</si>
  <si>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</si>
  <si>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</si>
  <si>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</si>
  <si>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</si>
  <si>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</si>
  <si>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</si>
  <si>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</si>
  <si>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</si>
  <si>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</si>
  <si>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</si>
  <si>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</si>
  <si>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</si>
  <si>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</si>
  <si>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</si>
  <si>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</si>
  <si>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</si>
  <si>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</si>
  <si>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</si>
  <si>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</si>
  <si>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</si>
  <si>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1321</t>
  </si>
  <si>
    <t>AA+</t>
  </si>
  <si>
    <t>19/03/23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</si>
  <si>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</si>
  <si>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</si>
  <si>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</si>
  <si>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</si>
  <si>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</si>
  <si>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</si>
  <si>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</si>
  <si>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</si>
  <si>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</si>
  <si>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</si>
  <si>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</si>
  <si>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</si>
  <si>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</si>
  <si>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</si>
  <si>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</si>
  <si>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</si>
  <si>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סה"כ מניב</t>
  </si>
  <si>
    <t>סה"כ לא מניב</t>
  </si>
  <si>
    <t>הלוואות עמיתים שקלי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</si>
</sst>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opLeftCell="A28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31714.656819000062</v>
      </c>
      <c r="D11" s="76">
        <f>C11/$C$42</f>
        <v>0.10111196397182697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266528.3942948</v>
      </c>
      <c r="D13" s="78">
        <f t="shared" ref="D13:D22" si="0">C13/$C$42</f>
        <v>0.84973990275876488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3968.4671719200001</v>
      </c>
      <c r="D15" s="78">
        <f t="shared" si="0"/>
        <v>1.2652178833294546E-2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4037.7973900000002</v>
      </c>
      <c r="D33" s="78">
        <f t="shared" si="1"/>
        <v>1.2873215893625091E-2</v>
      </c>
    </row>
    <row r="34" spans="1:4">
      <c r="A34" s="10" t="s">
        <v>13</v>
      </c>
      <c r="B34" s="69" t="s">
        <v>35</v>
      </c>
      <c r="C34" s="77">
        <v>7409.4797150684899</v>
      </c>
      <c r="D34" s="78">
        <f t="shared" si="1"/>
        <v>2.3622738542488482E-2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313658.79539078858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L12" sqref="K12:L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J12+J27</f>
        <v>31714.656819000062</v>
      </c>
      <c r="K11" s="76">
        <f>J11/$J$11</f>
        <v>1</v>
      </c>
      <c r="L11" s="76">
        <f>J11/'סכום נכסי הקרן'!$C$42</f>
        <v>0.10111196397182697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J13+J15+J17+J19+J21+J23+J25</f>
        <v>31714.656819000062</v>
      </c>
      <c r="K12" s="80">
        <f t="shared" ref="K12:K31" si="0">J12/$J$11</f>
        <v>1</v>
      </c>
      <c r="L12" s="80">
        <f>J12/'סכום נכסי הקרן'!$C$42</f>
        <v>0.10111196397182697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7703.3472300000594</v>
      </c>
      <c r="K13" s="80">
        <f t="shared" si="0"/>
        <v>0.24289549383946132</v>
      </c>
      <c r="L13" s="80">
        <f>J13/'סכום נכסי הקרן'!$C$42</f>
        <v>2.4559640422014733E-2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16533.78184-8830.43460999994</f>
        <v>7703.3472300000594</v>
      </c>
      <c r="K14" s="78">
        <f t="shared" si="0"/>
        <v>0.24289549383946132</v>
      </c>
      <c r="L14" s="78">
        <f>J14/'סכום נכסי הקרן'!$C$42</f>
        <v>2.4559640422014733E-2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f t="shared" si="0"/>
        <v>0</v>
      </c>
      <c r="L15" s="80">
        <f>J15/'סכום נכסי הקרן'!$C$42</f>
        <v>0</v>
      </c>
    </row>
    <row r="16" spans="2:13">
      <c r="B16" t="s">
        <v>208</v>
      </c>
      <c r="C16" t="s">
        <v>208</v>
      </c>
      <c r="D16" s="16"/>
      <c r="E16" t="s">
        <v>208</v>
      </c>
      <c r="G16" t="s">
        <v>208</v>
      </c>
      <c r="H16" s="78">
        <v>0</v>
      </c>
      <c r="I16" s="78">
        <v>0</v>
      </c>
      <c r="J16" s="77">
        <v>0</v>
      </c>
      <c r="K16" s="78">
        <f t="shared" si="0"/>
        <v>0</v>
      </c>
      <c r="L16" s="78">
        <f>J16/'סכום נכסי הקרן'!$C$42</f>
        <v>0</v>
      </c>
    </row>
    <row r="17" spans="2:12">
      <c r="B17" s="79" t="s">
        <v>209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208</v>
      </c>
      <c r="C18" t="s">
        <v>208</v>
      </c>
      <c r="D18" s="16"/>
      <c r="E18" t="s">
        <v>208</v>
      </c>
      <c r="G18" t="s">
        <v>208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210</v>
      </c>
      <c r="D19" s="16"/>
      <c r="I19" s="80">
        <v>0</v>
      </c>
      <c r="J19" s="81">
        <v>24011.309589</v>
      </c>
      <c r="K19" s="80">
        <f t="shared" si="0"/>
        <v>0.75710450616053859</v>
      </c>
      <c r="L19" s="80">
        <f>J19/'סכום נכסי הקרן'!$C$42</f>
        <v>7.6552323549812229E-2</v>
      </c>
    </row>
    <row r="20" spans="2:12">
      <c r="B20" t="s">
        <v>211</v>
      </c>
      <c r="C20" t="s">
        <v>212</v>
      </c>
      <c r="D20" t="s">
        <v>204</v>
      </c>
      <c r="E20" t="s">
        <v>205</v>
      </c>
      <c r="F20" t="s">
        <v>206</v>
      </c>
      <c r="G20" t="s">
        <v>102</v>
      </c>
      <c r="H20" s="78">
        <v>4.2999999999999997E-2</v>
      </c>
      <c r="I20" s="78">
        <v>0</v>
      </c>
      <c r="J20" s="77">
        <v>24011.309589</v>
      </c>
      <c r="K20" s="78">
        <f t="shared" si="0"/>
        <v>0.75710450616053859</v>
      </c>
      <c r="L20" s="78">
        <f>J20/'סכום נכסי הקרן'!$C$42</f>
        <v>7.6552323549812229E-2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208</v>
      </c>
      <c r="C22" t="s">
        <v>208</v>
      </c>
      <c r="D22" s="16"/>
      <c r="E22" t="s">
        <v>208</v>
      </c>
      <c r="G22" t="s">
        <v>208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208</v>
      </c>
      <c r="C29" t="s">
        <v>208</v>
      </c>
      <c r="D29" s="16"/>
      <c r="E29" t="s">
        <v>208</v>
      </c>
      <c r="G29" t="s">
        <v>208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0.59</v>
      </c>
      <c r="I11" s="7"/>
      <c r="J11" s="7"/>
      <c r="K11" s="76">
        <v>4.5100000000000001E-2</v>
      </c>
      <c r="L11" s="75">
        <v>273226184</v>
      </c>
      <c r="M11" s="7"/>
      <c r="N11" s="75">
        <v>0</v>
      </c>
      <c r="O11" s="75">
        <v>266528.3942948</v>
      </c>
      <c r="P11" s="7"/>
      <c r="Q11" s="76">
        <v>1</v>
      </c>
      <c r="R11" s="76">
        <v>0.82650000000000001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0.59</v>
      </c>
      <c r="K12" s="80">
        <v>4.5100000000000001E-2</v>
      </c>
      <c r="L12" s="81">
        <v>273226184</v>
      </c>
      <c r="N12" s="81">
        <v>0</v>
      </c>
      <c r="O12" s="81">
        <v>266528.3942948</v>
      </c>
      <c r="Q12" s="80">
        <v>1</v>
      </c>
      <c r="R12" s="80">
        <v>0.82650000000000001</v>
      </c>
    </row>
    <row r="13" spans="2:53">
      <c r="B13" s="79" t="s">
        <v>219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220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208</v>
      </c>
      <c r="C15" t="s">
        <v>208</v>
      </c>
      <c r="D15" s="16"/>
      <c r="E15" t="s">
        <v>208</v>
      </c>
      <c r="H15" s="77">
        <v>0</v>
      </c>
      <c r="I15" t="s">
        <v>208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221</v>
      </c>
      <c r="C16" s="16"/>
      <c r="D16" s="16"/>
      <c r="H16" s="81">
        <v>0.59</v>
      </c>
      <c r="K16" s="80">
        <v>4.5100000000000001E-2</v>
      </c>
      <c r="L16" s="81">
        <v>273226184</v>
      </c>
      <c r="N16" s="81">
        <v>0</v>
      </c>
      <c r="O16" s="81">
        <v>266528.3942948</v>
      </c>
      <c r="Q16" s="80">
        <v>1</v>
      </c>
      <c r="R16" s="80">
        <v>0.82650000000000001</v>
      </c>
    </row>
    <row r="17" spans="2:18">
      <c r="B17" s="79" t="s">
        <v>222</v>
      </c>
      <c r="C17" s="16"/>
      <c r="D17" s="16"/>
      <c r="H17" s="81">
        <v>0.56999999999999995</v>
      </c>
      <c r="K17" s="80">
        <v>4.5199999999999997E-2</v>
      </c>
      <c r="L17" s="81">
        <v>263298105</v>
      </c>
      <c r="N17" s="81">
        <v>0</v>
      </c>
      <c r="O17" s="81">
        <v>256661.92609550001</v>
      </c>
      <c r="Q17" s="80">
        <v>0.96299999999999997</v>
      </c>
      <c r="R17" s="80">
        <v>0.79590000000000005</v>
      </c>
    </row>
    <row r="18" spans="2:18">
      <c r="B18" t="s">
        <v>223</v>
      </c>
      <c r="C18" t="s">
        <v>224</v>
      </c>
      <c r="D18" t="s">
        <v>100</v>
      </c>
      <c r="E18" t="s">
        <v>225</v>
      </c>
      <c r="G18" t="s">
        <v>226</v>
      </c>
      <c r="H18" s="77">
        <v>0.44</v>
      </c>
      <c r="I18" t="s">
        <v>102</v>
      </c>
      <c r="J18" s="78">
        <v>0</v>
      </c>
      <c r="K18" s="78">
        <v>4.4999999999999998E-2</v>
      </c>
      <c r="L18" s="77">
        <v>54023788</v>
      </c>
      <c r="M18" s="77">
        <v>98.1</v>
      </c>
      <c r="N18" s="77">
        <v>0</v>
      </c>
      <c r="O18" s="77">
        <v>52997.336027999998</v>
      </c>
      <c r="P18" s="78">
        <v>4.1999999999999997E-3</v>
      </c>
      <c r="Q18" s="78">
        <v>0.1988</v>
      </c>
      <c r="R18" s="78">
        <v>0.1643</v>
      </c>
    </row>
    <row r="19" spans="2:18">
      <c r="B19" t="s">
        <v>227</v>
      </c>
      <c r="C19" t="s">
        <v>228</v>
      </c>
      <c r="D19" t="s">
        <v>100</v>
      </c>
      <c r="E19" t="s">
        <v>225</v>
      </c>
      <c r="G19" t="s">
        <v>229</v>
      </c>
      <c r="H19" s="77">
        <v>0.53</v>
      </c>
      <c r="I19" t="s">
        <v>102</v>
      </c>
      <c r="J19" s="78">
        <v>0</v>
      </c>
      <c r="K19" s="78">
        <v>4.5400000000000003E-2</v>
      </c>
      <c r="L19" s="77">
        <v>37499658</v>
      </c>
      <c r="M19" s="77">
        <v>97.67</v>
      </c>
      <c r="N19" s="77">
        <v>0</v>
      </c>
      <c r="O19" s="77">
        <v>36625.915968599998</v>
      </c>
      <c r="P19" s="78">
        <v>2.5000000000000001E-3</v>
      </c>
      <c r="Q19" s="78">
        <v>0.13739999999999999</v>
      </c>
      <c r="R19" s="78">
        <v>0.11360000000000001</v>
      </c>
    </row>
    <row r="20" spans="2:18">
      <c r="B20" t="s">
        <v>230</v>
      </c>
      <c r="C20" t="s">
        <v>231</v>
      </c>
      <c r="D20" t="s">
        <v>100</v>
      </c>
      <c r="E20" t="s">
        <v>225</v>
      </c>
      <c r="G20" t="s">
        <v>232</v>
      </c>
      <c r="H20" s="77">
        <v>0.68</v>
      </c>
      <c r="I20" t="s">
        <v>102</v>
      </c>
      <c r="J20" s="78">
        <v>0</v>
      </c>
      <c r="K20" s="78">
        <v>4.5900000000000003E-2</v>
      </c>
      <c r="L20" s="77">
        <v>59990853</v>
      </c>
      <c r="M20" s="77">
        <v>96.97</v>
      </c>
      <c r="N20" s="77">
        <v>0</v>
      </c>
      <c r="O20" s="77">
        <v>58173.130154099999</v>
      </c>
      <c r="P20" s="78">
        <v>1.8E-3</v>
      </c>
      <c r="Q20" s="78">
        <v>0.21829999999999999</v>
      </c>
      <c r="R20" s="78">
        <v>0.1804</v>
      </c>
    </row>
    <row r="21" spans="2:18">
      <c r="B21" t="s">
        <v>233</v>
      </c>
      <c r="C21" t="s">
        <v>234</v>
      </c>
      <c r="D21" t="s">
        <v>100</v>
      </c>
      <c r="E21" t="s">
        <v>225</v>
      </c>
      <c r="G21" t="s">
        <v>235</v>
      </c>
      <c r="H21" s="77">
        <v>0.01</v>
      </c>
      <c r="I21" t="s">
        <v>102</v>
      </c>
      <c r="J21" s="78">
        <v>0</v>
      </c>
      <c r="K21" s="78">
        <v>3.7199999999999997E-2</v>
      </c>
      <c r="L21" s="77">
        <v>3500000</v>
      </c>
      <c r="M21" s="77">
        <v>99.95</v>
      </c>
      <c r="N21" s="77">
        <v>0</v>
      </c>
      <c r="O21" s="77">
        <v>3498.25</v>
      </c>
      <c r="P21" s="78">
        <v>2.0000000000000001E-4</v>
      </c>
      <c r="Q21" s="78">
        <v>1.3100000000000001E-2</v>
      </c>
      <c r="R21" s="78">
        <v>1.0800000000000001E-2</v>
      </c>
    </row>
    <row r="22" spans="2:18">
      <c r="B22" t="s">
        <v>236</v>
      </c>
      <c r="C22" t="s">
        <v>237</v>
      </c>
      <c r="D22" t="s">
        <v>100</v>
      </c>
      <c r="E22" t="s">
        <v>225</v>
      </c>
      <c r="G22" t="s">
        <v>238</v>
      </c>
      <c r="H22" s="77">
        <v>0.86</v>
      </c>
      <c r="I22" t="s">
        <v>102</v>
      </c>
      <c r="J22" s="78">
        <v>0</v>
      </c>
      <c r="K22" s="78">
        <v>4.5600000000000002E-2</v>
      </c>
      <c r="L22" s="77">
        <v>20337081</v>
      </c>
      <c r="M22" s="77">
        <v>96.25</v>
      </c>
      <c r="N22" s="77">
        <v>0</v>
      </c>
      <c r="O22" s="77">
        <v>19574.440462499999</v>
      </c>
      <c r="P22" s="78">
        <v>5.9999999999999995E-4</v>
      </c>
      <c r="Q22" s="78">
        <v>7.3400000000000007E-2</v>
      </c>
      <c r="R22" s="78">
        <v>6.0699999999999997E-2</v>
      </c>
    </row>
    <row r="23" spans="2:18">
      <c r="B23" t="s">
        <v>239</v>
      </c>
      <c r="C23" t="s">
        <v>240</v>
      </c>
      <c r="D23" t="s">
        <v>100</v>
      </c>
      <c r="E23" t="s">
        <v>225</v>
      </c>
      <c r="G23" t="s">
        <v>241</v>
      </c>
      <c r="H23" s="77">
        <v>0.19</v>
      </c>
      <c r="I23" t="s">
        <v>102</v>
      </c>
      <c r="J23" s="78">
        <v>0</v>
      </c>
      <c r="K23" s="78">
        <v>4.2900000000000001E-2</v>
      </c>
      <c r="L23" s="77">
        <v>5000000</v>
      </c>
      <c r="M23" s="77">
        <v>99.22</v>
      </c>
      <c r="N23" s="77">
        <v>0</v>
      </c>
      <c r="O23" s="77">
        <v>4961</v>
      </c>
      <c r="P23" s="78">
        <v>2.0000000000000001E-4</v>
      </c>
      <c r="Q23" s="78">
        <v>1.8599999999999998E-2</v>
      </c>
      <c r="R23" s="78">
        <v>1.54E-2</v>
      </c>
    </row>
    <row r="24" spans="2:18">
      <c r="B24" t="s">
        <v>242</v>
      </c>
      <c r="C24" t="s">
        <v>243</v>
      </c>
      <c r="D24" t="s">
        <v>100</v>
      </c>
      <c r="E24" t="s">
        <v>225</v>
      </c>
      <c r="G24" t="s">
        <v>244</v>
      </c>
      <c r="H24" s="77">
        <v>0.26</v>
      </c>
      <c r="I24" t="s">
        <v>102</v>
      </c>
      <c r="J24" s="78">
        <v>0</v>
      </c>
      <c r="K24" s="78">
        <v>4.3799999999999999E-2</v>
      </c>
      <c r="L24" s="77">
        <v>15723426</v>
      </c>
      <c r="M24" s="77">
        <v>98.88</v>
      </c>
      <c r="N24" s="77">
        <v>0</v>
      </c>
      <c r="O24" s="77">
        <v>15547.323628800001</v>
      </c>
      <c r="P24" s="78">
        <v>1.1999999999999999E-3</v>
      </c>
      <c r="Q24" s="78">
        <v>5.8299999999999998E-2</v>
      </c>
      <c r="R24" s="78">
        <v>4.82E-2</v>
      </c>
    </row>
    <row r="25" spans="2:18">
      <c r="B25" t="s">
        <v>245</v>
      </c>
      <c r="C25" t="s">
        <v>246</v>
      </c>
      <c r="D25" t="s">
        <v>100</v>
      </c>
      <c r="E25" t="s">
        <v>225</v>
      </c>
      <c r="G25" t="s">
        <v>247</v>
      </c>
      <c r="H25" s="77">
        <v>0.61</v>
      </c>
      <c r="I25" t="s">
        <v>102</v>
      </c>
      <c r="J25" s="78">
        <v>0</v>
      </c>
      <c r="K25" s="78">
        <v>4.5900000000000003E-2</v>
      </c>
      <c r="L25" s="77">
        <v>19061409</v>
      </c>
      <c r="M25" s="77">
        <v>97.31</v>
      </c>
      <c r="N25" s="77">
        <v>0</v>
      </c>
      <c r="O25" s="77">
        <v>18548.657097899999</v>
      </c>
      <c r="P25" s="78">
        <v>8.9999999999999998E-4</v>
      </c>
      <c r="Q25" s="78">
        <v>6.9599999999999995E-2</v>
      </c>
      <c r="R25" s="78">
        <v>5.7500000000000002E-2</v>
      </c>
    </row>
    <row r="26" spans="2:18">
      <c r="B26" t="s">
        <v>248</v>
      </c>
      <c r="C26" t="s">
        <v>249</v>
      </c>
      <c r="D26" t="s">
        <v>100</v>
      </c>
      <c r="E26" t="s">
        <v>225</v>
      </c>
      <c r="G26" t="s">
        <v>250</v>
      </c>
      <c r="H26" s="77">
        <v>0.76</v>
      </c>
      <c r="I26" t="s">
        <v>102</v>
      </c>
      <c r="J26" s="78">
        <v>0</v>
      </c>
      <c r="K26" s="78">
        <v>4.5600000000000002E-2</v>
      </c>
      <c r="L26" s="77">
        <v>24639708</v>
      </c>
      <c r="M26" s="77">
        <v>96.66</v>
      </c>
      <c r="N26" s="77">
        <v>0</v>
      </c>
      <c r="O26" s="77">
        <v>23816.741752800001</v>
      </c>
      <c r="P26" s="78">
        <v>6.9999999999999999E-4</v>
      </c>
      <c r="Q26" s="78">
        <v>8.9399999999999993E-2</v>
      </c>
      <c r="R26" s="78">
        <v>7.3899999999999993E-2</v>
      </c>
    </row>
    <row r="27" spans="2:18">
      <c r="B27" t="s">
        <v>251</v>
      </c>
      <c r="C27" t="s">
        <v>252</v>
      </c>
      <c r="D27" t="s">
        <v>100</v>
      </c>
      <c r="E27" t="s">
        <v>225</v>
      </c>
      <c r="G27" t="s">
        <v>241</v>
      </c>
      <c r="H27" s="77">
        <v>0.93</v>
      </c>
      <c r="I27" t="s">
        <v>102</v>
      </c>
      <c r="J27" s="78">
        <v>0</v>
      </c>
      <c r="K27" s="78">
        <v>4.5499999999999999E-2</v>
      </c>
      <c r="L27" s="77">
        <v>9947400</v>
      </c>
      <c r="M27" s="77">
        <v>95.93</v>
      </c>
      <c r="N27" s="77">
        <v>0</v>
      </c>
      <c r="O27" s="77">
        <v>9542.5408200000002</v>
      </c>
      <c r="P27" s="78">
        <v>2.9999999999999997E-4</v>
      </c>
      <c r="Q27" s="78">
        <v>3.5799999999999998E-2</v>
      </c>
      <c r="R27" s="78">
        <v>2.9600000000000001E-2</v>
      </c>
    </row>
    <row r="28" spans="2:18">
      <c r="B28" t="s">
        <v>253</v>
      </c>
      <c r="C28" t="s">
        <v>254</v>
      </c>
      <c r="D28" t="s">
        <v>100</v>
      </c>
      <c r="E28" t="s">
        <v>225</v>
      </c>
      <c r="G28" t="s">
        <v>244</v>
      </c>
      <c r="H28" s="77">
        <v>0.34</v>
      </c>
      <c r="I28" t="s">
        <v>102</v>
      </c>
      <c r="J28" s="78">
        <v>0</v>
      </c>
      <c r="K28" s="78">
        <v>4.4200000000000003E-2</v>
      </c>
      <c r="L28" s="77">
        <v>13574782</v>
      </c>
      <c r="M28" s="77">
        <v>98.54</v>
      </c>
      <c r="N28" s="77">
        <v>0</v>
      </c>
      <c r="O28" s="77">
        <v>13376.590182800001</v>
      </c>
      <c r="P28" s="78">
        <v>1.1000000000000001E-3</v>
      </c>
      <c r="Q28" s="78">
        <v>5.0200000000000002E-2</v>
      </c>
      <c r="R28" s="78">
        <v>4.1500000000000002E-2</v>
      </c>
    </row>
    <row r="29" spans="2:18">
      <c r="B29" s="79" t="s">
        <v>255</v>
      </c>
      <c r="C29" s="16"/>
      <c r="D29" s="16"/>
      <c r="H29" s="81">
        <v>0.9</v>
      </c>
      <c r="K29" s="80">
        <v>4.2799999999999998E-2</v>
      </c>
      <c r="L29" s="81">
        <v>9928079</v>
      </c>
      <c r="N29" s="81">
        <v>0</v>
      </c>
      <c r="O29" s="81">
        <v>9866.4681992999995</v>
      </c>
      <c r="Q29" s="80">
        <v>3.6999999999999998E-2</v>
      </c>
      <c r="R29" s="80">
        <v>3.0599999999999999E-2</v>
      </c>
    </row>
    <row r="30" spans="2:18">
      <c r="B30" t="s">
        <v>256</v>
      </c>
      <c r="C30" t="s">
        <v>257</v>
      </c>
      <c r="D30" t="s">
        <v>100</v>
      </c>
      <c r="E30" t="s">
        <v>225</v>
      </c>
      <c r="G30" t="s">
        <v>258</v>
      </c>
      <c r="H30" s="77">
        <v>0.67</v>
      </c>
      <c r="I30" t="s">
        <v>102</v>
      </c>
      <c r="J30" s="78">
        <v>1.4999999999999999E-2</v>
      </c>
      <c r="K30" s="78">
        <v>4.3200000000000002E-2</v>
      </c>
      <c r="L30" s="77">
        <v>32579</v>
      </c>
      <c r="M30" s="77">
        <v>98.67</v>
      </c>
      <c r="N30" s="77">
        <v>0</v>
      </c>
      <c r="O30" s="77">
        <v>32.145699299999997</v>
      </c>
      <c r="P30" s="78">
        <v>0</v>
      </c>
      <c r="Q30" s="78">
        <v>1E-4</v>
      </c>
      <c r="R30" s="78">
        <v>1E-4</v>
      </c>
    </row>
    <row r="31" spans="2:18">
      <c r="B31" t="s">
        <v>259</v>
      </c>
      <c r="C31" t="s">
        <v>260</v>
      </c>
      <c r="D31" t="s">
        <v>100</v>
      </c>
      <c r="E31" t="s">
        <v>225</v>
      </c>
      <c r="G31" t="s">
        <v>261</v>
      </c>
      <c r="H31" s="77">
        <v>1</v>
      </c>
      <c r="I31" t="s">
        <v>102</v>
      </c>
      <c r="J31" s="78">
        <v>3.7499999999999999E-2</v>
      </c>
      <c r="K31" s="78">
        <v>4.2599999999999999E-2</v>
      </c>
      <c r="L31" s="77">
        <v>8395500</v>
      </c>
      <c r="M31" s="77">
        <v>99.5</v>
      </c>
      <c r="N31" s="77">
        <v>0</v>
      </c>
      <c r="O31" s="77">
        <v>8353.5224999999991</v>
      </c>
      <c r="P31" s="78">
        <v>4.0000000000000002E-4</v>
      </c>
      <c r="Q31" s="78">
        <v>3.1300000000000001E-2</v>
      </c>
      <c r="R31" s="78">
        <v>2.5899999999999999E-2</v>
      </c>
    </row>
    <row r="32" spans="2:18">
      <c r="B32" t="s">
        <v>262</v>
      </c>
      <c r="C32" t="s">
        <v>263</v>
      </c>
      <c r="D32" t="s">
        <v>100</v>
      </c>
      <c r="E32" t="s">
        <v>225</v>
      </c>
      <c r="G32" t="s">
        <v>264</v>
      </c>
      <c r="H32" s="77">
        <v>0.33</v>
      </c>
      <c r="I32" t="s">
        <v>102</v>
      </c>
      <c r="J32" s="78">
        <v>1.5E-3</v>
      </c>
      <c r="K32" s="78">
        <v>4.3999999999999997E-2</v>
      </c>
      <c r="L32" s="77">
        <v>1500000</v>
      </c>
      <c r="M32" s="77">
        <v>98.72</v>
      </c>
      <c r="N32" s="77">
        <v>0</v>
      </c>
      <c r="O32" s="77">
        <v>1480.8</v>
      </c>
      <c r="P32" s="78">
        <v>1E-4</v>
      </c>
      <c r="Q32" s="78">
        <v>5.5999999999999999E-3</v>
      </c>
      <c r="R32" s="78">
        <v>4.5999999999999999E-3</v>
      </c>
    </row>
    <row r="33" spans="2:18">
      <c r="B33" s="79" t="s">
        <v>265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208</v>
      </c>
      <c r="C34" t="s">
        <v>208</v>
      </c>
      <c r="D34" s="16"/>
      <c r="E34" t="s">
        <v>208</v>
      </c>
      <c r="H34" s="77">
        <v>0</v>
      </c>
      <c r="I34" t="s">
        <v>208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266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216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267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268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208</v>
      </c>
      <c r="C41" t="s">
        <v>208</v>
      </c>
      <c r="D41" s="16"/>
      <c r="E41" t="s">
        <v>208</v>
      </c>
      <c r="H41" s="77">
        <v>0</v>
      </c>
      <c r="I41" t="s">
        <v>208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269</v>
      </c>
      <c r="C42" s="16"/>
      <c r="D42" s="16"/>
    </row>
    <row r="43" spans="2:18">
      <c r="B43" t="s">
        <v>270</v>
      </c>
      <c r="C43" s="16"/>
      <c r="D43" s="16"/>
    </row>
    <row r="44" spans="2:18">
      <c r="B44" t="s">
        <v>271</v>
      </c>
      <c r="C44" s="16"/>
      <c r="D44" s="16"/>
    </row>
    <row r="45" spans="2:18">
      <c r="B45" t="s">
        <v>272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269</v>
      </c>
      <c r="C25" s="16"/>
      <c r="D25" s="16"/>
      <c r="E25" s="16"/>
      <c r="F25" s="16"/>
      <c r="G25" s="16"/>
    </row>
    <row r="26" spans="2:21">
      <c r="B26" t="s">
        <v>270</v>
      </c>
      <c r="C26" s="16"/>
      <c r="D26" s="16"/>
      <c r="E26" s="16"/>
      <c r="F26" s="16"/>
      <c r="G26" s="16"/>
    </row>
    <row r="27" spans="2:21">
      <c r="B27" t="s">
        <v>271</v>
      </c>
      <c r="C27" s="16"/>
      <c r="D27" s="16"/>
      <c r="E27" s="16"/>
      <c r="F27" s="16"/>
      <c r="G27" s="16"/>
    </row>
    <row r="28" spans="2:21">
      <c r="B28" t="s">
        <v>272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1.01</v>
      </c>
      <c r="L11" s="7"/>
      <c r="M11" s="7"/>
      <c r="N11" s="76">
        <v>-0.3246</v>
      </c>
      <c r="O11" s="75">
        <v>2723606.69</v>
      </c>
      <c r="P11" s="33"/>
      <c r="Q11" s="75">
        <v>0</v>
      </c>
      <c r="R11" s="75">
        <v>3968.4671719200001</v>
      </c>
      <c r="S11" s="7"/>
      <c r="T11" s="76">
        <v>1</v>
      </c>
      <c r="U11" s="76">
        <v>1.23E-2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1.01</v>
      </c>
      <c r="N12" s="80">
        <v>-0.3246</v>
      </c>
      <c r="O12" s="81">
        <v>2723606.69</v>
      </c>
      <c r="Q12" s="81">
        <v>0</v>
      </c>
      <c r="R12" s="81">
        <v>3968.4671719200001</v>
      </c>
      <c r="T12" s="80">
        <v>1</v>
      </c>
      <c r="U12" s="80">
        <v>1.23E-2</v>
      </c>
    </row>
    <row r="13" spans="2:66">
      <c r="B13" s="79" t="s">
        <v>273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221</v>
      </c>
      <c r="C15" s="16"/>
      <c r="D15" s="16"/>
      <c r="E15" s="16"/>
      <c r="F15" s="16"/>
      <c r="K15" s="81">
        <v>1.01</v>
      </c>
      <c r="N15" s="80">
        <v>-0.3246</v>
      </c>
      <c r="O15" s="81">
        <v>2723606.69</v>
      </c>
      <c r="Q15" s="81">
        <v>0</v>
      </c>
      <c r="R15" s="81">
        <v>3968.4671719200001</v>
      </c>
      <c r="T15" s="80">
        <v>1</v>
      </c>
      <c r="U15" s="80">
        <v>1.23E-2</v>
      </c>
    </row>
    <row r="16" spans="2:66">
      <c r="B16" t="s">
        <v>277</v>
      </c>
      <c r="C16" t="s">
        <v>278</v>
      </c>
      <c r="D16" t="s">
        <v>100</v>
      </c>
      <c r="E16" t="s">
        <v>123</v>
      </c>
      <c r="F16" t="s">
        <v>279</v>
      </c>
      <c r="G16" t="s">
        <v>280</v>
      </c>
      <c r="H16" t="s">
        <v>205</v>
      </c>
      <c r="I16" t="s">
        <v>206</v>
      </c>
      <c r="J16" t="s">
        <v>238</v>
      </c>
      <c r="K16" s="77">
        <v>1.9</v>
      </c>
      <c r="L16" t="s">
        <v>102</v>
      </c>
      <c r="M16" s="78">
        <v>2.0199999999999999E-2</v>
      </c>
      <c r="N16" s="78">
        <v>4.5699999999999998E-2</v>
      </c>
      <c r="O16" s="77">
        <v>638373.5</v>
      </c>
      <c r="P16" s="77">
        <v>95.58</v>
      </c>
      <c r="Q16" s="77">
        <v>0</v>
      </c>
      <c r="R16" s="77">
        <v>610.15739129999997</v>
      </c>
      <c r="S16" s="78">
        <v>8.0000000000000004E-4</v>
      </c>
      <c r="T16" s="78">
        <v>0.15379999999999999</v>
      </c>
      <c r="U16" s="78">
        <v>1.9E-3</v>
      </c>
    </row>
    <row r="17" spans="2:21">
      <c r="B17" t="s">
        <v>281</v>
      </c>
      <c r="C17" t="s">
        <v>282</v>
      </c>
      <c r="D17" t="s">
        <v>100</v>
      </c>
      <c r="E17" t="s">
        <v>123</v>
      </c>
      <c r="F17" t="s">
        <v>279</v>
      </c>
      <c r="G17" t="s">
        <v>280</v>
      </c>
      <c r="H17" t="s">
        <v>205</v>
      </c>
      <c r="I17" t="s">
        <v>206</v>
      </c>
      <c r="J17" t="s">
        <v>283</v>
      </c>
      <c r="K17" s="77">
        <v>0.45</v>
      </c>
      <c r="L17" t="s">
        <v>102</v>
      </c>
      <c r="M17" s="78">
        <v>4.5499999999999999E-2</v>
      </c>
      <c r="N17" s="78">
        <v>-0.98140000000000005</v>
      </c>
      <c r="O17" s="77">
        <v>138200</v>
      </c>
      <c r="P17" s="77">
        <v>1019.7</v>
      </c>
      <c r="Q17" s="77">
        <v>0</v>
      </c>
      <c r="R17" s="77">
        <v>1409.2254</v>
      </c>
      <c r="S17" s="78">
        <v>1E-4</v>
      </c>
      <c r="T17" s="78">
        <v>0.35510000000000003</v>
      </c>
      <c r="U17" s="78">
        <v>4.4000000000000003E-3</v>
      </c>
    </row>
    <row r="18" spans="2:21">
      <c r="B18" t="s">
        <v>284</v>
      </c>
      <c r="C18" t="s">
        <v>285</v>
      </c>
      <c r="D18" t="s">
        <v>100</v>
      </c>
      <c r="E18" t="s">
        <v>123</v>
      </c>
      <c r="F18" t="s">
        <v>286</v>
      </c>
      <c r="G18" t="s">
        <v>280</v>
      </c>
      <c r="H18" t="s">
        <v>205</v>
      </c>
      <c r="I18" t="s">
        <v>206</v>
      </c>
      <c r="J18" t="s">
        <v>287</v>
      </c>
      <c r="K18" s="77">
        <v>2.0699999999999998</v>
      </c>
      <c r="L18" t="s">
        <v>102</v>
      </c>
      <c r="M18" s="78">
        <v>3.7600000000000001E-2</v>
      </c>
      <c r="N18" s="78">
        <v>4.4299999999999999E-2</v>
      </c>
      <c r="O18" s="77">
        <v>740000</v>
      </c>
      <c r="P18" s="77">
        <v>99.98</v>
      </c>
      <c r="Q18" s="77">
        <v>0</v>
      </c>
      <c r="R18" s="77">
        <v>739.85199999999998</v>
      </c>
      <c r="S18" s="78">
        <v>5.9999999999999995E-4</v>
      </c>
      <c r="T18" s="78">
        <v>0.18640000000000001</v>
      </c>
      <c r="U18" s="78">
        <v>2.3E-3</v>
      </c>
    </row>
    <row r="19" spans="2:21">
      <c r="B19" t="s">
        <v>288</v>
      </c>
      <c r="C19" t="s">
        <v>289</v>
      </c>
      <c r="D19" t="s">
        <v>100</v>
      </c>
      <c r="E19" t="s">
        <v>123</v>
      </c>
      <c r="F19" t="s">
        <v>290</v>
      </c>
      <c r="G19" t="s">
        <v>291</v>
      </c>
      <c r="H19" t="s">
        <v>292</v>
      </c>
      <c r="I19" t="s">
        <v>150</v>
      </c>
      <c r="J19" t="s">
        <v>293</v>
      </c>
      <c r="K19" s="77">
        <v>0.53</v>
      </c>
      <c r="L19" t="s">
        <v>102</v>
      </c>
      <c r="M19" s="78">
        <v>4.8000000000000001E-2</v>
      </c>
      <c r="N19" s="78">
        <v>3.0999999999999999E-3</v>
      </c>
      <c r="O19" s="77">
        <v>553670.52</v>
      </c>
      <c r="P19" s="77">
        <v>102.23</v>
      </c>
      <c r="Q19" s="77">
        <v>0</v>
      </c>
      <c r="R19" s="77">
        <v>566.01737259599997</v>
      </c>
      <c r="S19" s="78">
        <v>8.0000000000000004E-4</v>
      </c>
      <c r="T19" s="78">
        <v>0.1426</v>
      </c>
      <c r="U19" s="78">
        <v>1.8E-3</v>
      </c>
    </row>
    <row r="20" spans="2:21">
      <c r="B20" t="s">
        <v>294</v>
      </c>
      <c r="C20" t="s">
        <v>295</v>
      </c>
      <c r="D20" t="s">
        <v>100</v>
      </c>
      <c r="E20" t="s">
        <v>123</v>
      </c>
      <c r="F20" t="s">
        <v>296</v>
      </c>
      <c r="G20" t="s">
        <v>297</v>
      </c>
      <c r="H20" t="s">
        <v>298</v>
      </c>
      <c r="I20" t="s">
        <v>150</v>
      </c>
      <c r="J20" t="s">
        <v>299</v>
      </c>
      <c r="K20" s="77">
        <v>0.66</v>
      </c>
      <c r="L20" t="s">
        <v>102</v>
      </c>
      <c r="M20" s="78">
        <v>1.49E-2</v>
      </c>
      <c r="N20" s="78">
        <v>4.9700000000000001E-2</v>
      </c>
      <c r="O20" s="77">
        <v>586480.71</v>
      </c>
      <c r="P20" s="77">
        <v>98.28</v>
      </c>
      <c r="Q20" s="77">
        <v>0</v>
      </c>
      <c r="R20" s="77">
        <v>576.39324178799995</v>
      </c>
      <c r="S20" s="78">
        <v>1.6000000000000001E-3</v>
      </c>
      <c r="T20" s="78">
        <v>0.1452</v>
      </c>
      <c r="U20" s="78">
        <v>1.8E-3</v>
      </c>
    </row>
    <row r="21" spans="2:21">
      <c r="B21" t="s">
        <v>300</v>
      </c>
      <c r="C21" t="s">
        <v>301</v>
      </c>
      <c r="D21" t="s">
        <v>100</v>
      </c>
      <c r="E21" t="s">
        <v>123</v>
      </c>
      <c r="F21" t="s">
        <v>302</v>
      </c>
      <c r="G21" t="s">
        <v>303</v>
      </c>
      <c r="H21" t="s">
        <v>304</v>
      </c>
      <c r="I21" t="s">
        <v>206</v>
      </c>
      <c r="J21" t="s">
        <v>305</v>
      </c>
      <c r="K21" s="77">
        <v>0.23</v>
      </c>
      <c r="L21" t="s">
        <v>102</v>
      </c>
      <c r="M21" s="78">
        <v>3.4000000000000002E-2</v>
      </c>
      <c r="N21" s="78">
        <v>5.8900000000000001E-2</v>
      </c>
      <c r="O21" s="77">
        <v>66881.960000000006</v>
      </c>
      <c r="P21" s="77">
        <v>99.91</v>
      </c>
      <c r="Q21" s="77">
        <v>0</v>
      </c>
      <c r="R21" s="77">
        <v>66.821766236000002</v>
      </c>
      <c r="S21" s="78">
        <v>1E-3</v>
      </c>
      <c r="T21" s="78">
        <v>1.6799999999999999E-2</v>
      </c>
      <c r="U21" s="78">
        <v>2.0000000000000001E-4</v>
      </c>
    </row>
    <row r="22" spans="2:21">
      <c r="B22" s="79" t="s">
        <v>274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306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208</v>
      </c>
      <c r="C25" t="s">
        <v>208</v>
      </c>
      <c r="D25" s="16"/>
      <c r="E25" s="16"/>
      <c r="F25" s="16"/>
      <c r="G25" t="s">
        <v>208</v>
      </c>
      <c r="H25" t="s">
        <v>208</v>
      </c>
      <c r="K25" s="77">
        <v>0</v>
      </c>
      <c r="L25" t="s">
        <v>208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216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275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208</v>
      </c>
      <c r="C28" t="s">
        <v>208</v>
      </c>
      <c r="D28" s="16"/>
      <c r="E28" s="16"/>
      <c r="F28" s="16"/>
      <c r="G28" t="s">
        <v>208</v>
      </c>
      <c r="H28" t="s">
        <v>208</v>
      </c>
      <c r="K28" s="77">
        <v>0</v>
      </c>
      <c r="L28" t="s">
        <v>208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276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208</v>
      </c>
      <c r="C30" t="s">
        <v>208</v>
      </c>
      <c r="D30" s="16"/>
      <c r="E30" s="16"/>
      <c r="F30" s="16"/>
      <c r="G30" t="s">
        <v>208</v>
      </c>
      <c r="H30" t="s">
        <v>208</v>
      </c>
      <c r="K30" s="77">
        <v>0</v>
      </c>
      <c r="L30" t="s">
        <v>208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218</v>
      </c>
      <c r="C31" s="16"/>
      <c r="D31" s="16"/>
      <c r="E31" s="16"/>
      <c r="F31" s="16"/>
    </row>
    <row r="32" spans="2:21">
      <c r="B32" t="s">
        <v>269</v>
      </c>
      <c r="C32" s="16"/>
      <c r="D32" s="16"/>
      <c r="E32" s="16"/>
      <c r="F32" s="16"/>
    </row>
    <row r="33" spans="2:6">
      <c r="B33" t="s">
        <v>270</v>
      </c>
      <c r="C33" s="16"/>
      <c r="D33" s="16"/>
      <c r="E33" s="16"/>
      <c r="F33" s="16"/>
    </row>
    <row r="34" spans="2:6">
      <c r="B34" t="s">
        <v>271</v>
      </c>
      <c r="C34" s="16"/>
      <c r="D34" s="16"/>
      <c r="E34" s="16"/>
      <c r="F34" s="16"/>
    </row>
    <row r="35" spans="2:6">
      <c r="B35" t="s">
        <v>272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208</v>
      </c>
      <c r="C14" t="s">
        <v>208</v>
      </c>
      <c r="E14" s="16"/>
      <c r="F14" s="16"/>
      <c r="G14" t="s">
        <v>208</v>
      </c>
      <c r="H14" t="s">
        <v>208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308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208</v>
      </c>
      <c r="C16" t="s">
        <v>208</v>
      </c>
      <c r="E16" s="16"/>
      <c r="F16" s="16"/>
      <c r="G16" t="s">
        <v>208</v>
      </c>
      <c r="H16" t="s">
        <v>208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309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s="16"/>
      <c r="F18" s="16"/>
      <c r="G18" t="s">
        <v>208</v>
      </c>
      <c r="H18" t="s">
        <v>208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s="16"/>
      <c r="F20" s="16"/>
      <c r="G20" t="s">
        <v>208</v>
      </c>
      <c r="H20" t="s">
        <v>208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E23" s="16"/>
      <c r="F23" s="16"/>
      <c r="G23" t="s">
        <v>208</v>
      </c>
      <c r="H23" t="s">
        <v>208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E25" s="16"/>
      <c r="F25" s="16"/>
      <c r="G25" t="s">
        <v>208</v>
      </c>
      <c r="H25" t="s">
        <v>208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218</v>
      </c>
      <c r="E26" s="16"/>
      <c r="F26" s="16"/>
      <c r="G26" s="16"/>
    </row>
    <row r="27" spans="2:15">
      <c r="B27" t="s">
        <v>269</v>
      </c>
      <c r="E27" s="16"/>
      <c r="F27" s="16"/>
      <c r="G27" s="16"/>
    </row>
    <row r="28" spans="2:15">
      <c r="B28" t="s">
        <v>270</v>
      </c>
      <c r="E28" s="16"/>
      <c r="F28" s="16"/>
      <c r="G28" s="16"/>
    </row>
    <row r="29" spans="2:15">
      <c r="B29" t="s">
        <v>271</v>
      </c>
      <c r="E29" s="16"/>
      <c r="F29" s="16"/>
      <c r="G29" s="16"/>
    </row>
    <row r="30" spans="2:15">
      <c r="B30" t="s">
        <v>272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311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312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313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314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306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208</v>
      </c>
      <c r="C22" t="s">
        <v>208</v>
      </c>
      <c r="D22" s="16"/>
      <c r="E22" s="16"/>
      <c r="F22" t="s">
        <v>208</v>
      </c>
      <c r="G22" t="s">
        <v>208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315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208</v>
      </c>
      <c r="C24" t="s">
        <v>208</v>
      </c>
      <c r="D24" s="16"/>
      <c r="E24" s="16"/>
      <c r="F24" t="s">
        <v>208</v>
      </c>
      <c r="G24" t="s">
        <v>208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316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317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306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315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218</v>
      </c>
      <c r="D34" s="16"/>
      <c r="E34" s="16"/>
      <c r="F34" s="16"/>
      <c r="G34" s="16"/>
    </row>
    <row r="35" spans="2:14">
      <c r="B35" t="s">
        <v>269</v>
      </c>
      <c r="D35" s="16"/>
      <c r="E35" s="16"/>
      <c r="F35" s="16"/>
      <c r="G35" s="16"/>
    </row>
    <row r="36" spans="2:14">
      <c r="B36" t="s">
        <v>270</v>
      </c>
      <c r="D36" s="16"/>
      <c r="E36" s="16"/>
      <c r="F36" s="16"/>
      <c r="G36" s="16"/>
    </row>
    <row r="37" spans="2:14">
      <c r="B37" t="s">
        <v>271</v>
      </c>
      <c r="D37" s="16"/>
      <c r="E37" s="16"/>
      <c r="F37" s="16"/>
      <c r="G37" s="16"/>
    </row>
    <row r="38" spans="2:14">
      <c r="B38" t="s">
        <v>272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269</v>
      </c>
      <c r="C31" s="16"/>
      <c r="D31" s="16"/>
      <c r="E31" s="16"/>
    </row>
    <row r="32" spans="2:15">
      <c r="B32" t="s">
        <v>270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269</v>
      </c>
      <c r="D19" s="16"/>
      <c r="E19" s="16"/>
    </row>
    <row r="20" spans="2:12">
      <c r="B20" t="s">
        <v>270</v>
      </c>
      <c r="D20" s="16"/>
      <c r="E20" s="16"/>
    </row>
    <row r="21" spans="2:12">
      <c r="B21" t="s">
        <v>271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322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323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322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325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B35" t="s">
        <v>271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327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328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329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327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328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329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269</v>
      </c>
    </row>
    <row r="42" spans="2:17">
      <c r="B42" t="s">
        <v>270</v>
      </c>
    </row>
    <row r="43" spans="2:17">
      <c r="B43" t="s">
        <v>271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334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335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306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338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269</v>
      </c>
    </row>
    <row r="29" spans="2:16">
      <c r="B29" t="s">
        <v>270</v>
      </c>
    </row>
    <row r="30" spans="2:16">
      <c r="B30" t="s">
        <v>271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339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269</v>
      </c>
      <c r="D27" s="16"/>
      <c r="E27" s="16"/>
      <c r="F27" s="16"/>
    </row>
    <row r="28" spans="2:19">
      <c r="B28" t="s">
        <v>270</v>
      </c>
      <c r="D28" s="16"/>
      <c r="E28" s="16"/>
      <c r="F28" s="16"/>
    </row>
    <row r="29" spans="2:19">
      <c r="B29" t="s">
        <v>271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339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269</v>
      </c>
      <c r="C27" s="16"/>
      <c r="D27" s="16"/>
      <c r="E27" s="16"/>
    </row>
    <row r="28" spans="2:19">
      <c r="B28" t="s">
        <v>270</v>
      </c>
      <c r="C28" s="16"/>
      <c r="D28" s="16"/>
      <c r="E28" s="16"/>
    </row>
    <row r="29" spans="2:19">
      <c r="B29" t="s">
        <v>271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269</v>
      </c>
      <c r="C20" s="16"/>
      <c r="D20" s="16"/>
      <c r="E20" s="16"/>
    </row>
    <row r="21" spans="2:13">
      <c r="B21" t="s">
        <v>270</v>
      </c>
      <c r="C21" s="16"/>
      <c r="D21" s="16"/>
      <c r="E21" s="16"/>
    </row>
    <row r="22" spans="2:13">
      <c r="B22" t="s">
        <v>271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343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344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345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346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347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348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349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269</v>
      </c>
      <c r="C31" s="16"/>
    </row>
    <row r="32" spans="2:11">
      <c r="B32" t="s">
        <v>270</v>
      </c>
      <c r="C32" s="16"/>
    </row>
    <row r="33" spans="2:3">
      <c r="B33" t="s">
        <v>271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269</v>
      </c>
      <c r="C17" s="16"/>
      <c r="D17" s="16"/>
    </row>
    <row r="18" spans="2:4">
      <c r="B18" t="s">
        <v>270</v>
      </c>
      <c r="C18" s="16"/>
      <c r="D18" s="16"/>
    </row>
    <row r="19" spans="2:4">
      <c r="B19" t="s">
        <v>271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269</v>
      </c>
      <c r="C35" s="16"/>
      <c r="D35" s="16"/>
    </row>
    <row r="36" spans="2:12">
      <c r="B36" t="s">
        <v>270</v>
      </c>
      <c r="C36" s="16"/>
      <c r="D36" s="16"/>
    </row>
    <row r="37" spans="2:12">
      <c r="B37" t="s">
        <v>271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322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352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306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322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325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306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269</v>
      </c>
      <c r="C33" s="16"/>
      <c r="D33" s="16"/>
    </row>
    <row r="34" spans="2:4">
      <c r="B34" t="s">
        <v>270</v>
      </c>
      <c r="C34" s="16"/>
      <c r="D34" s="16"/>
    </row>
    <row r="35" spans="2:4">
      <c r="B35" t="s">
        <v>271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327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328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329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327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328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329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269</v>
      </c>
      <c r="D41" s="16"/>
    </row>
    <row r="42" spans="2:17">
      <c r="B42" t="s">
        <v>270</v>
      </c>
      <c r="D42" s="16"/>
    </row>
    <row r="43" spans="2:17">
      <c r="B43" t="s">
        <v>271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4.22</v>
      </c>
      <c r="J11" s="18"/>
      <c r="K11" s="18"/>
      <c r="L11" s="18"/>
      <c r="M11" s="76">
        <v>0</v>
      </c>
      <c r="N11" s="75">
        <v>2962529.2349999999</v>
      </c>
      <c r="O11" s="7"/>
      <c r="P11" s="75">
        <v>4037.7973900000002</v>
      </c>
      <c r="Q11" s="76">
        <v>1</v>
      </c>
      <c r="R11" s="76">
        <v>1.2500000000000001E-2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4.22</v>
      </c>
      <c r="M12" s="80">
        <v>0</v>
      </c>
      <c r="N12" s="81">
        <v>2962529.2349999999</v>
      </c>
      <c r="P12" s="81">
        <v>4037.7973900000002</v>
      </c>
      <c r="Q12" s="80">
        <v>1</v>
      </c>
      <c r="R12" s="80">
        <v>1.2500000000000001E-2</v>
      </c>
    </row>
    <row r="13" spans="2:60">
      <c r="B13" s="79" t="s">
        <v>353</v>
      </c>
      <c r="I13" s="81">
        <v>4.22</v>
      </c>
      <c r="M13" s="80">
        <v>0</v>
      </c>
      <c r="N13" s="81">
        <v>2962529.2349999999</v>
      </c>
      <c r="P13" s="81">
        <v>4037.7973900000002</v>
      </c>
      <c r="Q13" s="80">
        <v>1</v>
      </c>
      <c r="R13" s="80">
        <v>1.2500000000000001E-2</v>
      </c>
    </row>
    <row r="14" spans="2:60">
      <c r="B14" s="82" t="s">
        <v>376</v>
      </c>
      <c r="C14" t="s">
        <v>354</v>
      </c>
      <c r="D14" t="s">
        <v>355</v>
      </c>
      <c r="F14" t="s">
        <v>356</v>
      </c>
      <c r="G14" t="s">
        <v>357</v>
      </c>
      <c r="H14" t="s">
        <v>358</v>
      </c>
      <c r="I14" s="77">
        <v>4.22</v>
      </c>
      <c r="J14" t="s">
        <v>359</v>
      </c>
      <c r="K14" t="s">
        <v>102</v>
      </c>
      <c r="L14" s="78">
        <v>0</v>
      </c>
      <c r="M14" s="78">
        <v>0</v>
      </c>
      <c r="N14" s="77">
        <v>2962529.2349999999</v>
      </c>
      <c r="O14" s="77">
        <v>136.29561329881696</v>
      </c>
      <c r="P14" s="77">
        <v>4037.7973900000002</v>
      </c>
      <c r="Q14" s="78">
        <v>1</v>
      </c>
      <c r="R14" s="78">
        <v>1.2500000000000001E-2</v>
      </c>
    </row>
    <row r="15" spans="2:60">
      <c r="B15" s="79" t="s">
        <v>360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366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367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368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369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368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269</v>
      </c>
    </row>
    <row r="43" spans="2:18">
      <c r="B43" t="s">
        <v>270</v>
      </c>
    </row>
    <row r="44" spans="2:18">
      <c r="B44" t="s">
        <v>271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0.41</v>
      </c>
      <c r="H11" s="7"/>
      <c r="I11" s="7"/>
      <c r="J11" s="76">
        <v>3.0499999999999999E-2</v>
      </c>
      <c r="K11" s="75">
        <v>7276000</v>
      </c>
      <c r="L11" s="7"/>
      <c r="M11" s="75">
        <v>7409.4797150684899</v>
      </c>
      <c r="N11" s="76">
        <v>1</v>
      </c>
      <c r="O11" s="76">
        <v>2.3E-2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0.41</v>
      </c>
      <c r="J12" s="80">
        <v>3.0499999999999999E-2</v>
      </c>
      <c r="K12" s="81">
        <v>7276000</v>
      </c>
      <c r="M12" s="81">
        <v>7409.4797150684899</v>
      </c>
      <c r="N12" s="80">
        <v>1</v>
      </c>
      <c r="O12" s="80">
        <v>2.3E-2</v>
      </c>
    </row>
    <row r="13" spans="2:64">
      <c r="B13" s="79" t="s">
        <v>339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340</v>
      </c>
      <c r="G15" s="81">
        <v>0.41</v>
      </c>
      <c r="J15" s="80">
        <v>3.0499999999999999E-2</v>
      </c>
      <c r="K15" s="81">
        <v>7276000</v>
      </c>
      <c r="M15" s="81">
        <v>7409.4797150684899</v>
      </c>
      <c r="N15" s="80">
        <v>1</v>
      </c>
      <c r="O15" s="80">
        <v>2.3E-2</v>
      </c>
    </row>
    <row r="16" spans="2:64">
      <c r="B16" t="s">
        <v>370</v>
      </c>
      <c r="C16" t="s">
        <v>371</v>
      </c>
      <c r="D16" t="s">
        <v>204</v>
      </c>
      <c r="E16" t="s">
        <v>205</v>
      </c>
      <c r="F16" t="s">
        <v>206</v>
      </c>
      <c r="G16" s="77">
        <v>0.41</v>
      </c>
      <c r="H16" t="s">
        <v>102</v>
      </c>
      <c r="I16" s="78">
        <v>3.1E-2</v>
      </c>
      <c r="J16" s="78">
        <v>3.0499999999999999E-2</v>
      </c>
      <c r="K16" s="77">
        <v>7276000</v>
      </c>
      <c r="L16" s="77">
        <v>101.83452054794516</v>
      </c>
      <c r="M16" s="77">
        <v>7409.4797150684899</v>
      </c>
      <c r="N16" s="78">
        <v>1</v>
      </c>
      <c r="O16" s="78">
        <v>2.3E-2</v>
      </c>
    </row>
    <row r="17" spans="2:15">
      <c r="B17" s="79" t="s">
        <v>372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269</v>
      </c>
    </row>
    <row r="27" spans="2:15">
      <c r="B27" t="s">
        <v>270</v>
      </c>
    </row>
    <row r="28" spans="2:15">
      <c r="B28" t="s">
        <v>271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375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375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339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269</v>
      </c>
      <c r="D27" s="16"/>
    </row>
    <row r="28" spans="2:23">
      <c r="B28" t="s">
        <v>270</v>
      </c>
      <c r="D28" s="16"/>
    </row>
    <row r="29" spans="2:23">
      <c r="B29" t="s">
        <v>271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5C74DA-3A53-41A2-9B54-737972DB5D89}"/>
</file>

<file path=customXml/itemProps2.xml><?xml version="1.0" encoding="utf-8"?>
<ds:datastoreItem xmlns:ds="http://schemas.openxmlformats.org/officeDocument/2006/customXml" ds:itemID="{BD9EF7E1-7D8F-42E1-B22D-6EA5C540CEF7}"/>
</file>

<file path=customXml/itemProps3.xml><?xml version="1.0" encoding="utf-8"?>
<ds:datastoreItem xmlns:ds="http://schemas.openxmlformats.org/officeDocument/2006/customXml" ds:itemID="{A4FAFF72-471C-4E8A-B64A-DD1C6166C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2023-05-07T05:38:43Z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