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6" i="2" s="1"/>
  <c r="C11" i="1"/>
  <c r="K36" i="2"/>
  <c r="L35" i="2"/>
  <c r="K35" i="2"/>
  <c r="K34" i="2"/>
  <c r="L33" i="2"/>
  <c r="K33" i="2"/>
  <c r="K32" i="2"/>
  <c r="L31" i="2"/>
  <c r="K31" i="2"/>
  <c r="K30" i="2"/>
  <c r="L29" i="2"/>
  <c r="K29" i="2"/>
  <c r="K28" i="2"/>
  <c r="L27" i="2"/>
  <c r="K27" i="2"/>
  <c r="K26" i="2"/>
  <c r="L25" i="2"/>
  <c r="K25" i="2"/>
  <c r="K24" i="2"/>
  <c r="L23" i="2"/>
  <c r="K23" i="2"/>
  <c r="K22" i="2"/>
  <c r="L21" i="2"/>
  <c r="K21" i="2"/>
  <c r="K20" i="2"/>
  <c r="L19" i="2"/>
  <c r="K19" i="2"/>
  <c r="K18" i="2"/>
  <c r="L17" i="2"/>
  <c r="K17" i="2"/>
  <c r="K16" i="2"/>
  <c r="L15" i="2"/>
  <c r="K15" i="2"/>
  <c r="K14" i="2"/>
  <c r="L13" i="2"/>
  <c r="K13" i="2"/>
  <c r="K12" i="2"/>
  <c r="L11" i="2"/>
  <c r="K11" i="2"/>
  <c r="J11" i="2"/>
  <c r="J12" i="2"/>
  <c r="J13" i="2"/>
  <c r="J17" i="2"/>
  <c r="L12" i="2" l="1"/>
  <c r="L14" i="2"/>
  <c r="L16" i="2"/>
  <c r="L18" i="2"/>
  <c r="L20" i="2"/>
  <c r="L22" i="2"/>
  <c r="L24" i="2"/>
  <c r="L26" i="2"/>
  <c r="L28" i="2"/>
  <c r="L30" i="2"/>
  <c r="L32" i="2"/>
  <c r="L34" i="2"/>
</calcChain>
</file>

<file path=xl/sharedStrings.xml><?xml version="1.0" encoding="utf-8"?>
<sst xmlns="http://schemas.openxmlformats.org/spreadsheetml/2006/main" count="2548" uniqueCount="365">
  <si>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</si>
  <si>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</si>
  <si>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</si>
  <si>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</si>
  <si>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</si>
  <si>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</si>
  <si>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</si>
  <si>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</si>
  <si>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</si>
  <si>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</si>
  <si>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</si>
  <si>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</si>
  <si>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</si>
  <si>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</si>
  <si>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</si>
  <si>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</si>
  <si>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</si>
  <si>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</si>
  <si>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</si>
  <si>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</si>
  <si>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</si>
  <si>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</si>
  <si>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</si>
  <si>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</si>
  <si>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</si>
  <si>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</si>
  <si>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</si>
  <si>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</si>
  <si>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</si>
  <si>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</si>
  <si>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</si>
  <si>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</si>
  <si>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</si>
  <si>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</si>
  <si>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</si>
  <si>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</si>
  <si>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</si>
  <si>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</si>
  <si>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</si>
  <si>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</si>
  <si>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</si>
  <si>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</si>
  <si>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</si>
  <si>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</si>
  <si>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</si>
  <si>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</si>
  <si>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</si>
  <si>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</si>
  <si>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</si>
  <si>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</si>
  <si>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</si>
  <si>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</si>
  <si>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</si>
  <si>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</si>
  <si>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</si>
  <si>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</si>
  <si>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</si>
  <si>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</si>
  <si>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</si>
  <si>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</si>
  <si>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</si>
  <si>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</si>
  <si>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</si>
  <si>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</si>
  <si>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</si>
  <si>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</si>
  <si>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</si>
  <si>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</si>
  <si>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</si>
  <si>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</si>
  <si>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</si>
  <si>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</si>
  <si>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</si>
  <si>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</si>
  <si>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</si>
  <si>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</si>
  <si>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</si>
  <si>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</si>
  <si>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</si>
  <si>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</si>
  <si>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</si>
  <si>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</si>
  <si>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</si>
  <si>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</si>
  <si>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</si>
  <si>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</si>
  <si>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</si>
  <si>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</si>
  <si>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</si>
  <si>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</si>
  <si>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</si>
  <si>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</si>
  <si>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</si>
  <si>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</si>
  <si>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</si>
  <si>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</si>
  <si>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</si>
  <si>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</si>
  <si>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</si>
  <si>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</si>
  <si>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</si>
  <si>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</si>
  <si>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</si>
  <si>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</si>
  <si>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</si>
  <si>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</si>
  <si>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</si>
  <si>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</si>
  <si>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</si>
  <si>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</si>
  <si>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</si>
  <si>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</si>
  <si>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</si>
  <si>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</si>
  <si>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</si>
  <si>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</si>
  <si>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</si>
  <si>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</si>
  <si>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</si>
  <si>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</si>
  <si>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</si>
  <si>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</si>
  <si>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</si>
  <si>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</si>
  <si>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</si>
  <si>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</si>
  <si>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</si>
  <si>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</si>
  <si>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</si>
  <si>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</si>
  <si>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</si>
  <si>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</si>
  <si>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</si>
  <si>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</si>
  <si>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</si>
  <si>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</si>
  <si>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</si>
  <si>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</si>
  <si>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</si>
  <si>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</si>
  <si>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</si>
  <si>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</si>
  <si>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</si>
  <si>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</si>
  <si>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</si>
  <si>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</si>
  <si>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</si>
  <si>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</si>
  <si>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</si>
  <si>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</si>
  <si>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</si>
  <si>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</si>
  <si>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</si>
  <si>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</si>
  <si>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</si>
  <si>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</si>
  <si>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</si>
  <si>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</si>
  <si>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</si>
  <si>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</si>
  <si>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</si>
  <si>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</si>
  <si>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</si>
  <si>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</si>
  <si>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</si>
  <si>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</si>
  <si>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</si>
  <si>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</si>
  <si>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</si>
  <si>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</si>
  <si>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</si>
  <si>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</si>
  <si>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</si>
  <si>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</si>
  <si>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</si>
  <si>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</si>
  <si>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</si>
  <si>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</si>
  <si>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</si>
  <si>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</si>
  <si>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</si>
  <si>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</si>
  <si>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</si>
  <si>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</si>
  <si>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</si>
  <si>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</si>
  <si>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</si>
  <si>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</si>
  <si>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</si>
  <si>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</si>
  <si>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</si>
  <si>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</si>
  <si>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</si>
  <si>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</si>
  <si>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</si>
  <si>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</si>
  <si>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</si>
  <si>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</si>
  <si>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הכשרה שקלי טווח קצר</t>
  </si>
  <si>
    <t>בהתאם לשיטה שיושמה בדוח הכספי *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</si>
  <si>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</si>
  <si>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</si>
  <si>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</si>
  <si>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</si>
  <si>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</si>
  <si>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ilAAA</t>
  </si>
  <si>
    <t>S&amp;P מעלות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</si>
  <si>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</si>
  <si>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</si>
  <si>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</si>
  <si>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</si>
  <si>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</si>
  <si>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</si>
  <si>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</si>
  <si>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</si>
  <si>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</si>
  <si>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</si>
  <si>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</si>
  <si>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</si>
  <si>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</si>
  <si>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פקדון לאומי 12/5/24 פריים-1.35% 35 יום- בנק לאומי</t>
  </si>
  <si>
    <t>96065- 10- בנק לאומי</t>
  </si>
  <si>
    <t>פיקדון חודשי לא צמוד 4.3% 28/3/24- בנק מזרחי</t>
  </si>
  <si>
    <t>96057- 20- בנק מזרחי</t>
  </si>
  <si>
    <t>פקדון פועלים 3/5/24 פריים-1.35% 35 יום- בנק הפועלים</t>
  </si>
  <si>
    <t>96064- 12- בנק הפועלים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</si>
  <si>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</si>
  <si>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</si>
  <si>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</si>
  <si>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</si>
  <si>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</si>
  <si>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</si>
  <si>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</si>
  <si>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</si>
  <si>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</si>
  <si>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</si>
  <si>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   1213- בנק ישראל- מק"מ</t>
  </si>
  <si>
    <t>8231219</t>
  </si>
  <si>
    <t>RF</t>
  </si>
  <si>
    <t>04/01/23</t>
  </si>
  <si>
    <t>מ.ק.מ.  214- בנק ישראל- מק"מ</t>
  </si>
  <si>
    <t>8240210</t>
  </si>
  <si>
    <t>21/02/23</t>
  </si>
  <si>
    <t>מ.ק.מ.  914- בנק ישראל- מק"מ</t>
  </si>
  <si>
    <t>8240913</t>
  </si>
  <si>
    <t>11/09/23</t>
  </si>
  <si>
    <t>מ.ק.מ. 1123- בנק ישראל- מק"מ</t>
  </si>
  <si>
    <t>8231128</t>
  </si>
  <si>
    <t>27/12/22</t>
  </si>
  <si>
    <t>מ.ק.מ. 114- בנק ישראל- מק"מ</t>
  </si>
  <si>
    <t>8240111</t>
  </si>
  <si>
    <t>16/02/23</t>
  </si>
  <si>
    <t>מ.ק.מ. 314- בנק ישראל- מק"מ</t>
  </si>
  <si>
    <t>8240319</t>
  </si>
  <si>
    <t>14/03/23</t>
  </si>
  <si>
    <t>מ.ק.מ. 714- בנק ישראל- מק"מ</t>
  </si>
  <si>
    <t>8240715</t>
  </si>
  <si>
    <t>31/07/23</t>
  </si>
  <si>
    <t>סה"כ שחר</t>
  </si>
  <si>
    <t>ממשל שקלית 1123- האוצר - ממשלתית שקלית</t>
  </si>
  <si>
    <t>1155068</t>
  </si>
  <si>
    <t>06/01/22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</si>
  <si>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</si>
  <si>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</si>
  <si>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</si>
  <si>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</si>
  <si>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</si>
  <si>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</si>
  <si>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</si>
  <si>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</si>
  <si>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</si>
  <si>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</si>
  <si>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</si>
  <si>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</si>
  <si>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180- לאומי</t>
  </si>
  <si>
    <t>6040422</t>
  </si>
  <si>
    <t>520018078</t>
  </si>
  <si>
    <t>בנקים</t>
  </si>
  <si>
    <t>פועלים  אגח 101- פועלים</t>
  </si>
  <si>
    <t>1191337</t>
  </si>
  <si>
    <t>520000118</t>
  </si>
  <si>
    <t>29/11/22</t>
  </si>
  <si>
    <t>חשמל     אגח 26- חשמל</t>
  </si>
  <si>
    <t>6000202</t>
  </si>
  <si>
    <t>520000472</t>
  </si>
  <si>
    <t>אנרגיה</t>
  </si>
  <si>
    <t>Aa1.il</t>
  </si>
  <si>
    <t>30/03/23</t>
  </si>
  <si>
    <t>ישראכרט אגח א- ישראכרט</t>
  </si>
  <si>
    <t>1157536</t>
  </si>
  <si>
    <t>510706153</t>
  </si>
  <si>
    <t>שרותים פיננסים</t>
  </si>
  <si>
    <t>Aa2.il</t>
  </si>
  <si>
    <t>09/06/20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</si>
  <si>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</si>
  <si>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</si>
  <si>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</si>
  <si>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</si>
  <si>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</si>
  <si>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</si>
  <si>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</si>
  <si>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</si>
  <si>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</si>
  <si>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</si>
  <si>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</si>
  <si>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</si>
  <si>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</si>
  <si>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</si>
  <si>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</si>
  <si>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</si>
  <si>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</si>
  <si>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</si>
  <si>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</si>
  <si>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</si>
  <si>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</si>
  <si>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</si>
  <si>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</si>
  <si>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</si>
  <si>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</si>
  <si>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</si>
  <si>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</si>
  <si>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</si>
  <si>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</si>
  <si>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</si>
  <si>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</si>
  <si>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</si>
  <si>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</si>
  <si>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</si>
  <si>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</si>
  <si>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</si>
  <si>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</si>
  <si>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</si>
  <si>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</si>
  <si>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</si>
  <si>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</si>
  <si>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</si>
  <si>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</si>
  <si>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</si>
  <si>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</si>
  <si>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</si>
  <si>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</si>
  <si>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</si>
  <si>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</si>
  <si>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1321</t>
  </si>
  <si>
    <t>AA+</t>
  </si>
  <si>
    <t>20/08/23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</si>
  <si>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</si>
  <si>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</si>
  <si>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</si>
  <si>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</si>
  <si>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</si>
  <si>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</si>
  <si>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</si>
  <si>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</si>
  <si>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</si>
  <si>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</si>
  <si>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</si>
  <si>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</si>
  <si>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פיקדון דיסקונט לא צמוד 5.2% 30/05/24- דיסקונט</t>
  </si>
  <si>
    <t>96066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</si>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</sst>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opLeftCell="A28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96213.835281809588</v>
      </c>
      <c r="D11" s="76">
        <f>C11/$C$42</f>
        <v>0.34905309755840558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150514.73501440001</v>
      </c>
      <c r="D13" s="78">
        <f t="shared" ref="D13:D22" si="0">C13/$C$42</f>
        <v>0.54605072473284744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2309.5589879459999</v>
      </c>
      <c r="D15" s="78">
        <f t="shared" si="0"/>
        <v>8.3788232365457089E-3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2770.9157104327801</v>
      </c>
      <c r="D33" s="78">
        <f t="shared" si="1"/>
        <v>1.0052574133095309E-2</v>
      </c>
    </row>
    <row r="34" spans="1:4">
      <c r="A34" s="10" t="s">
        <v>13</v>
      </c>
      <c r="B34" s="69" t="s">
        <v>35</v>
      </c>
      <c r="C34" s="77">
        <v>23833.360000000001</v>
      </c>
      <c r="D34" s="78">
        <f t="shared" si="1"/>
        <v>8.6464780339106095E-2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275642.40499458835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96213.835281809588</v>
      </c>
      <c r="K11" s="76">
        <f>J11/$J$11</f>
        <v>1</v>
      </c>
      <c r="L11" s="76">
        <f>J11/'סכום נכסי הקרן'!$C$42</f>
        <v>0.34905309755840558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J13+J22</f>
        <v>96213.835281809588</v>
      </c>
      <c r="K12" s="80">
        <f t="shared" ref="K12:K36" si="0">J12/$J$11</f>
        <v>1</v>
      </c>
      <c r="L12" s="80">
        <f>J12/'סכום נכסי הקרן'!$C$42</f>
        <v>0.34905309755840558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J14+J15+J16+J17</f>
        <v>12610.328090000001</v>
      </c>
      <c r="K13" s="80">
        <f t="shared" si="0"/>
        <v>0.13106564199487991</v>
      </c>
      <c r="L13" s="80">
        <f>J13/'סכום נכסי הקרן'!$C$42</f>
        <v>4.5748868321793874E-2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v>100</v>
      </c>
      <c r="K14" s="78">
        <f t="shared" si="0"/>
        <v>1.0393515621438514E-3</v>
      </c>
      <c r="L14" s="78">
        <f>J14/'סכום נכסי הקרן'!$C$42</f>
        <v>3.62788882218479E-4</v>
      </c>
    </row>
    <row r="15" spans="2:13">
      <c r="B15" t="s">
        <v>207</v>
      </c>
      <c r="C15" t="s">
        <v>208</v>
      </c>
      <c r="D15" t="s">
        <v>209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49.998860000000001</v>
      </c>
      <c r="K15" s="78">
        <f t="shared" si="0"/>
        <v>5.1966393246411727E-4</v>
      </c>
      <c r="L15" s="78">
        <f>J15/'סכום נכסי הקרן'!$C$42</f>
        <v>1.8139030531598221E-4</v>
      </c>
    </row>
    <row r="16" spans="2:13">
      <c r="B16" t="s">
        <v>210</v>
      </c>
      <c r="C16" t="s">
        <v>211</v>
      </c>
      <c r="D16" t="s">
        <v>212</v>
      </c>
      <c r="E16" t="s">
        <v>205</v>
      </c>
      <c r="F16" t="s">
        <v>206</v>
      </c>
      <c r="G16" t="s">
        <v>102</v>
      </c>
      <c r="H16" s="78">
        <v>0</v>
      </c>
      <c r="I16" s="78">
        <v>0</v>
      </c>
      <c r="J16" s="77">
        <v>99.978999999999999</v>
      </c>
      <c r="K16" s="78">
        <f t="shared" si="0"/>
        <v>1.0391332983158011E-3</v>
      </c>
      <c r="L16" s="78">
        <f>J16/'סכום נכסי הקרן'!$C$42</f>
        <v>3.6271269655321312E-4</v>
      </c>
    </row>
    <row r="17" spans="2:12">
      <c r="B17" t="s">
        <v>213</v>
      </c>
      <c r="C17" t="s">
        <v>214</v>
      </c>
      <c r="D17" t="s">
        <v>215</v>
      </c>
      <c r="E17" t="s">
        <v>205</v>
      </c>
      <c r="F17" t="s">
        <v>206</v>
      </c>
      <c r="G17" t="s">
        <v>102</v>
      </c>
      <c r="H17" s="78">
        <v>0</v>
      </c>
      <c r="I17" s="78">
        <v>0</v>
      </c>
      <c r="J17" s="77">
        <f>13928.35023-1568</f>
        <v>12360.35023</v>
      </c>
      <c r="K17" s="78">
        <f t="shared" si="0"/>
        <v>0.12846749320195613</v>
      </c>
      <c r="L17" s="78">
        <f>J17/'סכום נכסי הקרן'!$C$42</f>
        <v>4.4841976437706196E-2</v>
      </c>
    </row>
    <row r="18" spans="2:12">
      <c r="B18" s="79" t="s">
        <v>216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217</v>
      </c>
      <c r="C19" t="s">
        <v>217</v>
      </c>
      <c r="D19" s="16"/>
      <c r="E19" t="s">
        <v>217</v>
      </c>
      <c r="G19" t="s">
        <v>217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218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217</v>
      </c>
      <c r="C21" t="s">
        <v>217</v>
      </c>
      <c r="D21" s="16"/>
      <c r="E21" t="s">
        <v>217</v>
      </c>
      <c r="G21" t="s">
        <v>217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219</v>
      </c>
      <c r="D22" s="16"/>
      <c r="I22" s="80">
        <v>0</v>
      </c>
      <c r="J22" s="81">
        <v>83603.507191809593</v>
      </c>
      <c r="K22" s="80">
        <f t="shared" si="0"/>
        <v>0.8689343580051202</v>
      </c>
      <c r="L22" s="80">
        <f>J22/'סכום נכסי הקרן'!$C$42</f>
        <v>0.30330422923661171</v>
      </c>
    </row>
    <row r="23" spans="2:12">
      <c r="B23" t="s">
        <v>220</v>
      </c>
      <c r="C23" t="s">
        <v>221</v>
      </c>
      <c r="D23" t="s">
        <v>209</v>
      </c>
      <c r="E23" t="s">
        <v>205</v>
      </c>
      <c r="F23" t="s">
        <v>206</v>
      </c>
      <c r="G23" t="s">
        <v>102</v>
      </c>
      <c r="H23" s="78">
        <v>4.9000000000000002E-2</v>
      </c>
      <c r="I23" s="78">
        <v>0</v>
      </c>
      <c r="J23" s="77">
        <v>23426.980821917801</v>
      </c>
      <c r="K23" s="78">
        <f t="shared" si="0"/>
        <v>0.24348869113574315</v>
      </c>
      <c r="L23" s="78">
        <f>J23/'סכום נכסי הקרן'!$C$42</f>
        <v>8.4990481861373035E-2</v>
      </c>
    </row>
    <row r="24" spans="2:12">
      <c r="B24" t="s">
        <v>222</v>
      </c>
      <c r="C24" t="s">
        <v>223</v>
      </c>
      <c r="D24" t="s">
        <v>215</v>
      </c>
      <c r="E24" t="s">
        <v>205</v>
      </c>
      <c r="F24" t="s">
        <v>206</v>
      </c>
      <c r="G24" t="s">
        <v>102</v>
      </c>
      <c r="H24" s="78">
        <v>4.2999999999999997E-2</v>
      </c>
      <c r="I24" s="78">
        <v>0</v>
      </c>
      <c r="J24" s="77">
        <v>24528.723287699999</v>
      </c>
      <c r="K24" s="78">
        <f t="shared" si="0"/>
        <v>0.25493966866465262</v>
      </c>
      <c r="L24" s="78">
        <f>J24/'סכום נכסי הקרן'!$C$42</f>
        <v>8.8987481037910585E-2</v>
      </c>
    </row>
    <row r="25" spans="2:12">
      <c r="B25" t="s">
        <v>224</v>
      </c>
      <c r="C25" t="s">
        <v>225</v>
      </c>
      <c r="D25" t="s">
        <v>209</v>
      </c>
      <c r="E25" t="s">
        <v>205</v>
      </c>
      <c r="F25" t="s">
        <v>206</v>
      </c>
      <c r="G25" t="s">
        <v>102</v>
      </c>
      <c r="H25" s="78">
        <v>4.9000000000000002E-2</v>
      </c>
      <c r="I25" s="78">
        <v>0</v>
      </c>
      <c r="J25" s="77">
        <v>35647.8030821918</v>
      </c>
      <c r="K25" s="78">
        <f t="shared" si="0"/>
        <v>0.37050599820472446</v>
      </c>
      <c r="L25" s="78">
        <f>J25/'סכום נכסי הקרן'!$C$42</f>
        <v>0.12932626633732813</v>
      </c>
    </row>
    <row r="26" spans="2:12">
      <c r="B26" s="79" t="s">
        <v>226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217</v>
      </c>
      <c r="C27" t="s">
        <v>217</v>
      </c>
      <c r="D27" s="16"/>
      <c r="E27" t="s">
        <v>217</v>
      </c>
      <c r="G27" t="s">
        <v>217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217</v>
      </c>
      <c r="C29" t="s">
        <v>217</v>
      </c>
      <c r="D29" s="16"/>
      <c r="E29" t="s">
        <v>217</v>
      </c>
      <c r="G29" t="s">
        <v>217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228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217</v>
      </c>
      <c r="C31" t="s">
        <v>217</v>
      </c>
      <c r="D31" s="16"/>
      <c r="E31" t="s">
        <v>217</v>
      </c>
      <c r="G31" t="s">
        <v>217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217</v>
      </c>
      <c r="C34" t="s">
        <v>217</v>
      </c>
      <c r="D34" s="16"/>
      <c r="E34" t="s">
        <v>217</v>
      </c>
      <c r="G34" t="s">
        <v>217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228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217</v>
      </c>
      <c r="C36" t="s">
        <v>217</v>
      </c>
      <c r="D36" s="16"/>
      <c r="E36" t="s">
        <v>217</v>
      </c>
      <c r="G36" t="s">
        <v>217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0.49</v>
      </c>
      <c r="I11" s="7"/>
      <c r="J11" s="7"/>
      <c r="K11" s="76">
        <v>4.8099999999999997E-2</v>
      </c>
      <c r="L11" s="75">
        <v>154058618</v>
      </c>
      <c r="M11" s="7"/>
      <c r="N11" s="75">
        <v>0</v>
      </c>
      <c r="O11" s="75">
        <v>150514.73501440001</v>
      </c>
      <c r="P11" s="7"/>
      <c r="Q11" s="76">
        <v>1</v>
      </c>
      <c r="R11" s="76">
        <v>0.54300000000000004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0.49</v>
      </c>
      <c r="K12" s="80">
        <v>4.8099999999999997E-2</v>
      </c>
      <c r="L12" s="81">
        <v>154058618</v>
      </c>
      <c r="N12" s="81">
        <v>0</v>
      </c>
      <c r="O12" s="81">
        <v>150514.73501440001</v>
      </c>
      <c r="Q12" s="80">
        <v>1</v>
      </c>
      <c r="R12" s="80">
        <v>0.54300000000000004</v>
      </c>
    </row>
    <row r="13" spans="2:53">
      <c r="B13" s="79" t="s">
        <v>232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233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217</v>
      </c>
      <c r="C15" t="s">
        <v>217</v>
      </c>
      <c r="D15" s="16"/>
      <c r="E15" t="s">
        <v>217</v>
      </c>
      <c r="H15" s="77">
        <v>0</v>
      </c>
      <c r="I15" t="s">
        <v>217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234</v>
      </c>
      <c r="C16" s="16"/>
      <c r="D16" s="16"/>
      <c r="H16" s="81">
        <v>0.49</v>
      </c>
      <c r="K16" s="80">
        <v>4.8099999999999997E-2</v>
      </c>
      <c r="L16" s="81">
        <v>154058618</v>
      </c>
      <c r="N16" s="81">
        <v>0</v>
      </c>
      <c r="O16" s="81">
        <v>150514.73501440001</v>
      </c>
      <c r="Q16" s="80">
        <v>1</v>
      </c>
      <c r="R16" s="80">
        <v>0.54300000000000004</v>
      </c>
    </row>
    <row r="17" spans="2:18">
      <c r="B17" s="79" t="s">
        <v>235</v>
      </c>
      <c r="C17" s="16"/>
      <c r="D17" s="16"/>
      <c r="H17" s="81">
        <v>0.49</v>
      </c>
      <c r="K17" s="80">
        <v>4.8099999999999997E-2</v>
      </c>
      <c r="L17" s="81">
        <v>154026039</v>
      </c>
      <c r="N17" s="81">
        <v>0</v>
      </c>
      <c r="O17" s="81">
        <v>150481.908414</v>
      </c>
      <c r="Q17" s="80">
        <v>0.99980000000000002</v>
      </c>
      <c r="R17" s="80">
        <v>0.54279999999999995</v>
      </c>
    </row>
    <row r="18" spans="2:18">
      <c r="B18" t="s">
        <v>236</v>
      </c>
      <c r="C18" t="s">
        <v>237</v>
      </c>
      <c r="D18" t="s">
        <v>100</v>
      </c>
      <c r="E18" t="s">
        <v>238</v>
      </c>
      <c r="G18" t="s">
        <v>239</v>
      </c>
      <c r="H18" s="77">
        <v>0.18</v>
      </c>
      <c r="I18" t="s">
        <v>102</v>
      </c>
      <c r="J18" s="78">
        <v>0</v>
      </c>
      <c r="K18" s="78">
        <v>4.7600000000000003E-2</v>
      </c>
      <c r="L18" s="77">
        <v>22057175</v>
      </c>
      <c r="M18" s="77">
        <v>99.15</v>
      </c>
      <c r="N18" s="77">
        <v>0</v>
      </c>
      <c r="O18" s="77">
        <v>21869.689012499999</v>
      </c>
      <c r="P18" s="78">
        <v>5.0000000000000001E-4</v>
      </c>
      <c r="Q18" s="78">
        <v>0.14530000000000001</v>
      </c>
      <c r="R18" s="78">
        <v>7.8899999999999998E-2</v>
      </c>
    </row>
    <row r="19" spans="2:18">
      <c r="B19" t="s">
        <v>240</v>
      </c>
      <c r="C19" t="s">
        <v>241</v>
      </c>
      <c r="D19" t="s">
        <v>100</v>
      </c>
      <c r="E19" t="s">
        <v>238</v>
      </c>
      <c r="G19" t="s">
        <v>242</v>
      </c>
      <c r="H19" s="77">
        <v>0.36</v>
      </c>
      <c r="I19" t="s">
        <v>102</v>
      </c>
      <c r="J19" s="78">
        <v>0</v>
      </c>
      <c r="K19" s="78">
        <v>4.8399999999999999E-2</v>
      </c>
      <c r="L19" s="77">
        <v>20337081</v>
      </c>
      <c r="M19" s="77">
        <v>98.33</v>
      </c>
      <c r="N19" s="77">
        <v>0</v>
      </c>
      <c r="O19" s="77">
        <v>19997.451747300001</v>
      </c>
      <c r="P19" s="78">
        <v>5.9999999999999995E-4</v>
      </c>
      <c r="Q19" s="78">
        <v>0.13289999999999999</v>
      </c>
      <c r="R19" s="78">
        <v>7.2099999999999997E-2</v>
      </c>
    </row>
    <row r="20" spans="2:18">
      <c r="B20" t="s">
        <v>243</v>
      </c>
      <c r="C20" t="s">
        <v>244</v>
      </c>
      <c r="D20" t="s">
        <v>100</v>
      </c>
      <c r="E20" t="s">
        <v>238</v>
      </c>
      <c r="G20" t="s">
        <v>245</v>
      </c>
      <c r="H20" s="77">
        <v>0.93</v>
      </c>
      <c r="I20" t="s">
        <v>102</v>
      </c>
      <c r="J20" s="78">
        <v>0</v>
      </c>
      <c r="K20" s="78">
        <v>4.8099999999999997E-2</v>
      </c>
      <c r="L20" s="77">
        <v>19466700</v>
      </c>
      <c r="M20" s="77">
        <v>95.72</v>
      </c>
      <c r="N20" s="77">
        <v>0</v>
      </c>
      <c r="O20" s="77">
        <v>18633.525239999999</v>
      </c>
      <c r="P20" s="78">
        <v>1.1000000000000001E-3</v>
      </c>
      <c r="Q20" s="78">
        <v>0.12379999999999999</v>
      </c>
      <c r="R20" s="78">
        <v>6.7199999999999996E-2</v>
      </c>
    </row>
    <row r="21" spans="2:18">
      <c r="B21" t="s">
        <v>246</v>
      </c>
      <c r="C21" t="s">
        <v>247</v>
      </c>
      <c r="D21" t="s">
        <v>100</v>
      </c>
      <c r="E21" t="s">
        <v>238</v>
      </c>
      <c r="G21" t="s">
        <v>248</v>
      </c>
      <c r="H21" s="77">
        <v>0.11</v>
      </c>
      <c r="I21" t="s">
        <v>102</v>
      </c>
      <c r="J21" s="78">
        <v>0</v>
      </c>
      <c r="K21" s="78">
        <v>4.8000000000000001E-2</v>
      </c>
      <c r="L21" s="77">
        <v>14461409</v>
      </c>
      <c r="M21" s="77">
        <v>99.5</v>
      </c>
      <c r="N21" s="77">
        <v>0</v>
      </c>
      <c r="O21" s="77">
        <v>14389.101955</v>
      </c>
      <c r="P21" s="78">
        <v>4.0000000000000002E-4</v>
      </c>
      <c r="Q21" s="78">
        <v>9.5600000000000004E-2</v>
      </c>
      <c r="R21" s="78">
        <v>5.1900000000000002E-2</v>
      </c>
    </row>
    <row r="22" spans="2:18">
      <c r="B22" t="s">
        <v>249</v>
      </c>
      <c r="C22" t="s">
        <v>250</v>
      </c>
      <c r="D22" t="s">
        <v>100</v>
      </c>
      <c r="E22" t="s">
        <v>238</v>
      </c>
      <c r="G22" t="s">
        <v>251</v>
      </c>
      <c r="H22" s="77">
        <v>0.26</v>
      </c>
      <c r="I22" t="s">
        <v>102</v>
      </c>
      <c r="J22" s="78">
        <v>0</v>
      </c>
      <c r="K22" s="78">
        <v>4.8300000000000003E-2</v>
      </c>
      <c r="L22" s="77">
        <v>20048134</v>
      </c>
      <c r="M22" s="77">
        <v>98.78</v>
      </c>
      <c r="N22" s="77">
        <v>0</v>
      </c>
      <c r="O22" s="77">
        <v>19803.546765200001</v>
      </c>
      <c r="P22" s="78">
        <v>5.9999999999999995E-4</v>
      </c>
      <c r="Q22" s="78">
        <v>0.13159999999999999</v>
      </c>
      <c r="R22" s="78">
        <v>7.1400000000000005E-2</v>
      </c>
    </row>
    <row r="23" spans="2:18">
      <c r="B23" t="s">
        <v>252</v>
      </c>
      <c r="C23" t="s">
        <v>253</v>
      </c>
      <c r="D23" t="s">
        <v>100</v>
      </c>
      <c r="E23" t="s">
        <v>238</v>
      </c>
      <c r="G23" t="s">
        <v>254</v>
      </c>
      <c r="H23" s="77">
        <v>0.43</v>
      </c>
      <c r="I23" t="s">
        <v>102</v>
      </c>
      <c r="J23" s="78">
        <v>0</v>
      </c>
      <c r="K23" s="78">
        <v>4.8500000000000001E-2</v>
      </c>
      <c r="L23" s="77">
        <v>9947400</v>
      </c>
      <c r="M23" s="77">
        <v>97.97</v>
      </c>
      <c r="N23" s="77">
        <v>0</v>
      </c>
      <c r="O23" s="77">
        <v>9745.4677800000009</v>
      </c>
      <c r="P23" s="78">
        <v>2.9999999999999997E-4</v>
      </c>
      <c r="Q23" s="78">
        <v>6.4699999999999994E-2</v>
      </c>
      <c r="R23" s="78">
        <v>3.5200000000000002E-2</v>
      </c>
    </row>
    <row r="24" spans="2:18">
      <c r="B24" t="s">
        <v>255</v>
      </c>
      <c r="C24" t="s">
        <v>256</v>
      </c>
      <c r="D24" t="s">
        <v>100</v>
      </c>
      <c r="E24" t="s">
        <v>238</v>
      </c>
      <c r="G24" t="s">
        <v>257</v>
      </c>
      <c r="H24" s="77">
        <v>0.76</v>
      </c>
      <c r="I24" t="s">
        <v>102</v>
      </c>
      <c r="J24" s="78">
        <v>0</v>
      </c>
      <c r="K24" s="78">
        <v>4.7899999999999998E-2</v>
      </c>
      <c r="L24" s="77">
        <v>47708140</v>
      </c>
      <c r="M24" s="77">
        <v>96.51</v>
      </c>
      <c r="N24" s="77">
        <v>0</v>
      </c>
      <c r="O24" s="77">
        <v>46043.125913999997</v>
      </c>
      <c r="P24" s="78">
        <v>2.7000000000000001E-3</v>
      </c>
      <c r="Q24" s="78">
        <v>0.30590000000000001</v>
      </c>
      <c r="R24" s="78">
        <v>0.1661</v>
      </c>
    </row>
    <row r="25" spans="2:18">
      <c r="B25" s="79" t="s">
        <v>258</v>
      </c>
      <c r="C25" s="16"/>
      <c r="D25" s="16"/>
      <c r="H25" s="81">
        <v>0.17</v>
      </c>
      <c r="K25" s="80">
        <v>4.48E-2</v>
      </c>
      <c r="L25" s="81">
        <v>32579</v>
      </c>
      <c r="N25" s="81">
        <v>0</v>
      </c>
      <c r="O25" s="81">
        <v>32.826600399999997</v>
      </c>
      <c r="Q25" s="80">
        <v>2.0000000000000001E-4</v>
      </c>
      <c r="R25" s="80">
        <v>1E-4</v>
      </c>
    </row>
    <row r="26" spans="2:18">
      <c r="B26" t="s">
        <v>259</v>
      </c>
      <c r="C26" t="s">
        <v>260</v>
      </c>
      <c r="D26" t="s">
        <v>100</v>
      </c>
      <c r="E26" t="s">
        <v>238</v>
      </c>
      <c r="G26" t="s">
        <v>261</v>
      </c>
      <c r="H26" s="77">
        <v>0.17</v>
      </c>
      <c r="I26" t="s">
        <v>102</v>
      </c>
      <c r="J26" s="78">
        <v>1.4999999999999999E-2</v>
      </c>
      <c r="K26" s="78">
        <v>4.48E-2</v>
      </c>
      <c r="L26" s="77">
        <v>32579</v>
      </c>
      <c r="M26" s="77">
        <v>100.76</v>
      </c>
      <c r="N26" s="77">
        <v>0</v>
      </c>
      <c r="O26" s="77">
        <v>32.826600399999997</v>
      </c>
      <c r="P26" s="78">
        <v>0</v>
      </c>
      <c r="Q26" s="78">
        <v>2.0000000000000001E-4</v>
      </c>
      <c r="R26" s="78">
        <v>1E-4</v>
      </c>
    </row>
    <row r="27" spans="2:18">
      <c r="B27" s="79" t="s">
        <v>262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217</v>
      </c>
      <c r="C28" t="s">
        <v>217</v>
      </c>
      <c r="D28" s="16"/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263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217</v>
      </c>
      <c r="C30" t="s">
        <v>217</v>
      </c>
      <c r="D30" s="16"/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229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s="79" t="s">
        <v>264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217</v>
      </c>
      <c r="C33" t="s">
        <v>217</v>
      </c>
      <c r="D33" s="16"/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265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217</v>
      </c>
      <c r="C35" t="s">
        <v>217</v>
      </c>
      <c r="D35" s="16"/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t="s">
        <v>266</v>
      </c>
      <c r="C36" s="16"/>
      <c r="D36" s="16"/>
    </row>
    <row r="37" spans="2:18">
      <c r="B37" t="s">
        <v>267</v>
      </c>
      <c r="C37" s="16"/>
      <c r="D37" s="16"/>
    </row>
    <row r="38" spans="2:18">
      <c r="B38" t="s">
        <v>268</v>
      </c>
      <c r="C38" s="16"/>
      <c r="D38" s="16"/>
    </row>
    <row r="39" spans="2:18">
      <c r="B39" t="s">
        <v>269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7">
        <v>0</v>
      </c>
      <c r="L21" t="s">
        <v>217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266</v>
      </c>
      <c r="C25" s="16"/>
      <c r="D25" s="16"/>
      <c r="E25" s="16"/>
      <c r="F25" s="16"/>
      <c r="G25" s="16"/>
    </row>
    <row r="26" spans="2:21">
      <c r="B26" t="s">
        <v>267</v>
      </c>
      <c r="C26" s="16"/>
      <c r="D26" s="16"/>
      <c r="E26" s="16"/>
      <c r="F26" s="16"/>
      <c r="G26" s="16"/>
    </row>
    <row r="27" spans="2:21">
      <c r="B27" t="s">
        <v>268</v>
      </c>
      <c r="C27" s="16"/>
      <c r="D27" s="16"/>
      <c r="E27" s="16"/>
      <c r="F27" s="16"/>
      <c r="G27" s="16"/>
    </row>
    <row r="28" spans="2:21">
      <c r="B28" t="s">
        <v>269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0.96</v>
      </c>
      <c r="L11" s="7"/>
      <c r="M11" s="7"/>
      <c r="N11" s="76">
        <v>3.7499999999999999E-2</v>
      </c>
      <c r="O11" s="75">
        <v>2323089.7999999998</v>
      </c>
      <c r="P11" s="33"/>
      <c r="Q11" s="75">
        <v>0</v>
      </c>
      <c r="R11" s="75">
        <v>2309.5589879459999</v>
      </c>
      <c r="S11" s="7"/>
      <c r="T11" s="76">
        <v>1</v>
      </c>
      <c r="U11" s="76">
        <v>8.3000000000000001E-3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0.96</v>
      </c>
      <c r="N12" s="80">
        <v>3.7499999999999999E-2</v>
      </c>
      <c r="O12" s="81">
        <v>2323089.7999999998</v>
      </c>
      <c r="Q12" s="81">
        <v>0</v>
      </c>
      <c r="R12" s="81">
        <v>2309.5589879459999</v>
      </c>
      <c r="T12" s="80">
        <v>1</v>
      </c>
      <c r="U12" s="80">
        <v>8.3000000000000001E-3</v>
      </c>
    </row>
    <row r="13" spans="2:66">
      <c r="B13" s="79" t="s">
        <v>270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0.96</v>
      </c>
      <c r="N15" s="80">
        <v>3.7499999999999999E-2</v>
      </c>
      <c r="O15" s="81">
        <v>2323089.7999999998</v>
      </c>
      <c r="Q15" s="81">
        <v>0</v>
      </c>
      <c r="R15" s="81">
        <v>2309.5589879459999</v>
      </c>
      <c r="T15" s="80">
        <v>1</v>
      </c>
      <c r="U15" s="80">
        <v>8.3000000000000001E-3</v>
      </c>
    </row>
    <row r="16" spans="2:66">
      <c r="B16" t="s">
        <v>274</v>
      </c>
      <c r="C16" t="s">
        <v>275</v>
      </c>
      <c r="D16" t="s">
        <v>100</v>
      </c>
      <c r="E16" t="s">
        <v>123</v>
      </c>
      <c r="F16" t="s">
        <v>276</v>
      </c>
      <c r="G16" t="s">
        <v>277</v>
      </c>
      <c r="H16" t="s">
        <v>205</v>
      </c>
      <c r="I16" t="s">
        <v>206</v>
      </c>
      <c r="J16" t="s">
        <v>242</v>
      </c>
      <c r="K16" s="77">
        <v>1.4</v>
      </c>
      <c r="L16" t="s">
        <v>102</v>
      </c>
      <c r="M16" s="78">
        <v>2.0199999999999999E-2</v>
      </c>
      <c r="N16" s="78">
        <v>4.9000000000000002E-2</v>
      </c>
      <c r="O16" s="77">
        <v>638373.5</v>
      </c>
      <c r="P16" s="77">
        <v>97.31</v>
      </c>
      <c r="Q16" s="77">
        <v>0</v>
      </c>
      <c r="R16" s="77">
        <v>621.20125284999995</v>
      </c>
      <c r="S16" s="78">
        <v>8.0000000000000004E-4</v>
      </c>
      <c r="T16" s="78">
        <v>0.26900000000000002</v>
      </c>
      <c r="U16" s="78">
        <v>2.2000000000000001E-3</v>
      </c>
    </row>
    <row r="17" spans="2:21">
      <c r="B17" t="s">
        <v>278</v>
      </c>
      <c r="C17" t="s">
        <v>279</v>
      </c>
      <c r="D17" t="s">
        <v>100</v>
      </c>
      <c r="E17" t="s">
        <v>123</v>
      </c>
      <c r="F17" t="s">
        <v>280</v>
      </c>
      <c r="G17" t="s">
        <v>277</v>
      </c>
      <c r="H17" t="s">
        <v>205</v>
      </c>
      <c r="I17" t="s">
        <v>206</v>
      </c>
      <c r="J17" t="s">
        <v>281</v>
      </c>
      <c r="K17" s="77">
        <v>1.61</v>
      </c>
      <c r="L17" t="s">
        <v>102</v>
      </c>
      <c r="M17" s="78">
        <v>3.7600000000000001E-2</v>
      </c>
      <c r="N17" s="78">
        <v>5.0900000000000001E-2</v>
      </c>
      <c r="O17" s="77">
        <v>740000</v>
      </c>
      <c r="P17" s="77">
        <v>99.26</v>
      </c>
      <c r="Q17" s="77">
        <v>0</v>
      </c>
      <c r="R17" s="77">
        <v>734.524</v>
      </c>
      <c r="S17" s="78">
        <v>5.9999999999999995E-4</v>
      </c>
      <c r="T17" s="78">
        <v>0.318</v>
      </c>
      <c r="U17" s="78">
        <v>2.5999999999999999E-3</v>
      </c>
    </row>
    <row r="18" spans="2:21">
      <c r="B18" t="s">
        <v>282</v>
      </c>
      <c r="C18" t="s">
        <v>283</v>
      </c>
      <c r="D18" t="s">
        <v>100</v>
      </c>
      <c r="E18" t="s">
        <v>123</v>
      </c>
      <c r="F18" t="s">
        <v>284</v>
      </c>
      <c r="G18" t="s">
        <v>285</v>
      </c>
      <c r="H18" t="s">
        <v>286</v>
      </c>
      <c r="I18" t="s">
        <v>150</v>
      </c>
      <c r="J18" t="s">
        <v>287</v>
      </c>
      <c r="K18" s="77">
        <v>0</v>
      </c>
      <c r="L18" t="s">
        <v>102</v>
      </c>
      <c r="M18" s="78">
        <v>4.8000000000000001E-2</v>
      </c>
      <c r="N18" s="78">
        <v>0</v>
      </c>
      <c r="O18" s="77">
        <v>553670.52</v>
      </c>
      <c r="P18" s="77">
        <v>102.24</v>
      </c>
      <c r="Q18" s="77">
        <v>0</v>
      </c>
      <c r="R18" s="77">
        <v>566.07273964800004</v>
      </c>
      <c r="S18" s="78">
        <v>8.0000000000000004E-4</v>
      </c>
      <c r="T18" s="78">
        <v>0.24510000000000001</v>
      </c>
      <c r="U18" s="78">
        <v>2E-3</v>
      </c>
    </row>
    <row r="19" spans="2:21">
      <c r="B19" t="s">
        <v>288</v>
      </c>
      <c r="C19" t="s">
        <v>289</v>
      </c>
      <c r="D19" t="s">
        <v>100</v>
      </c>
      <c r="E19" t="s">
        <v>123</v>
      </c>
      <c r="F19" t="s">
        <v>290</v>
      </c>
      <c r="G19" t="s">
        <v>291</v>
      </c>
      <c r="H19" t="s">
        <v>292</v>
      </c>
      <c r="I19" t="s">
        <v>150</v>
      </c>
      <c r="J19" t="s">
        <v>293</v>
      </c>
      <c r="K19" s="77">
        <v>0.41</v>
      </c>
      <c r="L19" t="s">
        <v>102</v>
      </c>
      <c r="M19" s="78">
        <v>1.49E-2</v>
      </c>
      <c r="N19" s="78">
        <v>4.82E-2</v>
      </c>
      <c r="O19" s="77">
        <v>391045.78</v>
      </c>
      <c r="P19" s="77">
        <v>99.16</v>
      </c>
      <c r="Q19" s="77">
        <v>0</v>
      </c>
      <c r="R19" s="77">
        <v>387.76099544800002</v>
      </c>
      <c r="S19" s="78">
        <v>1.6000000000000001E-3</v>
      </c>
      <c r="T19" s="78">
        <v>0.16789999999999999</v>
      </c>
      <c r="U19" s="78">
        <v>1.4E-3</v>
      </c>
    </row>
    <row r="20" spans="2:21">
      <c r="B20" s="79" t="s">
        <v>271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7">
        <v>0</v>
      </c>
      <c r="L21" t="s">
        <v>217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294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229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s="79" t="s">
        <v>272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t="s">
        <v>217</v>
      </c>
      <c r="C26" t="s">
        <v>217</v>
      </c>
      <c r="D26" s="16"/>
      <c r="E26" s="16"/>
      <c r="F26" s="16"/>
      <c r="G26" t="s">
        <v>217</v>
      </c>
      <c r="H26" t="s">
        <v>217</v>
      </c>
      <c r="K26" s="77">
        <v>0</v>
      </c>
      <c r="L26" t="s">
        <v>217</v>
      </c>
      <c r="M26" s="78">
        <v>0</v>
      </c>
      <c r="N26" s="78">
        <v>0</v>
      </c>
      <c r="O26" s="77">
        <v>0</v>
      </c>
      <c r="P26" s="77">
        <v>0</v>
      </c>
      <c r="R26" s="77">
        <v>0</v>
      </c>
      <c r="S26" s="78">
        <v>0</v>
      </c>
      <c r="T26" s="78">
        <v>0</v>
      </c>
      <c r="U26" s="78">
        <v>0</v>
      </c>
    </row>
    <row r="27" spans="2:21">
      <c r="B27" s="79" t="s">
        <v>273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217</v>
      </c>
      <c r="C28" t="s">
        <v>217</v>
      </c>
      <c r="D28" s="16"/>
      <c r="E28" s="16"/>
      <c r="F28" s="16"/>
      <c r="G28" t="s">
        <v>217</v>
      </c>
      <c r="H28" t="s">
        <v>217</v>
      </c>
      <c r="K28" s="77">
        <v>0</v>
      </c>
      <c r="L28" t="s">
        <v>217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t="s">
        <v>231</v>
      </c>
      <c r="C29" s="16"/>
      <c r="D29" s="16"/>
      <c r="E29" s="16"/>
      <c r="F29" s="16"/>
    </row>
    <row r="30" spans="2:21">
      <c r="B30" t="s">
        <v>266</v>
      </c>
      <c r="C30" s="16"/>
      <c r="D30" s="16"/>
      <c r="E30" s="16"/>
      <c r="F30" s="16"/>
    </row>
    <row r="31" spans="2:21">
      <c r="B31" t="s">
        <v>267</v>
      </c>
      <c r="C31" s="16"/>
      <c r="D31" s="16"/>
      <c r="E31" s="16"/>
      <c r="F31" s="16"/>
    </row>
    <row r="32" spans="2:21">
      <c r="B32" t="s">
        <v>268</v>
      </c>
      <c r="C32" s="16"/>
      <c r="D32" s="16"/>
      <c r="E32" s="16"/>
      <c r="F32" s="16"/>
    </row>
    <row r="33" spans="2:6">
      <c r="B33" t="s">
        <v>269</v>
      </c>
      <c r="C33" s="16"/>
      <c r="D33" s="16"/>
      <c r="E33" s="16"/>
      <c r="F33" s="16"/>
    </row>
    <row r="34" spans="2:6"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217</v>
      </c>
      <c r="C14" t="s">
        <v>217</v>
      </c>
      <c r="E14" s="16"/>
      <c r="F14" s="16"/>
      <c r="G14" t="s">
        <v>217</v>
      </c>
      <c r="H14" t="s">
        <v>217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217</v>
      </c>
      <c r="C16" t="s">
        <v>217</v>
      </c>
      <c r="E16" s="16"/>
      <c r="F16" s="16"/>
      <c r="G16" t="s">
        <v>217</v>
      </c>
      <c r="H16" t="s">
        <v>217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s="16"/>
      <c r="F18" s="16"/>
      <c r="G18" t="s">
        <v>217</v>
      </c>
      <c r="H18" t="s">
        <v>217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s="16"/>
      <c r="F20" s="16"/>
      <c r="G20" t="s">
        <v>217</v>
      </c>
      <c r="H20" t="s">
        <v>217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E23" s="16"/>
      <c r="F23" s="16"/>
      <c r="G23" t="s">
        <v>217</v>
      </c>
      <c r="H23" t="s">
        <v>217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E25" s="16"/>
      <c r="F25" s="16"/>
      <c r="G25" t="s">
        <v>217</v>
      </c>
      <c r="H25" t="s">
        <v>217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231</v>
      </c>
      <c r="E26" s="16"/>
      <c r="F26" s="16"/>
      <c r="G26" s="16"/>
    </row>
    <row r="27" spans="2:15">
      <c r="B27" t="s">
        <v>266</v>
      </c>
      <c r="E27" s="16"/>
      <c r="F27" s="16"/>
      <c r="G27" s="16"/>
    </row>
    <row r="28" spans="2:15">
      <c r="B28" t="s">
        <v>267</v>
      </c>
      <c r="E28" s="16"/>
      <c r="F28" s="16"/>
      <c r="G28" s="16"/>
    </row>
    <row r="29" spans="2:15">
      <c r="B29" t="s">
        <v>268</v>
      </c>
      <c r="E29" s="16"/>
      <c r="F29" s="16"/>
      <c r="G29" s="16"/>
    </row>
    <row r="30" spans="2:15">
      <c r="B30" t="s">
        <v>269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299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300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301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302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294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217</v>
      </c>
      <c r="C22" t="s">
        <v>217</v>
      </c>
      <c r="D22" s="16"/>
      <c r="E22" s="16"/>
      <c r="F22" t="s">
        <v>217</v>
      </c>
      <c r="G22" t="s">
        <v>217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303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217</v>
      </c>
      <c r="C24" t="s">
        <v>217</v>
      </c>
      <c r="D24" s="16"/>
      <c r="E24" s="16"/>
      <c r="F24" t="s">
        <v>217</v>
      </c>
      <c r="G24" t="s">
        <v>217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229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304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305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294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217</v>
      </c>
      <c r="C31" t="s">
        <v>217</v>
      </c>
      <c r="D31" s="16"/>
      <c r="E31" s="16"/>
      <c r="F31" t="s">
        <v>217</v>
      </c>
      <c r="G31" t="s">
        <v>217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303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217</v>
      </c>
      <c r="C33" t="s">
        <v>217</v>
      </c>
      <c r="D33" s="16"/>
      <c r="E33" s="16"/>
      <c r="F33" t="s">
        <v>217</v>
      </c>
      <c r="G33" t="s">
        <v>217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231</v>
      </c>
      <c r="D34" s="16"/>
      <c r="E34" s="16"/>
      <c r="F34" s="16"/>
      <c r="G34" s="16"/>
    </row>
    <row r="35" spans="2:14">
      <c r="B35" t="s">
        <v>266</v>
      </c>
      <c r="D35" s="16"/>
      <c r="E35" s="16"/>
      <c r="F35" s="16"/>
      <c r="G35" s="16"/>
    </row>
    <row r="36" spans="2:14">
      <c r="B36" t="s">
        <v>267</v>
      </c>
      <c r="D36" s="16"/>
      <c r="E36" s="16"/>
      <c r="F36" s="16"/>
      <c r="G36" s="16"/>
    </row>
    <row r="37" spans="2:14">
      <c r="B37" t="s">
        <v>268</v>
      </c>
      <c r="D37" s="16"/>
      <c r="E37" s="16"/>
      <c r="F37" s="16"/>
      <c r="G37" s="16"/>
    </row>
    <row r="38" spans="2:14">
      <c r="B38" t="s">
        <v>269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306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307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I16" t="s">
        <v>217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I18" t="s">
        <v>217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I20" t="s">
        <v>217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I23" t="s">
        <v>217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I25" t="s">
        <v>217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I27" t="s">
        <v>217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I29" t="s">
        <v>217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231</v>
      </c>
      <c r="C30" s="16"/>
      <c r="D30" s="16"/>
      <c r="E30" s="16"/>
    </row>
    <row r="31" spans="2:15">
      <c r="B31" t="s">
        <v>266</v>
      </c>
      <c r="C31" s="16"/>
      <c r="D31" s="16"/>
      <c r="E31" s="16"/>
    </row>
    <row r="32" spans="2:15">
      <c r="B32" t="s">
        <v>267</v>
      </c>
      <c r="C32" s="16"/>
      <c r="D32" s="16"/>
      <c r="E32" s="16"/>
    </row>
    <row r="33" spans="2:5">
      <c r="B33" t="s">
        <v>268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308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309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217</v>
      </c>
      <c r="C17" t="s">
        <v>217</v>
      </c>
      <c r="D17" s="16"/>
      <c r="E17" t="s">
        <v>217</v>
      </c>
      <c r="F17" t="s">
        <v>217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231</v>
      </c>
      <c r="D18" s="16"/>
      <c r="E18" s="16"/>
    </row>
    <row r="19" spans="2:12">
      <c r="B19" t="s">
        <v>266</v>
      </c>
      <c r="D19" s="16"/>
      <c r="E19" s="16"/>
    </row>
    <row r="20" spans="2:12">
      <c r="B20" t="s">
        <v>267</v>
      </c>
      <c r="D20" s="16"/>
      <c r="E20" s="16"/>
    </row>
    <row r="21" spans="2:12">
      <c r="B21" t="s">
        <v>268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310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311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217</v>
      </c>
      <c r="C16" t="s">
        <v>217</v>
      </c>
      <c r="D16" s="16"/>
      <c r="E16" t="s">
        <v>217</v>
      </c>
      <c r="F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312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s="16"/>
      <c r="E18" t="s">
        <v>217</v>
      </c>
      <c r="F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s="16"/>
      <c r="E20" t="s">
        <v>217</v>
      </c>
      <c r="F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310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217</v>
      </c>
      <c r="C23" t="s">
        <v>217</v>
      </c>
      <c r="D23" s="16"/>
      <c r="E23" t="s">
        <v>217</v>
      </c>
      <c r="F23" t="s">
        <v>217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313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s="16"/>
      <c r="E25" t="s">
        <v>217</v>
      </c>
      <c r="F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s="16"/>
      <c r="E27" t="s">
        <v>217</v>
      </c>
      <c r="F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s="16"/>
      <c r="E29" t="s">
        <v>217</v>
      </c>
      <c r="F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294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B34" t="s">
        <v>267</v>
      </c>
      <c r="C34" s="16"/>
      <c r="D34" s="16"/>
      <c r="E34" s="16"/>
    </row>
    <row r="35" spans="2:5">
      <c r="B35" t="s">
        <v>268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217</v>
      </c>
      <c r="C15" t="s">
        <v>217</v>
      </c>
      <c r="D15" s="19"/>
      <c r="E15" t="s">
        <v>217</v>
      </c>
      <c r="F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315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217</v>
      </c>
      <c r="C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316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217</v>
      </c>
      <c r="C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318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319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320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321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315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318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319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320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321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266</v>
      </c>
    </row>
    <row r="42" spans="2:17">
      <c r="B42" t="s">
        <v>267</v>
      </c>
    </row>
    <row r="43" spans="2:17">
      <c r="B43" t="s">
        <v>268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322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217</v>
      </c>
      <c r="C14" t="s">
        <v>217</v>
      </c>
      <c r="D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323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217</v>
      </c>
      <c r="C16" t="s">
        <v>217</v>
      </c>
      <c r="D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217</v>
      </c>
      <c r="C22" t="s">
        <v>217</v>
      </c>
      <c r="D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G25" s="77">
        <v>0</v>
      </c>
      <c r="H25" t="s">
        <v>217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326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217</v>
      </c>
      <c r="C27" t="s">
        <v>217</v>
      </c>
      <c r="D27" t="s">
        <v>217</v>
      </c>
      <c r="G27" s="77">
        <v>0</v>
      </c>
      <c r="H27" t="s">
        <v>217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266</v>
      </c>
    </row>
    <row r="29" spans="2:16">
      <c r="B29" t="s">
        <v>267</v>
      </c>
    </row>
    <row r="30" spans="2:16">
      <c r="B30" t="s">
        <v>268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327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328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329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330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266</v>
      </c>
      <c r="D27" s="16"/>
      <c r="E27" s="16"/>
      <c r="F27" s="16"/>
    </row>
    <row r="28" spans="2:19">
      <c r="B28" t="s">
        <v>267</v>
      </c>
      <c r="D28" s="16"/>
      <c r="E28" s="16"/>
      <c r="F28" s="16"/>
    </row>
    <row r="29" spans="2:19">
      <c r="B29" t="s">
        <v>268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327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328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C26" s="16"/>
      <c r="D26" s="16"/>
      <c r="E26" s="16"/>
    </row>
    <row r="27" spans="2:19">
      <c r="B27" t="s">
        <v>266</v>
      </c>
      <c r="C27" s="16"/>
      <c r="D27" s="16"/>
      <c r="E27" s="16"/>
    </row>
    <row r="28" spans="2:19">
      <c r="B28" t="s">
        <v>267</v>
      </c>
      <c r="C28" s="16"/>
      <c r="D28" s="16"/>
      <c r="E28" s="16"/>
    </row>
    <row r="29" spans="2:19">
      <c r="B29" t="s">
        <v>268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217</v>
      </c>
      <c r="C13" t="s">
        <v>217</v>
      </c>
      <c r="D13" s="16"/>
      <c r="E13" s="16"/>
      <c r="F13" t="s">
        <v>217</v>
      </c>
      <c r="G13" t="s">
        <v>217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266</v>
      </c>
      <c r="C20" s="16"/>
      <c r="D20" s="16"/>
      <c r="E20" s="16"/>
    </row>
    <row r="21" spans="2:13">
      <c r="B21" t="s">
        <v>267</v>
      </c>
      <c r="C21" s="16"/>
      <c r="D21" s="16"/>
      <c r="E21" s="16"/>
    </row>
    <row r="22" spans="2:13">
      <c r="B22" t="s">
        <v>268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331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217</v>
      </c>
      <c r="C14" t="s">
        <v>217</v>
      </c>
      <c r="D14" t="s">
        <v>217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332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217</v>
      </c>
      <c r="C16" t="s">
        <v>217</v>
      </c>
      <c r="D16" t="s">
        <v>217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333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217</v>
      </c>
      <c r="C18" t="s">
        <v>217</v>
      </c>
      <c r="D18" t="s">
        <v>217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334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217</v>
      </c>
      <c r="C20" t="s">
        <v>217</v>
      </c>
      <c r="D20" t="s">
        <v>217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335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217</v>
      </c>
      <c r="C23" t="s">
        <v>217</v>
      </c>
      <c r="D23" t="s">
        <v>217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336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217</v>
      </c>
      <c r="C25" t="s">
        <v>217</v>
      </c>
      <c r="D25" t="s">
        <v>217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337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217</v>
      </c>
      <c r="C27" t="s">
        <v>217</v>
      </c>
      <c r="D27" t="s">
        <v>217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338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217</v>
      </c>
      <c r="C29" t="s">
        <v>217</v>
      </c>
      <c r="D29" t="s">
        <v>217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231</v>
      </c>
      <c r="C30" s="16"/>
    </row>
    <row r="31" spans="2:11">
      <c r="B31" t="s">
        <v>266</v>
      </c>
      <c r="C31" s="16"/>
    </row>
    <row r="32" spans="2:11">
      <c r="B32" t="s">
        <v>267</v>
      </c>
      <c r="C32" s="16"/>
    </row>
    <row r="33" spans="2:3">
      <c r="B33" t="s">
        <v>268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339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217</v>
      </c>
      <c r="C13" t="s">
        <v>217</v>
      </c>
      <c r="D13" t="s">
        <v>217</v>
      </c>
      <c r="E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309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217</v>
      </c>
      <c r="C15" t="s">
        <v>217</v>
      </c>
      <c r="D15" t="s">
        <v>217</v>
      </c>
      <c r="E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266</v>
      </c>
      <c r="C17" s="16"/>
      <c r="D17" s="16"/>
    </row>
    <row r="18" spans="2:4">
      <c r="B18" t="s">
        <v>267</v>
      </c>
      <c r="C18" s="16"/>
      <c r="D18" s="16"/>
    </row>
    <row r="19" spans="2:4">
      <c r="B19" t="s">
        <v>268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310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311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340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310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266</v>
      </c>
      <c r="C35" s="16"/>
      <c r="D35" s="16"/>
    </row>
    <row r="36" spans="2:12">
      <c r="B36" t="s">
        <v>267</v>
      </c>
      <c r="C36" s="16"/>
      <c r="D36" s="16"/>
    </row>
    <row r="37" spans="2:12">
      <c r="B37" t="s">
        <v>268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310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311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217</v>
      </c>
      <c r="C16" t="s">
        <v>217</v>
      </c>
      <c r="D16" t="s">
        <v>217</v>
      </c>
      <c r="E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340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217</v>
      </c>
      <c r="C18" t="s">
        <v>217</v>
      </c>
      <c r="D18" t="s">
        <v>217</v>
      </c>
      <c r="E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312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217</v>
      </c>
      <c r="C20" t="s">
        <v>217</v>
      </c>
      <c r="D20" t="s">
        <v>217</v>
      </c>
      <c r="E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294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310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313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312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294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231</v>
      </c>
      <c r="C32" s="16"/>
      <c r="D32" s="16"/>
    </row>
    <row r="33" spans="2:4">
      <c r="B33" t="s">
        <v>266</v>
      </c>
      <c r="C33" s="16"/>
      <c r="D33" s="16"/>
    </row>
    <row r="34" spans="2:4">
      <c r="B34" t="s">
        <v>267</v>
      </c>
      <c r="C34" s="16"/>
      <c r="D34" s="16"/>
    </row>
    <row r="35" spans="2:4">
      <c r="B35" t="s">
        <v>268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315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316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318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D19" s="16"/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319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320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321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315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318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D33" s="16"/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319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D35" s="16"/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320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D37" s="16"/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321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D39" s="16"/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266</v>
      </c>
      <c r="D41" s="16"/>
    </row>
    <row r="42" spans="2:17">
      <c r="B42" t="s">
        <v>267</v>
      </c>
      <c r="D42" s="16"/>
    </row>
    <row r="43" spans="2:17">
      <c r="B43" t="s">
        <v>268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3.93</v>
      </c>
      <c r="J11" s="18"/>
      <c r="K11" s="18"/>
      <c r="L11" s="18"/>
      <c r="M11" s="76">
        <v>0</v>
      </c>
      <c r="N11" s="75">
        <v>2133119.977</v>
      </c>
      <c r="O11" s="7"/>
      <c r="P11" s="75">
        <v>2770.9157104327801</v>
      </c>
      <c r="Q11" s="76">
        <v>1</v>
      </c>
      <c r="R11" s="76">
        <v>0.01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3.93</v>
      </c>
      <c r="M12" s="80">
        <v>0</v>
      </c>
      <c r="N12" s="81">
        <v>2133119.977</v>
      </c>
      <c r="P12" s="81">
        <v>2770.9157104327801</v>
      </c>
      <c r="Q12" s="80">
        <v>1</v>
      </c>
      <c r="R12" s="80">
        <v>0.01</v>
      </c>
    </row>
    <row r="13" spans="2:60">
      <c r="B13" s="79" t="s">
        <v>341</v>
      </c>
      <c r="I13" s="81">
        <v>3.93</v>
      </c>
      <c r="M13" s="80">
        <v>0</v>
      </c>
      <c r="N13" s="81">
        <v>2133119.977</v>
      </c>
      <c r="P13" s="81">
        <v>2770.9157104327801</v>
      </c>
      <c r="Q13" s="80">
        <v>1</v>
      </c>
      <c r="R13" s="80">
        <v>0.01</v>
      </c>
    </row>
    <row r="14" spans="2:60">
      <c r="B14" t="s">
        <v>364</v>
      </c>
      <c r="C14" t="s">
        <v>342</v>
      </c>
      <c r="D14" t="s">
        <v>343</v>
      </c>
      <c r="F14" t="s">
        <v>344</v>
      </c>
      <c r="G14" t="s">
        <v>345</v>
      </c>
      <c r="H14" t="s">
        <v>346</v>
      </c>
      <c r="I14" s="77">
        <v>3.93</v>
      </c>
      <c r="J14" t="s">
        <v>347</v>
      </c>
      <c r="K14" t="s">
        <v>102</v>
      </c>
      <c r="L14" s="78">
        <v>0</v>
      </c>
      <c r="M14" s="78">
        <v>0</v>
      </c>
      <c r="N14" s="77">
        <v>2133119.977</v>
      </c>
      <c r="O14" s="77">
        <v>129.89966529354669</v>
      </c>
      <c r="P14" s="77">
        <v>2770.9157104327801</v>
      </c>
      <c r="Q14" s="78">
        <v>1</v>
      </c>
      <c r="R14" s="78">
        <v>0.01</v>
      </c>
    </row>
    <row r="15" spans="2:60">
      <c r="B15" s="79" t="s">
        <v>348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217</v>
      </c>
      <c r="D16" t="s">
        <v>217</v>
      </c>
      <c r="F16" t="s">
        <v>217</v>
      </c>
      <c r="I16" s="77">
        <v>0</v>
      </c>
      <c r="J16" t="s">
        <v>217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349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217</v>
      </c>
      <c r="D18" t="s">
        <v>217</v>
      </c>
      <c r="F18" t="s">
        <v>217</v>
      </c>
      <c r="I18" s="77">
        <v>0</v>
      </c>
      <c r="J18" t="s">
        <v>217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350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217</v>
      </c>
      <c r="D20" t="s">
        <v>217</v>
      </c>
      <c r="F20" t="s">
        <v>217</v>
      </c>
      <c r="I20" s="77">
        <v>0</v>
      </c>
      <c r="J20" t="s">
        <v>217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351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217</v>
      </c>
      <c r="D22" t="s">
        <v>217</v>
      </c>
      <c r="F22" t="s">
        <v>217</v>
      </c>
      <c r="I22" s="77">
        <v>0</v>
      </c>
      <c r="J22" t="s">
        <v>217</v>
      </c>
      <c r="K22" t="s">
        <v>217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352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353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217</v>
      </c>
      <c r="D25" t="s">
        <v>217</v>
      </c>
      <c r="F25" t="s">
        <v>217</v>
      </c>
      <c r="I25" s="77">
        <v>0</v>
      </c>
      <c r="J25" t="s">
        <v>217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354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217</v>
      </c>
      <c r="D27" t="s">
        <v>217</v>
      </c>
      <c r="F27" t="s">
        <v>217</v>
      </c>
      <c r="I27" s="77">
        <v>0</v>
      </c>
      <c r="J27" t="s">
        <v>217</v>
      </c>
      <c r="K27" t="s">
        <v>217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355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217</v>
      </c>
      <c r="D29" t="s">
        <v>217</v>
      </c>
      <c r="F29" t="s">
        <v>217</v>
      </c>
      <c r="I29" s="77">
        <v>0</v>
      </c>
      <c r="J29" t="s">
        <v>217</v>
      </c>
      <c r="K29" t="s">
        <v>217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356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217</v>
      </c>
      <c r="D31" t="s">
        <v>217</v>
      </c>
      <c r="F31" t="s">
        <v>217</v>
      </c>
      <c r="I31" s="77">
        <v>0</v>
      </c>
      <c r="J31" t="s">
        <v>217</v>
      </c>
      <c r="K31" t="s">
        <v>217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357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217</v>
      </c>
      <c r="D34" t="s">
        <v>217</v>
      </c>
      <c r="F34" t="s">
        <v>217</v>
      </c>
      <c r="I34" s="77">
        <v>0</v>
      </c>
      <c r="J34" t="s">
        <v>217</v>
      </c>
      <c r="K34" t="s">
        <v>217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349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217</v>
      </c>
      <c r="D36" t="s">
        <v>217</v>
      </c>
      <c r="F36" t="s">
        <v>217</v>
      </c>
      <c r="I36" s="77">
        <v>0</v>
      </c>
      <c r="J36" t="s">
        <v>217</v>
      </c>
      <c r="K36" t="s">
        <v>217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350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217</v>
      </c>
      <c r="D38" t="s">
        <v>217</v>
      </c>
      <c r="F38" t="s">
        <v>217</v>
      </c>
      <c r="I38" s="77">
        <v>0</v>
      </c>
      <c r="J38" t="s">
        <v>217</v>
      </c>
      <c r="K38" t="s">
        <v>217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356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217</v>
      </c>
      <c r="D40" t="s">
        <v>217</v>
      </c>
      <c r="F40" t="s">
        <v>217</v>
      </c>
      <c r="I40" s="77">
        <v>0</v>
      </c>
      <c r="J40" t="s">
        <v>217</v>
      </c>
      <c r="K40" t="s">
        <v>217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231</v>
      </c>
    </row>
    <row r="42" spans="2:18">
      <c r="B42" t="s">
        <v>266</v>
      </c>
    </row>
    <row r="43" spans="2:18">
      <c r="B43" t="s">
        <v>267</v>
      </c>
    </row>
    <row r="44" spans="2:18">
      <c r="B44" t="s">
        <v>268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0.67</v>
      </c>
      <c r="H11" s="7"/>
      <c r="I11" s="7"/>
      <c r="J11" s="76">
        <v>3.6600000000000001E-2</v>
      </c>
      <c r="K11" s="75">
        <v>23200000</v>
      </c>
      <c r="L11" s="7"/>
      <c r="M11" s="75">
        <v>23833.360000000001</v>
      </c>
      <c r="N11" s="76">
        <v>1</v>
      </c>
      <c r="O11" s="76">
        <v>8.5999999999999993E-2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0.67</v>
      </c>
      <c r="J12" s="80">
        <v>3.6600000000000001E-2</v>
      </c>
      <c r="K12" s="81">
        <v>23200000</v>
      </c>
      <c r="M12" s="81">
        <v>23833.360000000001</v>
      </c>
      <c r="N12" s="80">
        <v>1</v>
      </c>
      <c r="O12" s="80">
        <v>8.5999999999999993E-2</v>
      </c>
    </row>
    <row r="13" spans="2:64">
      <c r="B13" s="79" t="s">
        <v>327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217</v>
      </c>
      <c r="C14" t="s">
        <v>217</v>
      </c>
      <c r="E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328</v>
      </c>
      <c r="G15" s="81">
        <v>0.67</v>
      </c>
      <c r="J15" s="80">
        <v>3.6600000000000001E-2</v>
      </c>
      <c r="K15" s="81">
        <v>23200000</v>
      </c>
      <c r="M15" s="81">
        <v>23833.360000000001</v>
      </c>
      <c r="N15" s="80">
        <v>1</v>
      </c>
      <c r="O15" s="80">
        <v>8.5999999999999993E-2</v>
      </c>
    </row>
    <row r="16" spans="2:64">
      <c r="B16" t="s">
        <v>358</v>
      </c>
      <c r="C16" t="s">
        <v>359</v>
      </c>
      <c r="D16" t="s">
        <v>204</v>
      </c>
      <c r="E16" t="s">
        <v>205</v>
      </c>
      <c r="F16" t="s">
        <v>206</v>
      </c>
      <c r="G16" s="77">
        <v>0.67</v>
      </c>
      <c r="H16" t="s">
        <v>102</v>
      </c>
      <c r="I16" s="78">
        <v>5.1999999999999998E-2</v>
      </c>
      <c r="J16" s="78">
        <v>3.6600000000000001E-2</v>
      </c>
      <c r="K16" s="77">
        <v>23200000</v>
      </c>
      <c r="L16" s="77">
        <v>102.73</v>
      </c>
      <c r="M16" s="77">
        <v>23833.360000000001</v>
      </c>
      <c r="N16" s="78">
        <v>1</v>
      </c>
      <c r="O16" s="78">
        <v>8.5999999999999993E-2</v>
      </c>
    </row>
    <row r="17" spans="2:15">
      <c r="B17" s="79" t="s">
        <v>360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361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217</v>
      </c>
      <c r="C22" t="s">
        <v>217</v>
      </c>
      <c r="E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217</v>
      </c>
      <c r="C24" t="s">
        <v>217</v>
      </c>
      <c r="E24" t="s">
        <v>217</v>
      </c>
      <c r="G24" s="77">
        <v>0</v>
      </c>
      <c r="H24" t="s">
        <v>217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266</v>
      </c>
    </row>
    <row r="27" spans="2:15">
      <c r="B27" t="s">
        <v>267</v>
      </c>
    </row>
    <row r="28" spans="2:15">
      <c r="B28" t="s">
        <v>268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362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217</v>
      </c>
      <c r="E14" s="78">
        <v>0</v>
      </c>
      <c r="F14" t="s">
        <v>217</v>
      </c>
      <c r="G14" s="77">
        <v>0</v>
      </c>
      <c r="H14" s="78">
        <v>0</v>
      </c>
      <c r="I14" s="78">
        <v>0</v>
      </c>
    </row>
    <row r="15" spans="2:55">
      <c r="B15" s="79" t="s">
        <v>363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217</v>
      </c>
      <c r="E16" s="78">
        <v>0</v>
      </c>
      <c r="F16" t="s">
        <v>217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362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217</v>
      </c>
      <c r="E19" s="78">
        <v>0</v>
      </c>
      <c r="F19" t="s">
        <v>217</v>
      </c>
      <c r="G19" s="77">
        <v>0</v>
      </c>
      <c r="H19" s="78">
        <v>0</v>
      </c>
      <c r="I19" s="78">
        <v>0</v>
      </c>
    </row>
    <row r="20" spans="2:9">
      <c r="B20" s="79" t="s">
        <v>363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217</v>
      </c>
      <c r="E21" s="78">
        <v>0</v>
      </c>
      <c r="F21" t="s">
        <v>217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217</v>
      </c>
      <c r="D15" t="s">
        <v>217</v>
      </c>
      <c r="E15" s="19"/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C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217</v>
      </c>
      <c r="C15" t="s">
        <v>217</v>
      </c>
      <c r="D15" t="s">
        <v>217</v>
      </c>
      <c r="E15" s="19"/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217</v>
      </c>
      <c r="C13" s="77">
        <v>0</v>
      </c>
    </row>
    <row r="14" spans="2:17">
      <c r="B14" s="79" t="s">
        <v>229</v>
      </c>
      <c r="C14" s="81">
        <v>0</v>
      </c>
    </row>
    <row r="15" spans="2:17">
      <c r="B15" t="s">
        <v>217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266</v>
      </c>
      <c r="D27" s="16"/>
    </row>
    <row r="28" spans="2:16">
      <c r="B28" t="s">
        <v>268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328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266</v>
      </c>
      <c r="D27" s="16"/>
    </row>
    <row r="28" spans="2:16">
      <c r="B28" t="s">
        <v>268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327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328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266</v>
      </c>
      <c r="D27" s="16"/>
    </row>
    <row r="28" spans="2:23">
      <c r="B28" t="s">
        <v>267</v>
      </c>
      <c r="D28" s="16"/>
    </row>
    <row r="29" spans="2:23">
      <c r="B29" t="s">
        <v>268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C2432A-2B06-42F7-A85F-3BE20FAD9BFB}"/>
</file>

<file path=customXml/itemProps2.xml><?xml version="1.0" encoding="utf-8"?>
<ds:datastoreItem xmlns:ds="http://schemas.openxmlformats.org/officeDocument/2006/customXml" ds:itemID="{49616D25-CC40-4FC1-BFA9-614CA9F2B9A6}"/>
</file>

<file path=customXml/itemProps3.xml><?xml version="1.0" encoding="utf-8"?>
<ds:datastoreItem xmlns:ds="http://schemas.openxmlformats.org/officeDocument/2006/customXml" ds:itemID="{85CACE6E-6F5E-4BD3-B137-3337D9247F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2023-10-18T04:08:32Z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