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0.06.22\"/>
    </mc:Choice>
  </mc:AlternateContent>
  <bookViews>
    <workbookView xWindow="0" yWindow="105" windowWidth="24240" windowHeight="12585" firstSheet="17" activeTab="21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D43" i="1" l="1"/>
  <c r="D42" i="1"/>
  <c r="D41" i="1"/>
  <c r="D40" i="1"/>
  <c r="D39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1" i="1"/>
  <c r="D20" i="1"/>
  <c r="D19" i="1"/>
  <c r="D18" i="1"/>
  <c r="D17" i="1"/>
  <c r="D16" i="1"/>
  <c r="D15" i="1"/>
  <c r="D14" i="1"/>
  <c r="D13" i="1"/>
  <c r="C42" i="1"/>
  <c r="D11" i="1" s="1"/>
  <c r="C11" i="1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J11" i="2"/>
  <c r="J12" i="2"/>
  <c r="J13" i="2"/>
  <c r="J14" i="2"/>
</calcChain>
</file>

<file path=xl/sharedStrings.xml><?xml version="1.0" encoding="utf-8"?>
<sst xmlns="http://schemas.openxmlformats.org/spreadsheetml/2006/main" count="2546" uniqueCount="369">
  <si>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</si>
  <si>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</si>
  <si>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</si>
  <si>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</si>
  <si>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</si>
  <si>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</si>
  <si>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</si>
  <si>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</si>
  <si>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</si>
  <si>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</si>
  <si>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</si>
  <si>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</si>
  <si>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</si>
  <si>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</si>
  <si>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</si>
  <si>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</si>
  <si>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</si>
  <si>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</si>
  <si>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</si>
  <si>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</si>
  <si>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</si>
  <si>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</si>
  <si>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</si>
  <si>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</si>
  <si>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</si>
  <si>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</si>
  <si>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</si>
  <si>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</si>
  <si>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</si>
  <si>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</si>
  <si>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</si>
  <si>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</si>
  <si>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</si>
  <si>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</si>
  <si>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</si>
  <si>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</si>
  <si>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</si>
  <si>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</si>
  <si>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</si>
  <si>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</si>
  <si>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</si>
  <si>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</si>
  <si>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</si>
  <si>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</si>
  <si>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</si>
  <si>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</si>
  <si>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</si>
  <si>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</si>
  <si>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</si>
  <si>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</si>
  <si>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</si>
  <si>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</si>
  <si>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</si>
  <si>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</si>
  <si>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</si>
  <si>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</si>
  <si>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</si>
  <si>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</si>
  <si>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</si>
  <si>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</si>
  <si>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</si>
  <si>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</si>
  <si>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</si>
  <si>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</si>
  <si>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</si>
  <si>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</si>
  <si>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</si>
  <si>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</si>
  <si>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</si>
  <si>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</si>
  <si>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</si>
  <si>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</si>
  <si>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</si>
  <si>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</si>
  <si>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</si>
  <si>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</si>
  <si>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</si>
  <si>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</si>
  <si>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</si>
  <si>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</si>
  <si>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</si>
  <si>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</si>
  <si>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</si>
  <si>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</si>
  <si>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</si>
  <si>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</si>
  <si>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</si>
  <si>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</si>
  <si>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</si>
  <si>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</si>
  <si>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</si>
  <si>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</si>
  <si>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</si>
  <si>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</si>
  <si>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</si>
  <si>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</si>
  <si>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</si>
  <si>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</si>
  <si>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</si>
  <si>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</si>
  <si>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</si>
  <si>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</si>
  <si>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</si>
  <si>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</si>
  <si>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</si>
  <si>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</si>
  <si>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</si>
  <si>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</si>
  <si>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</si>
  <si>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</si>
  <si>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</si>
  <si>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</si>
  <si>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</si>
  <si>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</si>
  <si>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</si>
  <si>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</si>
  <si>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</si>
  <si>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</si>
  <si>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</si>
  <si>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</si>
  <si>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</si>
  <si>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</si>
  <si>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</si>
  <si>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</si>
  <si>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</si>
  <si>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</si>
  <si>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</si>
  <si>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</si>
  <si>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</si>
  <si>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</si>
  <si>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</si>
  <si>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</si>
  <si>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</si>
  <si>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</si>
  <si>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</si>
  <si>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</si>
  <si>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</si>
  <si>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</si>
  <si>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</si>
  <si>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</si>
  <si>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</si>
  <si>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</si>
  <si>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</si>
  <si>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</si>
  <si>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</si>
  <si>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</si>
  <si>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</si>
  <si>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</si>
  <si>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</si>
  <si>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</si>
  <si>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</si>
  <si>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</si>
  <si>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</si>
  <si>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</si>
  <si>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</si>
  <si>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</si>
  <si>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</si>
  <si>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</si>
  <si>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</si>
  <si>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</si>
  <si>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</si>
  <si>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</si>
  <si>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</si>
  <si>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</si>
  <si>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</si>
  <si>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</si>
  <si>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</si>
  <si>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</si>
  <si>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</si>
  <si>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</si>
  <si>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</si>
  <si>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</si>
  <si>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</si>
  <si>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</si>
  <si>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</si>
  <si>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</si>
  <si>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</si>
  <si>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</si>
  <si>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</si>
  <si>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</si>
  <si>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</si>
  <si>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</si>
  <si>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</si>
  <si>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</si>
  <si>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</si>
  <si>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</si>
  <si>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</si>
  <si>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</si>
  <si>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</si>
  <si>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</si>
  <si>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</si>
  <si>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</si>
  <si>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</si>
  <si>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</si>
  <si>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</si>
  <si>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</si>
  <si>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</si>
  <si>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30/06/2022</t>
  </si>
  <si>
    <t>הכשרה שקלי טווח קצר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</si>
  <si>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</si>
  <si>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</si>
  <si>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</si>
  <si>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</si>
  <si>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</si>
  <si>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</si>
  <si>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</si>
  <si>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</si>
  <si>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סה"כ יתרת מזומנים ועו"ש נקובים במט"ח</t>
  </si>
  <si>
    <t>0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</si>
  <si>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</si>
  <si>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</si>
  <si>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</si>
  <si>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</si>
  <si>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</si>
  <si>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</si>
  <si>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</si>
  <si>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</si>
  <si>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</si>
  <si>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</si>
  <si>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סה"כ לא צמודות</t>
  </si>
  <si>
    <t>סה"כ מלווה קצר מועד</t>
  </si>
  <si>
    <t>מ.ק.מ 113- בנק ישראל- מק"מ</t>
  </si>
  <si>
    <t>8230112</t>
  </si>
  <si>
    <t>RF</t>
  </si>
  <si>
    <t>23/02/22</t>
  </si>
  <si>
    <t>מ.ק.מ.     1112- בנק ישראל- מק"מ</t>
  </si>
  <si>
    <t>8221111</t>
  </si>
  <si>
    <t>02/11/21</t>
  </si>
  <si>
    <t>מ.ק.מ.     1212- בנק ישראל- מק"מ</t>
  </si>
  <si>
    <t>8221210</t>
  </si>
  <si>
    <t>27/02/22</t>
  </si>
  <si>
    <t>מ.ק.מ.   413- בנק ישראל- מק"מ</t>
  </si>
  <si>
    <t>8230419</t>
  </si>
  <si>
    <t>16/05/22</t>
  </si>
  <si>
    <t>מ.ק.מ.  223- בנק ישראל- מק"מ</t>
  </si>
  <si>
    <t>8830226</t>
  </si>
  <si>
    <t>24/02/22</t>
  </si>
  <si>
    <t>מ.ק.מ.  613- בנק ישראל- מק"מ</t>
  </si>
  <si>
    <t>8230617</t>
  </si>
  <si>
    <t>16/06/22</t>
  </si>
  <si>
    <t>מ.ק.מ. 313- בנק ישראל- מק"מ</t>
  </si>
  <si>
    <t>8230310</t>
  </si>
  <si>
    <t>25/05/22</t>
  </si>
  <si>
    <t>מ.ק.מ. 513- בנק ישראל- מק"מ</t>
  </si>
  <si>
    <t>8230518</t>
  </si>
  <si>
    <t>03/05/22</t>
  </si>
  <si>
    <t>מ.ק.מ. 912- בנק ישראל- מק"מ</t>
  </si>
  <si>
    <t>8220915</t>
  </si>
  <si>
    <t>01/09/21</t>
  </si>
  <si>
    <t>סה"כ שחר</t>
  </si>
  <si>
    <t>ממשל שקלית 1123- האוצר - ממשלתית שקלית</t>
  </si>
  <si>
    <t>1155068</t>
  </si>
  <si>
    <t>06/01/22</t>
  </si>
  <si>
    <t>ממשלתי 0323</t>
  </si>
  <si>
    <t>1126747</t>
  </si>
  <si>
    <t>02/06/22</t>
  </si>
  <si>
    <t>ממשלתי שקלי 723</t>
  </si>
  <si>
    <t>1167105</t>
  </si>
  <si>
    <t>29/07/21</t>
  </si>
  <si>
    <t>סה"כ גילון</t>
  </si>
  <si>
    <t>ממשל משתנה 0526- האוצר - ממשלתית משתנה</t>
  </si>
  <si>
    <t>1141795</t>
  </si>
  <si>
    <t>17/10/21</t>
  </si>
  <si>
    <t>ממשלת משתנה 1130- האוצר - ממשלתית משתנה</t>
  </si>
  <si>
    <t>1166552</t>
  </si>
  <si>
    <t>30/11/21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</si>
  <si>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</si>
  <si>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</si>
  <si>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</si>
  <si>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</si>
  <si>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</si>
  <si>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</si>
  <si>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</si>
  <si>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</si>
  <si>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</si>
  <si>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</si>
  <si>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</si>
  <si>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חשמל     אגח 26- חשמל</t>
  </si>
  <si>
    <t>6000202</t>
  </si>
  <si>
    <t>520000472</t>
  </si>
  <si>
    <t>אנרגיה</t>
  </si>
  <si>
    <t>Aa1.il</t>
  </si>
  <si>
    <t>16/06/20</t>
  </si>
  <si>
    <t>ישראכרט אגח א- ישראכרט</t>
  </si>
  <si>
    <t>1157536</t>
  </si>
  <si>
    <t>510706153</t>
  </si>
  <si>
    <t>שרותים פיננסים</t>
  </si>
  <si>
    <t>Aa2.il</t>
  </si>
  <si>
    <t>09/06/20</t>
  </si>
  <si>
    <t>יוניברסל אגח ב- יוניברסל מוטורס-UMI</t>
  </si>
  <si>
    <t>1141647</t>
  </si>
  <si>
    <t>511809071</t>
  </si>
  <si>
    <t>מסחר</t>
  </si>
  <si>
    <t>ilAA-</t>
  </si>
  <si>
    <t>12/09/21</t>
  </si>
  <si>
    <t>פז נפט אג5- פז חברת הנפט</t>
  </si>
  <si>
    <t>1139534</t>
  </si>
  <si>
    <t>510216054</t>
  </si>
  <si>
    <t>ilA+</t>
  </si>
  <si>
    <t>09/07/20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</si>
  <si>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</si>
  <si>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</si>
  <si>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</si>
  <si>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</si>
  <si>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</si>
  <si>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</si>
  <si>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</si>
  <si>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</si>
  <si>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</si>
  <si>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</si>
  <si>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</si>
  <si>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</si>
  <si>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</si>
  <si>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</si>
  <si>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</si>
  <si>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</si>
  <si>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</si>
  <si>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</si>
  <si>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</si>
  <si>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</si>
  <si>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</si>
  <si>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</si>
  <si>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</si>
  <si>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</si>
  <si>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</si>
  <si>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</si>
  <si>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</si>
  <si>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</si>
  <si>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</si>
  <si>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</si>
  <si>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</si>
  <si>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</si>
  <si>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</si>
  <si>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</si>
  <si>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</si>
  <si>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</si>
  <si>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</si>
  <si>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</si>
  <si>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</si>
  <si>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</si>
  <si>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</si>
  <si>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</si>
  <si>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</si>
  <si>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</si>
  <si>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</si>
  <si>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</si>
  <si>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</si>
  <si>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</si>
  <si>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לא</t>
  </si>
  <si>
    <t>1321</t>
  </si>
  <si>
    <t>AA+</t>
  </si>
  <si>
    <t>30/06/22</t>
  </si>
  <si>
    <t>דירוג פנימי</t>
  </si>
  <si>
    <t>הלוואות עמיתים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</si>
  <si>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</si>
  <si>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</si>
  <si>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</si>
  <si>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</si>
  <si>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</si>
  <si>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</si>
  <si>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</si>
  <si>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</si>
  <si>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</si>
  <si>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</si>
  <si>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</si>
  <si>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</si>
  <si>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</si>
  <si>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</si>
  <si>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הלוואות עמיתים שיקלי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</si>
</sst>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6"/>
  <sheetViews>
    <sheetView rightToLeft="1" topLeftCell="A17" workbookViewId="0">
      <selection activeCell="A33" sqref="A3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43312.823389999954</v>
      </c>
      <c r="D11" s="76">
        <f>C11/$C$42</f>
        <v>0.12226104773124645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305205.9370952</v>
      </c>
      <c r="D13" s="78">
        <f t="shared" ref="D13:D22" si="0">C13/$C$42</f>
        <v>0.86151847703540085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2564.3494451370002</v>
      </c>
      <c r="D15" s="78">
        <f t="shared" si="0"/>
        <v>7.2385041050885522E-3</v>
      </c>
    </row>
    <row r="16" spans="1:36">
      <c r="A16" s="10" t="s">
        <v>13</v>
      </c>
      <c r="B16" s="70" t="s">
        <v>19</v>
      </c>
      <c r="C16" s="77">
        <v>0</v>
      </c>
      <c r="D16" s="78">
        <f t="shared" si="0"/>
        <v>0</v>
      </c>
    </row>
    <row r="17" spans="1:4">
      <c r="A17" s="10" t="s">
        <v>13</v>
      </c>
      <c r="B17" s="70" t="s">
        <v>195</v>
      </c>
      <c r="C17" s="77">
        <v>0</v>
      </c>
      <c r="D17" s="78">
        <f t="shared" si="0"/>
        <v>0</v>
      </c>
    </row>
    <row r="18" spans="1:4">
      <c r="A18" s="10" t="s">
        <v>13</v>
      </c>
      <c r="B18" s="70" t="s">
        <v>20</v>
      </c>
      <c r="C18" s="77">
        <v>0</v>
      </c>
      <c r="D18" s="78">
        <f t="shared" si="0"/>
        <v>0</v>
      </c>
    </row>
    <row r="19" spans="1:4">
      <c r="A19" s="10" t="s">
        <v>13</v>
      </c>
      <c r="B19" s="70" t="s">
        <v>21</v>
      </c>
      <c r="C19" s="77">
        <v>0</v>
      </c>
      <c r="D19" s="78">
        <f t="shared" si="0"/>
        <v>0</v>
      </c>
    </row>
    <row r="20" spans="1:4">
      <c r="A20" s="10" t="s">
        <v>13</v>
      </c>
      <c r="B20" s="70" t="s">
        <v>22</v>
      </c>
      <c r="C20" s="77">
        <v>0</v>
      </c>
      <c r="D20" s="78">
        <f t="shared" si="0"/>
        <v>0</v>
      </c>
    </row>
    <row r="21" spans="1:4">
      <c r="A21" s="10" t="s">
        <v>13</v>
      </c>
      <c r="B21" s="70" t="s">
        <v>23</v>
      </c>
      <c r="C21" s="77">
        <v>0</v>
      </c>
      <c r="D21" s="78">
        <f t="shared" si="0"/>
        <v>0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ref="D24:D37" si="1">C24/$C$42</f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1"/>
        <v>0</v>
      </c>
    </row>
    <row r="26" spans="1:4">
      <c r="A26" s="10" t="s">
        <v>13</v>
      </c>
      <c r="B26" s="70" t="s">
        <v>18</v>
      </c>
      <c r="C26" s="77">
        <v>0</v>
      </c>
      <c r="D26" s="78">
        <f t="shared" si="1"/>
        <v>0</v>
      </c>
    </row>
    <row r="27" spans="1:4">
      <c r="A27" s="10" t="s">
        <v>13</v>
      </c>
      <c r="B27" s="70" t="s">
        <v>28</v>
      </c>
      <c r="C27" s="77">
        <v>0</v>
      </c>
      <c r="D27" s="78">
        <f t="shared" si="1"/>
        <v>0</v>
      </c>
    </row>
    <row r="28" spans="1:4">
      <c r="A28" s="10" t="s">
        <v>13</v>
      </c>
      <c r="B28" s="70" t="s">
        <v>29</v>
      </c>
      <c r="C28" s="77">
        <v>0</v>
      </c>
      <c r="D28" s="78">
        <f t="shared" si="1"/>
        <v>0</v>
      </c>
    </row>
    <row r="29" spans="1:4">
      <c r="A29" s="10" t="s">
        <v>13</v>
      </c>
      <c r="B29" s="70" t="s">
        <v>30</v>
      </c>
      <c r="C29" s="77">
        <v>0</v>
      </c>
      <c r="D29" s="78">
        <f t="shared" si="1"/>
        <v>0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0</v>
      </c>
      <c r="D31" s="78">
        <f t="shared" si="1"/>
        <v>0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3181.9989799837799</v>
      </c>
      <c r="D33" s="78">
        <f t="shared" si="1"/>
        <v>8.981971128263936E-3</v>
      </c>
    </row>
    <row r="34" spans="1:4">
      <c r="A34" s="10" t="s">
        <v>13</v>
      </c>
      <c r="B34" s="69" t="s">
        <v>35</v>
      </c>
      <c r="C34" s="77">
        <v>0</v>
      </c>
      <c r="D34" s="78">
        <f t="shared" si="1"/>
        <v>0</v>
      </c>
    </row>
    <row r="35" spans="1:4">
      <c r="A35" s="10" t="s">
        <v>13</v>
      </c>
      <c r="B35" s="69" t="s">
        <v>36</v>
      </c>
      <c r="C35" s="77">
        <v>0</v>
      </c>
      <c r="D35" s="78">
        <f t="shared" si="1"/>
        <v>0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v>0</v>
      </c>
      <c r="D37" s="78">
        <f t="shared" si="1"/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ref="D39:D43" si="2">C39/$C$42</f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2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2"/>
        <v>0</v>
      </c>
    </row>
    <row r="42" spans="1:4">
      <c r="B42" s="72" t="s">
        <v>43</v>
      </c>
      <c r="C42" s="77">
        <f>SUM(C11:C41)</f>
        <v>354265.10891032079</v>
      </c>
      <c r="D42" s="78">
        <f t="shared" si="2"/>
        <v>1</v>
      </c>
    </row>
    <row r="43" spans="1:4">
      <c r="A43" s="10" t="s">
        <v>13</v>
      </c>
      <c r="B43" s="73" t="s">
        <v>44</v>
      </c>
      <c r="C43" s="77">
        <v>0</v>
      </c>
      <c r="D43" s="78">
        <f t="shared" si="2"/>
        <v>0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200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316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208</v>
      </c>
      <c r="C14" t="s">
        <v>208</v>
      </c>
      <c r="D14" s="16"/>
      <c r="E14" t="s">
        <v>208</v>
      </c>
      <c r="F14" t="s">
        <v>208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317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208</v>
      </c>
      <c r="C16" t="s">
        <v>208</v>
      </c>
      <c r="D16" s="16"/>
      <c r="E16" t="s">
        <v>208</v>
      </c>
      <c r="F16" t="s">
        <v>208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318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208</v>
      </c>
      <c r="C18" t="s">
        <v>208</v>
      </c>
      <c r="D18" s="16"/>
      <c r="E18" t="s">
        <v>208</v>
      </c>
      <c r="F18" t="s">
        <v>208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300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208</v>
      </c>
      <c r="C20" t="s">
        <v>208</v>
      </c>
      <c r="D20" s="16"/>
      <c r="E20" t="s">
        <v>208</v>
      </c>
      <c r="F20" t="s">
        <v>208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214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316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208</v>
      </c>
      <c r="C23" t="s">
        <v>208</v>
      </c>
      <c r="D23" s="16"/>
      <c r="E23" t="s">
        <v>208</v>
      </c>
      <c r="F23" t="s">
        <v>208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319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208</v>
      </c>
      <c r="C25" t="s">
        <v>208</v>
      </c>
      <c r="D25" s="16"/>
      <c r="E25" t="s">
        <v>208</v>
      </c>
      <c r="F25" t="s">
        <v>208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318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208</v>
      </c>
      <c r="C27" t="s">
        <v>208</v>
      </c>
      <c r="D27" s="16"/>
      <c r="E27" t="s">
        <v>208</v>
      </c>
      <c r="F27" t="s">
        <v>208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320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208</v>
      </c>
      <c r="C29" t="s">
        <v>208</v>
      </c>
      <c r="D29" s="16"/>
      <c r="E29" t="s">
        <v>208</v>
      </c>
      <c r="F29" t="s">
        <v>208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300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208</v>
      </c>
      <c r="C31" t="s">
        <v>208</v>
      </c>
      <c r="D31" s="16"/>
      <c r="E31" t="s">
        <v>208</v>
      </c>
      <c r="F31" t="s">
        <v>208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216</v>
      </c>
      <c r="C32" s="16"/>
      <c r="D32" s="16"/>
      <c r="E32" s="16"/>
    </row>
    <row r="33" spans="2:5">
      <c r="B33" t="s">
        <v>269</v>
      </c>
      <c r="C33" s="16"/>
      <c r="D33" s="16"/>
      <c r="E33" s="16"/>
    </row>
    <row r="34" spans="2:5">
      <c r="B34" t="s">
        <v>270</v>
      </c>
      <c r="C34" s="16"/>
      <c r="D34" s="16"/>
      <c r="E34" s="16"/>
    </row>
    <row r="35" spans="2:5">
      <c r="B35" t="s">
        <v>271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200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208</v>
      </c>
      <c r="C13" t="s">
        <v>208</v>
      </c>
      <c r="D13" s="19"/>
      <c r="E13" t="s">
        <v>208</v>
      </c>
      <c r="F13" t="s">
        <v>208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214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208</v>
      </c>
      <c r="C15" t="s">
        <v>208</v>
      </c>
      <c r="D15" s="19"/>
      <c r="E15" t="s">
        <v>208</v>
      </c>
      <c r="F15" t="s">
        <v>208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216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269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270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271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200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321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208</v>
      </c>
      <c r="C14" t="s">
        <v>208</v>
      </c>
      <c r="E14" t="s">
        <v>208</v>
      </c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322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208</v>
      </c>
      <c r="C16" t="s">
        <v>208</v>
      </c>
      <c r="E16" t="s">
        <v>208</v>
      </c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323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324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208</v>
      </c>
      <c r="C19" t="s">
        <v>208</v>
      </c>
      <c r="E19" t="s">
        <v>208</v>
      </c>
      <c r="H19" s="77">
        <v>0</v>
      </c>
      <c r="I19" t="s">
        <v>208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325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208</v>
      </c>
      <c r="C21" t="s">
        <v>208</v>
      </c>
      <c r="E21" t="s">
        <v>208</v>
      </c>
      <c r="H21" s="77">
        <v>0</v>
      </c>
      <c r="I21" t="s">
        <v>208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326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208</v>
      </c>
      <c r="C23" t="s">
        <v>208</v>
      </c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327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208</v>
      </c>
      <c r="C25" t="s">
        <v>208</v>
      </c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214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321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208</v>
      </c>
      <c r="C28" t="s">
        <v>208</v>
      </c>
      <c r="E28" t="s">
        <v>208</v>
      </c>
      <c r="H28" s="77">
        <v>0</v>
      </c>
      <c r="I28" t="s">
        <v>208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322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208</v>
      </c>
      <c r="C30" t="s">
        <v>208</v>
      </c>
      <c r="E30" t="s">
        <v>208</v>
      </c>
      <c r="H30" s="77">
        <v>0</v>
      </c>
      <c r="I30" t="s">
        <v>208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323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324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208</v>
      </c>
      <c r="C33" t="s">
        <v>208</v>
      </c>
      <c r="E33" t="s">
        <v>208</v>
      </c>
      <c r="H33" s="77">
        <v>0</v>
      </c>
      <c r="I33" t="s">
        <v>208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325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208</v>
      </c>
      <c r="C35" t="s">
        <v>208</v>
      </c>
      <c r="E35" t="s">
        <v>208</v>
      </c>
      <c r="H35" s="77">
        <v>0</v>
      </c>
      <c r="I35" t="s">
        <v>208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326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208</v>
      </c>
      <c r="C37" t="s">
        <v>208</v>
      </c>
      <c r="E37" t="s">
        <v>208</v>
      </c>
      <c r="H37" s="77">
        <v>0</v>
      </c>
      <c r="I37" t="s">
        <v>208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327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208</v>
      </c>
      <c r="C39" t="s">
        <v>208</v>
      </c>
      <c r="E39" t="s">
        <v>208</v>
      </c>
      <c r="H39" s="77">
        <v>0</v>
      </c>
      <c r="I39" t="s">
        <v>208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216</v>
      </c>
    </row>
    <row r="41" spans="2:17">
      <c r="B41" t="s">
        <v>269</v>
      </c>
    </row>
    <row r="42" spans="2:17">
      <c r="B42" t="s">
        <v>270</v>
      </c>
    </row>
    <row r="43" spans="2:17">
      <c r="B43" t="s">
        <v>271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328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208</v>
      </c>
      <c r="C14" t="s">
        <v>208</v>
      </c>
      <c r="D14" t="s">
        <v>208</v>
      </c>
      <c r="G14" s="77">
        <v>0</v>
      </c>
      <c r="H14" t="s">
        <v>208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329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208</v>
      </c>
      <c r="C16" t="s">
        <v>208</v>
      </c>
      <c r="D16" t="s">
        <v>208</v>
      </c>
      <c r="G16" s="77">
        <v>0</v>
      </c>
      <c r="H16" t="s">
        <v>208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330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208</v>
      </c>
      <c r="C18" t="s">
        <v>208</v>
      </c>
      <c r="D18" t="s">
        <v>208</v>
      </c>
      <c r="G18" s="77">
        <v>0</v>
      </c>
      <c r="H18" t="s">
        <v>208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331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208</v>
      </c>
      <c r="C20" t="s">
        <v>208</v>
      </c>
      <c r="D20" t="s">
        <v>208</v>
      </c>
      <c r="G20" s="77">
        <v>0</v>
      </c>
      <c r="H20" t="s">
        <v>208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300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208</v>
      </c>
      <c r="C22" t="s">
        <v>208</v>
      </c>
      <c r="D22" t="s">
        <v>208</v>
      </c>
      <c r="G22" s="77">
        <v>0</v>
      </c>
      <c r="H22" t="s">
        <v>208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214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267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208</v>
      </c>
      <c r="C25" t="s">
        <v>208</v>
      </c>
      <c r="D25" t="s">
        <v>208</v>
      </c>
      <c r="G25" s="77">
        <v>0</v>
      </c>
      <c r="H25" t="s">
        <v>208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332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208</v>
      </c>
      <c r="C27" t="s">
        <v>208</v>
      </c>
      <c r="D27" t="s">
        <v>208</v>
      </c>
      <c r="G27" s="77">
        <v>0</v>
      </c>
      <c r="H27" t="s">
        <v>208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269</v>
      </c>
    </row>
    <row r="29" spans="2:16">
      <c r="B29" t="s">
        <v>270</v>
      </c>
    </row>
    <row r="30" spans="2:16">
      <c r="B30" t="s">
        <v>271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200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333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208</v>
      </c>
      <c r="C14" t="s">
        <v>208</v>
      </c>
      <c r="D14" s="16"/>
      <c r="E14" s="16"/>
      <c r="F14" t="s">
        <v>208</v>
      </c>
      <c r="G14" t="s">
        <v>208</v>
      </c>
      <c r="J14" s="77">
        <v>0</v>
      </c>
      <c r="K14" t="s">
        <v>208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334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208</v>
      </c>
      <c r="C16" t="s">
        <v>208</v>
      </c>
      <c r="D16" s="16"/>
      <c r="E16" s="16"/>
      <c r="F16" t="s">
        <v>208</v>
      </c>
      <c r="G16" t="s">
        <v>208</v>
      </c>
      <c r="J16" s="77">
        <v>0</v>
      </c>
      <c r="K16" t="s">
        <v>208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274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208</v>
      </c>
      <c r="C18" t="s">
        <v>208</v>
      </c>
      <c r="D18" s="16"/>
      <c r="E18" s="16"/>
      <c r="F18" t="s">
        <v>208</v>
      </c>
      <c r="G18" t="s">
        <v>208</v>
      </c>
      <c r="J18" s="77">
        <v>0</v>
      </c>
      <c r="K18" t="s">
        <v>208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300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208</v>
      </c>
      <c r="C20" t="s">
        <v>208</v>
      </c>
      <c r="D20" s="16"/>
      <c r="E20" s="16"/>
      <c r="F20" t="s">
        <v>208</v>
      </c>
      <c r="G20" t="s">
        <v>208</v>
      </c>
      <c r="J20" s="77">
        <v>0</v>
      </c>
      <c r="K20" t="s">
        <v>208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214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335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208</v>
      </c>
      <c r="C23" t="s">
        <v>208</v>
      </c>
      <c r="D23" s="16"/>
      <c r="E23" s="16"/>
      <c r="F23" t="s">
        <v>208</v>
      </c>
      <c r="G23" t="s">
        <v>208</v>
      </c>
      <c r="J23" s="77">
        <v>0</v>
      </c>
      <c r="K23" t="s">
        <v>208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336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208</v>
      </c>
      <c r="C25" t="s">
        <v>208</v>
      </c>
      <c r="D25" s="16"/>
      <c r="E25" s="16"/>
      <c r="F25" t="s">
        <v>208</v>
      </c>
      <c r="G25" t="s">
        <v>208</v>
      </c>
      <c r="J25" s="77">
        <v>0</v>
      </c>
      <c r="K25" t="s">
        <v>208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216</v>
      </c>
      <c r="D26" s="16"/>
      <c r="E26" s="16"/>
      <c r="F26" s="16"/>
    </row>
    <row r="27" spans="2:19">
      <c r="B27" t="s">
        <v>269</v>
      </c>
      <c r="D27" s="16"/>
      <c r="E27" s="16"/>
      <c r="F27" s="16"/>
    </row>
    <row r="28" spans="2:19">
      <c r="B28" t="s">
        <v>270</v>
      </c>
      <c r="D28" s="16"/>
      <c r="E28" s="16"/>
      <c r="F28" s="16"/>
    </row>
    <row r="29" spans="2:19">
      <c r="B29" t="s">
        <v>271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200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333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208</v>
      </c>
      <c r="C14" t="s">
        <v>208</v>
      </c>
      <c r="D14" s="16"/>
      <c r="E14" s="16"/>
      <c r="F14" t="s">
        <v>208</v>
      </c>
      <c r="G14" t="s">
        <v>208</v>
      </c>
      <c r="J14" s="77">
        <v>0</v>
      </c>
      <c r="K14" t="s">
        <v>208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334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208</v>
      </c>
      <c r="C16" t="s">
        <v>208</v>
      </c>
      <c r="D16" s="16"/>
      <c r="E16" s="16"/>
      <c r="F16" t="s">
        <v>208</v>
      </c>
      <c r="G16" t="s">
        <v>208</v>
      </c>
      <c r="J16" s="77">
        <v>0</v>
      </c>
      <c r="K16" t="s">
        <v>208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274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208</v>
      </c>
      <c r="C18" t="s">
        <v>208</v>
      </c>
      <c r="D18" s="16"/>
      <c r="E18" s="16"/>
      <c r="F18" t="s">
        <v>208</v>
      </c>
      <c r="G18" t="s">
        <v>208</v>
      </c>
      <c r="J18" s="77">
        <v>0</v>
      </c>
      <c r="K18" t="s">
        <v>208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300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208</v>
      </c>
      <c r="C20" t="s">
        <v>208</v>
      </c>
      <c r="D20" s="16"/>
      <c r="E20" s="16"/>
      <c r="F20" t="s">
        <v>208</v>
      </c>
      <c r="G20" t="s">
        <v>208</v>
      </c>
      <c r="J20" s="77">
        <v>0</v>
      </c>
      <c r="K20" t="s">
        <v>208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214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275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208</v>
      </c>
      <c r="C23" t="s">
        <v>208</v>
      </c>
      <c r="D23" s="16"/>
      <c r="E23" s="16"/>
      <c r="F23" t="s">
        <v>208</v>
      </c>
      <c r="G23" t="s">
        <v>208</v>
      </c>
      <c r="J23" s="77">
        <v>0</v>
      </c>
      <c r="K23" t="s">
        <v>208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276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208</v>
      </c>
      <c r="C25" t="s">
        <v>208</v>
      </c>
      <c r="D25" s="16"/>
      <c r="E25" s="16"/>
      <c r="F25" t="s">
        <v>208</v>
      </c>
      <c r="G25" t="s">
        <v>208</v>
      </c>
      <c r="J25" s="77">
        <v>0</v>
      </c>
      <c r="K25" t="s">
        <v>208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216</v>
      </c>
      <c r="C26" s="16"/>
      <c r="D26" s="16"/>
      <c r="E26" s="16"/>
    </row>
    <row r="27" spans="2:19">
      <c r="B27" t="s">
        <v>269</v>
      </c>
      <c r="C27" s="16"/>
      <c r="D27" s="16"/>
      <c r="E27" s="16"/>
    </row>
    <row r="28" spans="2:19">
      <c r="B28" t="s">
        <v>270</v>
      </c>
      <c r="C28" s="16"/>
      <c r="D28" s="16"/>
      <c r="E28" s="16"/>
    </row>
    <row r="29" spans="2:19">
      <c r="B29" t="s">
        <v>271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200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208</v>
      </c>
      <c r="C13" t="s">
        <v>208</v>
      </c>
      <c r="D13" s="16"/>
      <c r="E13" s="16"/>
      <c r="F13" t="s">
        <v>208</v>
      </c>
      <c r="G13" t="s">
        <v>208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214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275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208</v>
      </c>
      <c r="C16" t="s">
        <v>208</v>
      </c>
      <c r="D16" s="16"/>
      <c r="E16" s="16"/>
      <c r="F16" t="s">
        <v>208</v>
      </c>
      <c r="G16" t="s">
        <v>208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276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208</v>
      </c>
      <c r="C18" t="s">
        <v>208</v>
      </c>
      <c r="D18" s="16"/>
      <c r="E18" s="16"/>
      <c r="F18" t="s">
        <v>208</v>
      </c>
      <c r="G18" t="s">
        <v>208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216</v>
      </c>
      <c r="C19" s="16"/>
      <c r="D19" s="16"/>
      <c r="E19" s="16"/>
    </row>
    <row r="20" spans="2:13">
      <c r="B20" t="s">
        <v>269</v>
      </c>
      <c r="C20" s="16"/>
      <c r="D20" s="16"/>
      <c r="E20" s="16"/>
    </row>
    <row r="21" spans="2:13">
      <c r="B21" t="s">
        <v>270</v>
      </c>
      <c r="C21" s="16"/>
      <c r="D21" s="16"/>
      <c r="E21" s="16"/>
    </row>
    <row r="22" spans="2:13">
      <c r="B22" t="s">
        <v>271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200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337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208</v>
      </c>
      <c r="C14" t="s">
        <v>208</v>
      </c>
      <c r="D14" t="s">
        <v>208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338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208</v>
      </c>
      <c r="C16" t="s">
        <v>208</v>
      </c>
      <c r="D16" t="s">
        <v>208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339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208</v>
      </c>
      <c r="C18" t="s">
        <v>208</v>
      </c>
      <c r="D18" t="s">
        <v>208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340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208</v>
      </c>
      <c r="C20" t="s">
        <v>208</v>
      </c>
      <c r="D20" t="s">
        <v>208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214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341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208</v>
      </c>
      <c r="C23" t="s">
        <v>208</v>
      </c>
      <c r="D23" t="s">
        <v>208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342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208</v>
      </c>
      <c r="C25" t="s">
        <v>208</v>
      </c>
      <c r="D25" t="s">
        <v>208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343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208</v>
      </c>
      <c r="C27" t="s">
        <v>208</v>
      </c>
      <c r="D27" t="s">
        <v>208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344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208</v>
      </c>
      <c r="C29" t="s">
        <v>208</v>
      </c>
      <c r="D29" t="s">
        <v>208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216</v>
      </c>
      <c r="C30" s="16"/>
    </row>
    <row r="31" spans="2:11">
      <c r="B31" t="s">
        <v>269</v>
      </c>
      <c r="C31" s="16"/>
    </row>
    <row r="32" spans="2:11">
      <c r="B32" t="s">
        <v>270</v>
      </c>
      <c r="C32" s="16"/>
    </row>
    <row r="33" spans="2:3">
      <c r="B33" t="s">
        <v>271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345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208</v>
      </c>
      <c r="C13" t="s">
        <v>208</v>
      </c>
      <c r="D13" t="s">
        <v>208</v>
      </c>
      <c r="E13" t="s">
        <v>208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315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208</v>
      </c>
      <c r="C15" t="s">
        <v>208</v>
      </c>
      <c r="D15" t="s">
        <v>208</v>
      </c>
      <c r="E15" t="s">
        <v>208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216</v>
      </c>
      <c r="C16" s="16"/>
      <c r="D16" s="16"/>
    </row>
    <row r="17" spans="2:4">
      <c r="B17" t="s">
        <v>269</v>
      </c>
      <c r="C17" s="16"/>
      <c r="D17" s="16"/>
    </row>
    <row r="18" spans="2:4">
      <c r="B18" t="s">
        <v>270</v>
      </c>
      <c r="C18" s="16"/>
      <c r="D18" s="16"/>
    </row>
    <row r="19" spans="2:4">
      <c r="B19" t="s">
        <v>271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200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316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208</v>
      </c>
      <c r="C14" t="s">
        <v>208</v>
      </c>
      <c r="D14" t="s">
        <v>208</v>
      </c>
      <c r="E14" t="s">
        <v>208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317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208</v>
      </c>
      <c r="C16" t="s">
        <v>208</v>
      </c>
      <c r="D16" t="s">
        <v>208</v>
      </c>
      <c r="E16" t="s">
        <v>208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346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208</v>
      </c>
      <c r="C18" t="s">
        <v>208</v>
      </c>
      <c r="D18" t="s">
        <v>208</v>
      </c>
      <c r="E18" t="s">
        <v>208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318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208</v>
      </c>
      <c r="C20" t="s">
        <v>208</v>
      </c>
      <c r="D20" t="s">
        <v>208</v>
      </c>
      <c r="E20" t="s">
        <v>208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300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208</v>
      </c>
      <c r="C22" t="s">
        <v>208</v>
      </c>
      <c r="D22" t="s">
        <v>208</v>
      </c>
      <c r="E22" t="s">
        <v>208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214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316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208</v>
      </c>
      <c r="C25" t="s">
        <v>208</v>
      </c>
      <c r="D25" t="s">
        <v>208</v>
      </c>
      <c r="E25" t="s">
        <v>208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319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208</v>
      </c>
      <c r="C27" t="s">
        <v>208</v>
      </c>
      <c r="D27" t="s">
        <v>208</v>
      </c>
      <c r="E27" t="s">
        <v>208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318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208</v>
      </c>
      <c r="C29" t="s">
        <v>208</v>
      </c>
      <c r="D29" t="s">
        <v>208</v>
      </c>
      <c r="E29" t="s">
        <v>208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320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208</v>
      </c>
      <c r="C31" t="s">
        <v>208</v>
      </c>
      <c r="D31" t="s">
        <v>208</v>
      </c>
      <c r="E31" t="s">
        <v>208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300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208</v>
      </c>
      <c r="C33" t="s">
        <v>208</v>
      </c>
      <c r="D33" t="s">
        <v>208</v>
      </c>
      <c r="E33" t="s">
        <v>208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216</v>
      </c>
      <c r="C34" s="16"/>
      <c r="D34" s="16"/>
    </row>
    <row r="35" spans="2:12">
      <c r="B35" t="s">
        <v>269</v>
      </c>
      <c r="C35" s="16"/>
      <c r="D35" s="16"/>
    </row>
    <row r="36" spans="2:12">
      <c r="B36" t="s">
        <v>270</v>
      </c>
      <c r="C36" s="16"/>
      <c r="D36" s="16"/>
    </row>
    <row r="37" spans="2:12">
      <c r="B37" t="s">
        <v>271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topLeftCell="A8" workbookViewId="0">
      <selection activeCell="I23" sqref="I23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J12+J27</f>
        <v>43312.823389999954</v>
      </c>
      <c r="K11" s="76">
        <f>J11/$J$11</f>
        <v>1</v>
      </c>
      <c r="L11" s="76">
        <f>J11/'סכום נכסי הקרן'!$C$42</f>
        <v>0.12226104773124645</v>
      </c>
    </row>
    <row r="12" spans="2:13">
      <c r="B12" s="79" t="s">
        <v>200</v>
      </c>
      <c r="C12" s="26"/>
      <c r="D12" s="27"/>
      <c r="E12" s="27"/>
      <c r="F12" s="27"/>
      <c r="G12" s="27"/>
      <c r="H12" s="27"/>
      <c r="I12" s="80">
        <v>0</v>
      </c>
      <c r="J12" s="81">
        <f>J13</f>
        <v>43312.823389999954</v>
      </c>
      <c r="K12" s="80">
        <f t="shared" ref="K12:K31" si="0">J12/$J$11</f>
        <v>1</v>
      </c>
      <c r="L12" s="80">
        <f>J12/'סכום נכסי הקרן'!$C$42</f>
        <v>0.12226104773124645</v>
      </c>
    </row>
    <row r="13" spans="2:13">
      <c r="B13" s="79" t="s">
        <v>201</v>
      </c>
      <c r="C13" s="26"/>
      <c r="D13" s="27"/>
      <c r="E13" s="27"/>
      <c r="F13" s="27"/>
      <c r="G13" s="27"/>
      <c r="H13" s="27"/>
      <c r="I13" s="80">
        <v>0</v>
      </c>
      <c r="J13" s="81">
        <f>J14</f>
        <v>43312.823389999954</v>
      </c>
      <c r="K13" s="80">
        <f t="shared" si="0"/>
        <v>1</v>
      </c>
      <c r="L13" s="80">
        <f>J13/'סכום נכסי הקרן'!$C$42</f>
        <v>0.12226104773124645</v>
      </c>
    </row>
    <row r="14" spans="2:13">
      <c r="B14" t="s">
        <v>202</v>
      </c>
      <c r="C14" t="s">
        <v>203</v>
      </c>
      <c r="D14" t="s">
        <v>204</v>
      </c>
      <c r="E14" t="s">
        <v>205</v>
      </c>
      <c r="F14" t="s">
        <v>206</v>
      </c>
      <c r="G14" t="s">
        <v>102</v>
      </c>
      <c r="H14" s="78">
        <v>0</v>
      </c>
      <c r="I14" s="78">
        <v>0</v>
      </c>
      <c r="J14" s="77">
        <f>44375.14756-1062.32417000004</f>
        <v>43312.823389999954</v>
      </c>
      <c r="K14" s="78">
        <f t="shared" si="0"/>
        <v>1</v>
      </c>
      <c r="L14" s="78">
        <f>J14/'סכום נכסי הקרן'!$C$42</f>
        <v>0.12226104773124645</v>
      </c>
    </row>
    <row r="15" spans="2:13">
      <c r="B15" s="79" t="s">
        <v>207</v>
      </c>
      <c r="C15" s="26"/>
      <c r="D15" s="27"/>
      <c r="E15" s="27"/>
      <c r="F15" s="27"/>
      <c r="G15" s="27"/>
      <c r="H15" s="27"/>
      <c r="I15" s="80">
        <v>0</v>
      </c>
      <c r="J15" s="81">
        <v>0</v>
      </c>
      <c r="K15" s="80">
        <f t="shared" si="0"/>
        <v>0</v>
      </c>
      <c r="L15" s="80">
        <f>J15/'סכום נכסי הקרן'!$C$42</f>
        <v>0</v>
      </c>
    </row>
    <row r="16" spans="2:13">
      <c r="B16" t="s">
        <v>208</v>
      </c>
      <c r="C16" t="s">
        <v>208</v>
      </c>
      <c r="D16" s="16"/>
      <c r="E16" t="s">
        <v>208</v>
      </c>
      <c r="G16" t="s">
        <v>208</v>
      </c>
      <c r="H16" s="78">
        <v>0</v>
      </c>
      <c r="I16" s="78">
        <v>0</v>
      </c>
      <c r="J16" s="77">
        <v>0</v>
      </c>
      <c r="K16" s="78">
        <f t="shared" si="0"/>
        <v>0</v>
      </c>
      <c r="L16" s="78">
        <f>J16/'סכום נכסי הקרן'!$C$42</f>
        <v>0</v>
      </c>
    </row>
    <row r="17" spans="2:12">
      <c r="B17" s="79" t="s">
        <v>209</v>
      </c>
      <c r="D17" s="16"/>
      <c r="I17" s="80">
        <v>0</v>
      </c>
      <c r="J17" s="81">
        <v>0</v>
      </c>
      <c r="K17" s="80">
        <f t="shared" si="0"/>
        <v>0</v>
      </c>
      <c r="L17" s="80">
        <f>J17/'סכום נכסי הקרן'!$C$42</f>
        <v>0</v>
      </c>
    </row>
    <row r="18" spans="2:12">
      <c r="B18" t="s">
        <v>208</v>
      </c>
      <c r="C18" t="s">
        <v>208</v>
      </c>
      <c r="D18" s="16"/>
      <c r="E18" t="s">
        <v>208</v>
      </c>
      <c r="G18" t="s">
        <v>208</v>
      </c>
      <c r="H18" s="78">
        <v>0</v>
      </c>
      <c r="I18" s="78">
        <v>0</v>
      </c>
      <c r="J18" s="77">
        <v>0</v>
      </c>
      <c r="K18" s="78">
        <f t="shared" si="0"/>
        <v>0</v>
      </c>
      <c r="L18" s="78">
        <f>J18/'סכום נכסי הקרן'!$C$42</f>
        <v>0</v>
      </c>
    </row>
    <row r="19" spans="2:12">
      <c r="B19" s="79" t="s">
        <v>210</v>
      </c>
      <c r="D19" s="16"/>
      <c r="I19" s="80">
        <v>0</v>
      </c>
      <c r="J19" s="81">
        <v>0</v>
      </c>
      <c r="K19" s="80">
        <f t="shared" si="0"/>
        <v>0</v>
      </c>
      <c r="L19" s="80">
        <f>J19/'סכום נכסי הקרן'!$C$42</f>
        <v>0</v>
      </c>
    </row>
    <row r="20" spans="2:12">
      <c r="B20" t="s">
        <v>208</v>
      </c>
      <c r="C20" t="s">
        <v>208</v>
      </c>
      <c r="D20" s="16"/>
      <c r="E20" t="s">
        <v>208</v>
      </c>
      <c r="G20" t="s">
        <v>208</v>
      </c>
      <c r="H20" s="78">
        <v>0</v>
      </c>
      <c r="I20" s="78">
        <v>0</v>
      </c>
      <c r="J20" s="77">
        <v>0</v>
      </c>
      <c r="K20" s="78">
        <f t="shared" si="0"/>
        <v>0</v>
      </c>
      <c r="L20" s="78">
        <f>J20/'סכום נכסי הקרן'!$C$42</f>
        <v>0</v>
      </c>
    </row>
    <row r="21" spans="2:12">
      <c r="B21" s="79" t="s">
        <v>211</v>
      </c>
      <c r="D21" s="16"/>
      <c r="I21" s="80">
        <v>0</v>
      </c>
      <c r="J21" s="81">
        <v>0</v>
      </c>
      <c r="K21" s="80">
        <f t="shared" si="0"/>
        <v>0</v>
      </c>
      <c r="L21" s="80">
        <f>J21/'סכום נכסי הקרן'!$C$42</f>
        <v>0</v>
      </c>
    </row>
    <row r="22" spans="2:12">
      <c r="B22" t="s">
        <v>208</v>
      </c>
      <c r="C22" t="s">
        <v>208</v>
      </c>
      <c r="D22" s="16"/>
      <c r="E22" t="s">
        <v>208</v>
      </c>
      <c r="G22" t="s">
        <v>208</v>
      </c>
      <c r="H22" s="78">
        <v>0</v>
      </c>
      <c r="I22" s="78">
        <v>0</v>
      </c>
      <c r="J22" s="77">
        <v>0</v>
      </c>
      <c r="K22" s="78">
        <f t="shared" si="0"/>
        <v>0</v>
      </c>
      <c r="L22" s="78">
        <f>J22/'סכום נכסי הקרן'!$C$42</f>
        <v>0</v>
      </c>
    </row>
    <row r="23" spans="2:12">
      <c r="B23" s="79" t="s">
        <v>212</v>
      </c>
      <c r="D23" s="16"/>
      <c r="I23" s="80">
        <v>0</v>
      </c>
      <c r="J23" s="81">
        <v>0</v>
      </c>
      <c r="K23" s="80">
        <f t="shared" si="0"/>
        <v>0</v>
      </c>
      <c r="L23" s="80">
        <f>J23/'סכום נכסי הקרן'!$C$42</f>
        <v>0</v>
      </c>
    </row>
    <row r="24" spans="2:12">
      <c r="B24" t="s">
        <v>208</v>
      </c>
      <c r="C24" t="s">
        <v>208</v>
      </c>
      <c r="D24" s="16"/>
      <c r="E24" t="s">
        <v>208</v>
      </c>
      <c r="G24" t="s">
        <v>208</v>
      </c>
      <c r="H24" s="78">
        <v>0</v>
      </c>
      <c r="I24" s="78">
        <v>0</v>
      </c>
      <c r="J24" s="77">
        <v>0</v>
      </c>
      <c r="K24" s="78">
        <f t="shared" si="0"/>
        <v>0</v>
      </c>
      <c r="L24" s="78">
        <f>J24/'סכום נכסי הקרן'!$C$42</f>
        <v>0</v>
      </c>
    </row>
    <row r="25" spans="2:12">
      <c r="B25" s="79" t="s">
        <v>213</v>
      </c>
      <c r="D25" s="16"/>
      <c r="I25" s="80">
        <v>0</v>
      </c>
      <c r="J25" s="81">
        <v>0</v>
      </c>
      <c r="K25" s="80">
        <f t="shared" si="0"/>
        <v>0</v>
      </c>
      <c r="L25" s="80">
        <f>J25/'סכום נכסי הקרן'!$C$42</f>
        <v>0</v>
      </c>
    </row>
    <row r="26" spans="2:12">
      <c r="B26" t="s">
        <v>208</v>
      </c>
      <c r="C26" t="s">
        <v>208</v>
      </c>
      <c r="D26" s="16"/>
      <c r="E26" t="s">
        <v>208</v>
      </c>
      <c r="G26" t="s">
        <v>208</v>
      </c>
      <c r="H26" s="78">
        <v>0</v>
      </c>
      <c r="I26" s="78">
        <v>0</v>
      </c>
      <c r="J26" s="77">
        <v>0</v>
      </c>
      <c r="K26" s="78">
        <f t="shared" si="0"/>
        <v>0</v>
      </c>
      <c r="L26" s="78">
        <f>J26/'סכום נכסי הקרן'!$C$42</f>
        <v>0</v>
      </c>
    </row>
    <row r="27" spans="2:12">
      <c r="B27" s="79" t="s">
        <v>214</v>
      </c>
      <c r="D27" s="16"/>
      <c r="I27" s="80">
        <v>0</v>
      </c>
      <c r="J27" s="81">
        <v>0</v>
      </c>
      <c r="K27" s="80">
        <f t="shared" si="0"/>
        <v>0</v>
      </c>
      <c r="L27" s="80">
        <f>J27/'סכום נכסי הקרן'!$C$42</f>
        <v>0</v>
      </c>
    </row>
    <row r="28" spans="2:12">
      <c r="B28" s="79" t="s">
        <v>215</v>
      </c>
      <c r="D28" s="16"/>
      <c r="I28" s="80">
        <v>0</v>
      </c>
      <c r="J28" s="81">
        <v>0</v>
      </c>
      <c r="K28" s="80">
        <f t="shared" si="0"/>
        <v>0</v>
      </c>
      <c r="L28" s="80">
        <f>J28/'סכום נכסי הקרן'!$C$42</f>
        <v>0</v>
      </c>
    </row>
    <row r="29" spans="2:12">
      <c r="B29" t="s">
        <v>208</v>
      </c>
      <c r="C29" t="s">
        <v>208</v>
      </c>
      <c r="D29" s="16"/>
      <c r="E29" t="s">
        <v>208</v>
      </c>
      <c r="G29" t="s">
        <v>208</v>
      </c>
      <c r="H29" s="78">
        <v>0</v>
      </c>
      <c r="I29" s="78">
        <v>0</v>
      </c>
      <c r="J29" s="77">
        <v>0</v>
      </c>
      <c r="K29" s="78">
        <f t="shared" si="0"/>
        <v>0</v>
      </c>
      <c r="L29" s="78">
        <f>J29/'סכום נכסי הקרן'!$C$42</f>
        <v>0</v>
      </c>
    </row>
    <row r="30" spans="2:12">
      <c r="B30" s="79" t="s">
        <v>213</v>
      </c>
      <c r="D30" s="16"/>
      <c r="I30" s="80">
        <v>0</v>
      </c>
      <c r="J30" s="81">
        <v>0</v>
      </c>
      <c r="K30" s="80">
        <f t="shared" si="0"/>
        <v>0</v>
      </c>
      <c r="L30" s="80">
        <f>J30/'סכום נכסי הקרן'!$C$42</f>
        <v>0</v>
      </c>
    </row>
    <row r="31" spans="2:12">
      <c r="B31" t="s">
        <v>208</v>
      </c>
      <c r="C31" t="s">
        <v>208</v>
      </c>
      <c r="D31" s="16"/>
      <c r="E31" t="s">
        <v>208</v>
      </c>
      <c r="G31" t="s">
        <v>208</v>
      </c>
      <c r="H31" s="78">
        <v>0</v>
      </c>
      <c r="I31" s="78">
        <v>0</v>
      </c>
      <c r="J31" s="77">
        <v>0</v>
      </c>
      <c r="K31" s="78">
        <f t="shared" si="0"/>
        <v>0</v>
      </c>
      <c r="L31" s="78">
        <f>J31/'סכום נכסי הקרן'!$C$42</f>
        <v>0</v>
      </c>
    </row>
    <row r="32" spans="2:12">
      <c r="B32" t="s">
        <v>216</v>
      </c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0</v>
      </c>
      <c r="H11" s="7"/>
      <c r="I11" s="75">
        <v>0</v>
      </c>
      <c r="J11" s="76">
        <v>0</v>
      </c>
      <c r="K11" s="76">
        <v>0</v>
      </c>
      <c r="AW11" s="16"/>
    </row>
    <row r="12" spans="2:49">
      <c r="B12" s="79" t="s">
        <v>200</v>
      </c>
      <c r="C12" s="16"/>
      <c r="D12" s="16"/>
      <c r="G12" s="81">
        <v>0</v>
      </c>
      <c r="I12" s="81">
        <v>0</v>
      </c>
      <c r="J12" s="80">
        <v>0</v>
      </c>
      <c r="K12" s="80">
        <v>0</v>
      </c>
    </row>
    <row r="13" spans="2:49">
      <c r="B13" s="79" t="s">
        <v>316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208</v>
      </c>
      <c r="C14" t="s">
        <v>208</v>
      </c>
      <c r="D14" t="s">
        <v>208</v>
      </c>
      <c r="E14" t="s">
        <v>208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317</v>
      </c>
      <c r="C15" s="16"/>
      <c r="D15" s="16"/>
      <c r="G15" s="81">
        <v>0</v>
      </c>
      <c r="I15" s="81">
        <v>0</v>
      </c>
      <c r="J15" s="80">
        <v>0</v>
      </c>
      <c r="K15" s="80">
        <v>0</v>
      </c>
    </row>
    <row r="16" spans="2:49">
      <c r="B16" t="s">
        <v>208</v>
      </c>
      <c r="C16" t="s">
        <v>208</v>
      </c>
      <c r="D16" t="s">
        <v>208</v>
      </c>
      <c r="E16" t="s">
        <v>208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</row>
    <row r="17" spans="2:11">
      <c r="B17" s="79" t="s">
        <v>346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208</v>
      </c>
      <c r="C18" t="s">
        <v>208</v>
      </c>
      <c r="D18" t="s">
        <v>208</v>
      </c>
      <c r="E18" t="s">
        <v>208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318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208</v>
      </c>
      <c r="C20" t="s">
        <v>208</v>
      </c>
      <c r="D20" t="s">
        <v>208</v>
      </c>
      <c r="E20" t="s">
        <v>208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300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208</v>
      </c>
      <c r="C22" t="s">
        <v>208</v>
      </c>
      <c r="D22" t="s">
        <v>208</v>
      </c>
      <c r="E22" t="s">
        <v>208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214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316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208</v>
      </c>
      <c r="C25" t="s">
        <v>208</v>
      </c>
      <c r="D25" t="s">
        <v>208</v>
      </c>
      <c r="E25" t="s">
        <v>208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319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208</v>
      </c>
      <c r="C27" t="s">
        <v>208</v>
      </c>
      <c r="D27" t="s">
        <v>208</v>
      </c>
      <c r="E27" t="s">
        <v>208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318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208</v>
      </c>
      <c r="C29" t="s">
        <v>208</v>
      </c>
      <c r="D29" t="s">
        <v>208</v>
      </c>
      <c r="E29" t="s">
        <v>208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300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208</v>
      </c>
      <c r="C31" t="s">
        <v>208</v>
      </c>
      <c r="D31" t="s">
        <v>208</v>
      </c>
      <c r="E31" t="s">
        <v>208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216</v>
      </c>
      <c r="C32" s="16"/>
      <c r="D32" s="16"/>
    </row>
    <row r="33" spans="2:4">
      <c r="B33" t="s">
        <v>269</v>
      </c>
      <c r="C33" s="16"/>
      <c r="D33" s="16"/>
    </row>
    <row r="34" spans="2:4">
      <c r="B34" t="s">
        <v>270</v>
      </c>
      <c r="C34" s="16"/>
      <c r="D34" s="16"/>
    </row>
    <row r="35" spans="2:4">
      <c r="B35" t="s">
        <v>271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200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321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208</v>
      </c>
      <c r="C14" t="s">
        <v>208</v>
      </c>
      <c r="D14" s="16"/>
      <c r="E14" t="s">
        <v>208</v>
      </c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322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208</v>
      </c>
      <c r="C16" t="s">
        <v>208</v>
      </c>
      <c r="D16" s="16"/>
      <c r="E16" t="s">
        <v>208</v>
      </c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323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324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208</v>
      </c>
      <c r="C19" t="s">
        <v>208</v>
      </c>
      <c r="D19" s="16"/>
      <c r="E19" t="s">
        <v>208</v>
      </c>
      <c r="H19" s="77">
        <v>0</v>
      </c>
      <c r="I19" t="s">
        <v>208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325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208</v>
      </c>
      <c r="C21" t="s">
        <v>208</v>
      </c>
      <c r="D21" s="16"/>
      <c r="E21" t="s">
        <v>208</v>
      </c>
      <c r="H21" s="77">
        <v>0</v>
      </c>
      <c r="I21" t="s">
        <v>208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326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208</v>
      </c>
      <c r="C23" t="s">
        <v>208</v>
      </c>
      <c r="D23" s="16"/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327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208</v>
      </c>
      <c r="C25" t="s">
        <v>208</v>
      </c>
      <c r="D25" s="16"/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214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321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208</v>
      </c>
      <c r="C28" t="s">
        <v>208</v>
      </c>
      <c r="D28" s="16"/>
      <c r="E28" t="s">
        <v>208</v>
      </c>
      <c r="H28" s="77">
        <v>0</v>
      </c>
      <c r="I28" t="s">
        <v>208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322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208</v>
      </c>
      <c r="C30" t="s">
        <v>208</v>
      </c>
      <c r="D30" s="16"/>
      <c r="E30" t="s">
        <v>208</v>
      </c>
      <c r="H30" s="77">
        <v>0</v>
      </c>
      <c r="I30" t="s">
        <v>208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323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324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208</v>
      </c>
      <c r="C33" t="s">
        <v>208</v>
      </c>
      <c r="D33" s="16"/>
      <c r="E33" t="s">
        <v>208</v>
      </c>
      <c r="H33" s="77">
        <v>0</v>
      </c>
      <c r="I33" t="s">
        <v>208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325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208</v>
      </c>
      <c r="C35" t="s">
        <v>208</v>
      </c>
      <c r="D35" s="16"/>
      <c r="E35" t="s">
        <v>208</v>
      </c>
      <c r="H35" s="77">
        <v>0</v>
      </c>
      <c r="I35" t="s">
        <v>208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326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208</v>
      </c>
      <c r="C37" t="s">
        <v>208</v>
      </c>
      <c r="D37" s="16"/>
      <c r="E37" t="s">
        <v>208</v>
      </c>
      <c r="H37" s="77">
        <v>0</v>
      </c>
      <c r="I37" t="s">
        <v>208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327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208</v>
      </c>
      <c r="C39" t="s">
        <v>208</v>
      </c>
      <c r="D39" s="16"/>
      <c r="E39" t="s">
        <v>208</v>
      </c>
      <c r="H39" s="77">
        <v>0</v>
      </c>
      <c r="I39" t="s">
        <v>208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216</v>
      </c>
      <c r="D40" s="16"/>
    </row>
    <row r="41" spans="2:17">
      <c r="B41" t="s">
        <v>269</v>
      </c>
      <c r="D41" s="16"/>
    </row>
    <row r="42" spans="2:17">
      <c r="B42" t="s">
        <v>270</v>
      </c>
      <c r="D42" s="16"/>
    </row>
    <row r="43" spans="2:17">
      <c r="B43" t="s">
        <v>271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tabSelected="1" workbookViewId="0">
      <selection activeCell="B15" sqref="B15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4.5199999999999996</v>
      </c>
      <c r="J11" s="18"/>
      <c r="K11" s="18"/>
      <c r="L11" s="18"/>
      <c r="M11" s="76">
        <v>0</v>
      </c>
      <c r="N11" s="75">
        <v>2786918.6749999998</v>
      </c>
      <c r="O11" s="7"/>
      <c r="P11" s="75">
        <v>3181.9989799837799</v>
      </c>
      <c r="Q11" s="76">
        <v>1</v>
      </c>
      <c r="R11" s="76">
        <v>8.9999999999999993E-3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200</v>
      </c>
      <c r="I12" s="81">
        <v>4.5199999999999996</v>
      </c>
      <c r="M12" s="80">
        <v>0</v>
      </c>
      <c r="N12" s="81">
        <v>2786918.6749999998</v>
      </c>
      <c r="P12" s="81">
        <v>3181.9989799837799</v>
      </c>
      <c r="Q12" s="80">
        <v>1</v>
      </c>
      <c r="R12" s="80">
        <v>8.9999999999999993E-3</v>
      </c>
    </row>
    <row r="13" spans="2:60">
      <c r="B13" s="79" t="s">
        <v>347</v>
      </c>
      <c r="I13" s="81">
        <v>4.5199999999999996</v>
      </c>
      <c r="M13" s="80">
        <v>0</v>
      </c>
      <c r="N13" s="81">
        <v>2786918.6749999998</v>
      </c>
      <c r="P13" s="81">
        <v>3181.9989799837799</v>
      </c>
      <c r="Q13" s="80">
        <v>1</v>
      </c>
      <c r="R13" s="80">
        <v>8.9999999999999993E-3</v>
      </c>
    </row>
    <row r="14" spans="2:60">
      <c r="B14" t="s">
        <v>368</v>
      </c>
      <c r="C14" t="s">
        <v>348</v>
      </c>
      <c r="D14" t="s">
        <v>349</v>
      </c>
      <c r="F14" t="s">
        <v>350</v>
      </c>
      <c r="G14" t="s">
        <v>351</v>
      </c>
      <c r="H14" t="s">
        <v>352</v>
      </c>
      <c r="I14" s="77">
        <v>4.5199999999999996</v>
      </c>
      <c r="J14" t="s">
        <v>353</v>
      </c>
      <c r="K14" t="s">
        <v>102</v>
      </c>
      <c r="L14" s="78">
        <v>0</v>
      </c>
      <c r="M14" s="78">
        <v>0</v>
      </c>
      <c r="N14" s="77">
        <v>2786918.6749999998</v>
      </c>
      <c r="O14" s="77">
        <v>114.17624089744133</v>
      </c>
      <c r="P14" s="77">
        <v>3181.9989799837799</v>
      </c>
      <c r="Q14" s="78">
        <v>1</v>
      </c>
      <c r="R14" s="78">
        <v>8.9999999999999993E-3</v>
      </c>
    </row>
    <row r="15" spans="2:60">
      <c r="B15" s="79" t="s">
        <v>354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208</v>
      </c>
      <c r="D16" t="s">
        <v>208</v>
      </c>
      <c r="F16" t="s">
        <v>208</v>
      </c>
      <c r="I16" s="77">
        <v>0</v>
      </c>
      <c r="J16" t="s">
        <v>208</v>
      </c>
      <c r="K16" t="s">
        <v>208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355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208</v>
      </c>
      <c r="D18" t="s">
        <v>208</v>
      </c>
      <c r="F18" t="s">
        <v>208</v>
      </c>
      <c r="I18" s="77">
        <v>0</v>
      </c>
      <c r="J18" t="s">
        <v>208</v>
      </c>
      <c r="K18" t="s">
        <v>208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356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208</v>
      </c>
      <c r="D20" t="s">
        <v>208</v>
      </c>
      <c r="F20" t="s">
        <v>208</v>
      </c>
      <c r="I20" s="77">
        <v>0</v>
      </c>
      <c r="J20" t="s">
        <v>208</v>
      </c>
      <c r="K20" t="s">
        <v>208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357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208</v>
      </c>
      <c r="D22" t="s">
        <v>208</v>
      </c>
      <c r="F22" t="s">
        <v>208</v>
      </c>
      <c r="I22" s="77">
        <v>0</v>
      </c>
      <c r="J22" t="s">
        <v>208</v>
      </c>
      <c r="K22" t="s">
        <v>208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358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359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208</v>
      </c>
      <c r="D25" t="s">
        <v>208</v>
      </c>
      <c r="F25" t="s">
        <v>208</v>
      </c>
      <c r="I25" s="77">
        <v>0</v>
      </c>
      <c r="J25" t="s">
        <v>208</v>
      </c>
      <c r="K25" t="s">
        <v>208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360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208</v>
      </c>
      <c r="D27" t="s">
        <v>208</v>
      </c>
      <c r="F27" t="s">
        <v>208</v>
      </c>
      <c r="I27" s="77">
        <v>0</v>
      </c>
      <c r="J27" t="s">
        <v>208</v>
      </c>
      <c r="K27" t="s">
        <v>208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361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208</v>
      </c>
      <c r="D29" t="s">
        <v>208</v>
      </c>
      <c r="F29" t="s">
        <v>208</v>
      </c>
      <c r="I29" s="77">
        <v>0</v>
      </c>
      <c r="J29" t="s">
        <v>208</v>
      </c>
      <c r="K29" t="s">
        <v>208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362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208</v>
      </c>
      <c r="D31" t="s">
        <v>208</v>
      </c>
      <c r="F31" t="s">
        <v>208</v>
      </c>
      <c r="I31" s="77">
        <v>0</v>
      </c>
      <c r="J31" t="s">
        <v>208</v>
      </c>
      <c r="K31" t="s">
        <v>208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214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363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208</v>
      </c>
      <c r="D34" t="s">
        <v>208</v>
      </c>
      <c r="F34" t="s">
        <v>208</v>
      </c>
      <c r="I34" s="77">
        <v>0</v>
      </c>
      <c r="J34" t="s">
        <v>208</v>
      </c>
      <c r="K34" t="s">
        <v>208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355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208</v>
      </c>
      <c r="D36" t="s">
        <v>208</v>
      </c>
      <c r="F36" t="s">
        <v>208</v>
      </c>
      <c r="I36" s="77">
        <v>0</v>
      </c>
      <c r="J36" t="s">
        <v>208</v>
      </c>
      <c r="K36" t="s">
        <v>208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356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208</v>
      </c>
      <c r="D38" t="s">
        <v>208</v>
      </c>
      <c r="F38" t="s">
        <v>208</v>
      </c>
      <c r="I38" s="77">
        <v>0</v>
      </c>
      <c r="J38" t="s">
        <v>208</v>
      </c>
      <c r="K38" t="s">
        <v>208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362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208</v>
      </c>
      <c r="D40" t="s">
        <v>208</v>
      </c>
      <c r="F40" t="s">
        <v>208</v>
      </c>
      <c r="I40" s="77">
        <v>0</v>
      </c>
      <c r="J40" t="s">
        <v>208</v>
      </c>
      <c r="K40" t="s">
        <v>208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216</v>
      </c>
    </row>
    <row r="42" spans="2:18">
      <c r="B42" t="s">
        <v>269</v>
      </c>
    </row>
    <row r="43" spans="2:18">
      <c r="B43" t="s">
        <v>270</v>
      </c>
    </row>
    <row r="44" spans="2:18">
      <c r="B44" t="s">
        <v>271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333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208</v>
      </c>
      <c r="C14" t="s">
        <v>208</v>
      </c>
      <c r="E14" t="s">
        <v>208</v>
      </c>
      <c r="G14" s="77">
        <v>0</v>
      </c>
      <c r="H14" t="s">
        <v>208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334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208</v>
      </c>
      <c r="C16" t="s">
        <v>208</v>
      </c>
      <c r="E16" t="s">
        <v>208</v>
      </c>
      <c r="G16" s="77">
        <v>0</v>
      </c>
      <c r="H16" t="s">
        <v>208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364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208</v>
      </c>
      <c r="C18" t="s">
        <v>208</v>
      </c>
      <c r="E18" t="s">
        <v>208</v>
      </c>
      <c r="G18" s="77">
        <v>0</v>
      </c>
      <c r="H18" t="s">
        <v>208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365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208</v>
      </c>
      <c r="C20" t="s">
        <v>208</v>
      </c>
      <c r="E20" t="s">
        <v>208</v>
      </c>
      <c r="G20" s="77">
        <v>0</v>
      </c>
      <c r="H20" t="s">
        <v>208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300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208</v>
      </c>
      <c r="C22" t="s">
        <v>208</v>
      </c>
      <c r="E22" t="s">
        <v>208</v>
      </c>
      <c r="G22" s="77">
        <v>0</v>
      </c>
      <c r="H22" t="s">
        <v>208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214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208</v>
      </c>
      <c r="C24" t="s">
        <v>208</v>
      </c>
      <c r="E24" t="s">
        <v>208</v>
      </c>
      <c r="G24" s="77">
        <v>0</v>
      </c>
      <c r="H24" t="s">
        <v>208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216</v>
      </c>
    </row>
    <row r="26" spans="2:15">
      <c r="B26" t="s">
        <v>269</v>
      </c>
    </row>
    <row r="27" spans="2:15">
      <c r="B27" t="s">
        <v>270</v>
      </c>
    </row>
    <row r="28" spans="2:15">
      <c r="B28" t="s">
        <v>271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200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366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208</v>
      </c>
      <c r="E14" s="78">
        <v>0</v>
      </c>
      <c r="F14" t="s">
        <v>208</v>
      </c>
      <c r="G14" s="77">
        <v>0</v>
      </c>
      <c r="H14" s="78">
        <v>0</v>
      </c>
      <c r="I14" s="78">
        <v>0</v>
      </c>
    </row>
    <row r="15" spans="2:55">
      <c r="B15" s="79" t="s">
        <v>367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208</v>
      </c>
      <c r="E16" s="78">
        <v>0</v>
      </c>
      <c r="F16" t="s">
        <v>208</v>
      </c>
      <c r="G16" s="77">
        <v>0</v>
      </c>
      <c r="H16" s="78">
        <v>0</v>
      </c>
      <c r="I16" s="78">
        <v>0</v>
      </c>
    </row>
    <row r="17" spans="2:9">
      <c r="B17" s="79" t="s">
        <v>214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366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208</v>
      </c>
      <c r="E19" s="78">
        <v>0</v>
      </c>
      <c r="F19" t="s">
        <v>208</v>
      </c>
      <c r="G19" s="77">
        <v>0</v>
      </c>
      <c r="H19" s="78">
        <v>0</v>
      </c>
      <c r="I19" s="78">
        <v>0</v>
      </c>
    </row>
    <row r="20" spans="2:9">
      <c r="B20" s="79" t="s">
        <v>367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208</v>
      </c>
      <c r="E21" s="78">
        <v>0</v>
      </c>
      <c r="F21" t="s">
        <v>208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208</v>
      </c>
      <c r="D13" t="s">
        <v>208</v>
      </c>
      <c r="E13" s="19"/>
      <c r="F13" s="78">
        <v>0</v>
      </c>
      <c r="G13" t="s">
        <v>208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214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208</v>
      </c>
      <c r="D15" t="s">
        <v>208</v>
      </c>
      <c r="E15" s="19"/>
      <c r="F15" s="78">
        <v>0</v>
      </c>
      <c r="G15" t="s">
        <v>208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208</v>
      </c>
      <c r="C13" t="s">
        <v>208</v>
      </c>
      <c r="D13" t="s">
        <v>208</v>
      </c>
      <c r="E13" s="19"/>
      <c r="F13" s="78">
        <v>0</v>
      </c>
      <c r="G13" t="s">
        <v>208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214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208</v>
      </c>
      <c r="C15" t="s">
        <v>208</v>
      </c>
      <c r="D15" t="s">
        <v>208</v>
      </c>
      <c r="E15" s="19"/>
      <c r="F15" s="78">
        <v>0</v>
      </c>
      <c r="G15" t="s">
        <v>208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200</v>
      </c>
      <c r="C12" s="81">
        <v>0</v>
      </c>
    </row>
    <row r="13" spans="2:17">
      <c r="B13" t="s">
        <v>208</v>
      </c>
      <c r="C13" s="77">
        <v>0</v>
      </c>
    </row>
    <row r="14" spans="2:17">
      <c r="B14" s="79" t="s">
        <v>214</v>
      </c>
      <c r="C14" s="81">
        <v>0</v>
      </c>
    </row>
    <row r="15" spans="2:17">
      <c r="B15" t="s">
        <v>208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273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208</v>
      </c>
      <c r="C14" t="s">
        <v>208</v>
      </c>
      <c r="D14" t="s">
        <v>208</v>
      </c>
      <c r="E14" t="s">
        <v>208</v>
      </c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219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208</v>
      </c>
      <c r="C16" t="s">
        <v>208</v>
      </c>
      <c r="D16" t="s">
        <v>208</v>
      </c>
      <c r="E16" t="s">
        <v>208</v>
      </c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274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208</v>
      </c>
      <c r="C18" t="s">
        <v>208</v>
      </c>
      <c r="D18" t="s">
        <v>208</v>
      </c>
      <c r="E18" t="s">
        <v>208</v>
      </c>
      <c r="H18" s="77">
        <v>0</v>
      </c>
      <c r="I18" t="s">
        <v>208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300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208</v>
      </c>
      <c r="C20" t="s">
        <v>208</v>
      </c>
      <c r="D20" t="s">
        <v>208</v>
      </c>
      <c r="E20" t="s">
        <v>208</v>
      </c>
      <c r="H20" s="77">
        <v>0</v>
      </c>
      <c r="I20" t="s">
        <v>208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275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208</v>
      </c>
      <c r="C23" t="s">
        <v>208</v>
      </c>
      <c r="D23" t="s">
        <v>208</v>
      </c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276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208</v>
      </c>
      <c r="C25" t="s">
        <v>208</v>
      </c>
      <c r="D25" t="s">
        <v>208</v>
      </c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216</v>
      </c>
      <c r="D26" s="16"/>
    </row>
    <row r="27" spans="2:16">
      <c r="B27" t="s">
        <v>269</v>
      </c>
      <c r="D27" s="16"/>
    </row>
    <row r="28" spans="2:16">
      <c r="B28" t="s">
        <v>271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333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208</v>
      </c>
      <c r="C14" t="s">
        <v>208</v>
      </c>
      <c r="D14" t="s">
        <v>208</v>
      </c>
      <c r="E14" t="s">
        <v>208</v>
      </c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334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208</v>
      </c>
      <c r="C16" t="s">
        <v>208</v>
      </c>
      <c r="D16" t="s">
        <v>208</v>
      </c>
      <c r="E16" t="s">
        <v>208</v>
      </c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274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208</v>
      </c>
      <c r="C18" t="s">
        <v>208</v>
      </c>
      <c r="D18" t="s">
        <v>208</v>
      </c>
      <c r="E18" t="s">
        <v>208</v>
      </c>
      <c r="H18" s="77">
        <v>0</v>
      </c>
      <c r="I18" t="s">
        <v>208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300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208</v>
      </c>
      <c r="C20" t="s">
        <v>208</v>
      </c>
      <c r="D20" t="s">
        <v>208</v>
      </c>
      <c r="E20" t="s">
        <v>208</v>
      </c>
      <c r="H20" s="77">
        <v>0</v>
      </c>
      <c r="I20" t="s">
        <v>208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275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208</v>
      </c>
      <c r="C23" t="s">
        <v>208</v>
      </c>
      <c r="D23" t="s">
        <v>208</v>
      </c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276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208</v>
      </c>
      <c r="C25" t="s">
        <v>208</v>
      </c>
      <c r="D25" t="s">
        <v>208</v>
      </c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216</v>
      </c>
      <c r="D26" s="16"/>
    </row>
    <row r="27" spans="2:16">
      <c r="B27" t="s">
        <v>269</v>
      </c>
      <c r="D27" s="16"/>
    </row>
    <row r="28" spans="2:16">
      <c r="B28" t="s">
        <v>271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1.21</v>
      </c>
      <c r="I11" s="7"/>
      <c r="J11" s="7"/>
      <c r="K11" s="76">
        <v>9.7000000000000003E-3</v>
      </c>
      <c r="L11" s="75">
        <v>305390270</v>
      </c>
      <c r="M11" s="7"/>
      <c r="N11" s="75">
        <v>0</v>
      </c>
      <c r="O11" s="75">
        <v>305205.9370952</v>
      </c>
      <c r="P11" s="7"/>
      <c r="Q11" s="76">
        <v>1</v>
      </c>
      <c r="R11" s="76">
        <v>0.8589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200</v>
      </c>
      <c r="C12" s="16"/>
      <c r="D12" s="16"/>
      <c r="H12" s="81">
        <v>1.21</v>
      </c>
      <c r="K12" s="80">
        <v>9.7000000000000003E-3</v>
      </c>
      <c r="L12" s="81">
        <v>305390270</v>
      </c>
      <c r="N12" s="81">
        <v>0</v>
      </c>
      <c r="O12" s="81">
        <v>305205.9370952</v>
      </c>
      <c r="Q12" s="80">
        <v>1</v>
      </c>
      <c r="R12" s="80">
        <v>0.8589</v>
      </c>
    </row>
    <row r="13" spans="2:53">
      <c r="B13" s="79" t="s">
        <v>217</v>
      </c>
      <c r="C13" s="16"/>
      <c r="D13" s="16"/>
      <c r="H13" s="81">
        <v>0</v>
      </c>
      <c r="K13" s="80">
        <v>0</v>
      </c>
      <c r="L13" s="81">
        <v>0</v>
      </c>
      <c r="N13" s="81">
        <v>0</v>
      </c>
      <c r="O13" s="81">
        <v>0</v>
      </c>
      <c r="Q13" s="80">
        <v>0</v>
      </c>
      <c r="R13" s="80">
        <v>0</v>
      </c>
    </row>
    <row r="14" spans="2:53">
      <c r="B14" s="79" t="s">
        <v>218</v>
      </c>
      <c r="C14" s="16"/>
      <c r="D14" s="16"/>
      <c r="H14" s="81">
        <v>0</v>
      </c>
      <c r="K14" s="80">
        <v>0</v>
      </c>
      <c r="L14" s="81">
        <v>0</v>
      </c>
      <c r="N14" s="81">
        <v>0</v>
      </c>
      <c r="O14" s="81">
        <v>0</v>
      </c>
      <c r="Q14" s="80">
        <v>0</v>
      </c>
      <c r="R14" s="80">
        <v>0</v>
      </c>
    </row>
    <row r="15" spans="2:53">
      <c r="B15" t="s">
        <v>208</v>
      </c>
      <c r="C15" t="s">
        <v>208</v>
      </c>
      <c r="D15" s="16"/>
      <c r="E15" t="s">
        <v>208</v>
      </c>
      <c r="H15" s="77">
        <v>0</v>
      </c>
      <c r="I15" t="s">
        <v>208</v>
      </c>
      <c r="J15" s="78">
        <v>0</v>
      </c>
      <c r="K15" s="78">
        <v>0</v>
      </c>
      <c r="L15" s="77">
        <v>0</v>
      </c>
      <c r="M15" s="77">
        <v>0</v>
      </c>
      <c r="O15" s="77">
        <v>0</v>
      </c>
      <c r="P15" s="78">
        <v>0</v>
      </c>
      <c r="Q15" s="78">
        <v>0</v>
      </c>
      <c r="R15" s="78">
        <v>0</v>
      </c>
    </row>
    <row r="16" spans="2:53">
      <c r="B16" s="79" t="s">
        <v>219</v>
      </c>
      <c r="C16" s="16"/>
      <c r="D16" s="16"/>
      <c r="H16" s="81">
        <v>1.21</v>
      </c>
      <c r="K16" s="80">
        <v>9.7000000000000003E-3</v>
      </c>
      <c r="L16" s="81">
        <v>305390270</v>
      </c>
      <c r="N16" s="81">
        <v>0</v>
      </c>
      <c r="O16" s="81">
        <v>305205.9370952</v>
      </c>
      <c r="Q16" s="80">
        <v>1</v>
      </c>
      <c r="R16" s="80">
        <v>0.8589</v>
      </c>
    </row>
    <row r="17" spans="2:18">
      <c r="B17" s="79" t="s">
        <v>220</v>
      </c>
      <c r="C17" s="16"/>
      <c r="D17" s="16"/>
      <c r="H17" s="81">
        <v>0.56000000000000005</v>
      </c>
      <c r="K17" s="80">
        <v>9.9000000000000008E-3</v>
      </c>
      <c r="L17" s="81">
        <v>229530002</v>
      </c>
      <c r="N17" s="81">
        <v>0</v>
      </c>
      <c r="O17" s="81">
        <v>228177.85813559999</v>
      </c>
      <c r="Q17" s="80">
        <v>0.74760000000000004</v>
      </c>
      <c r="R17" s="80">
        <v>0.64219999999999999</v>
      </c>
    </row>
    <row r="18" spans="2:18">
      <c r="B18" t="s">
        <v>221</v>
      </c>
      <c r="C18" t="s">
        <v>222</v>
      </c>
      <c r="D18" t="s">
        <v>100</v>
      </c>
      <c r="E18" t="s">
        <v>223</v>
      </c>
      <c r="G18" t="s">
        <v>224</v>
      </c>
      <c r="H18" s="77">
        <v>0.52</v>
      </c>
      <c r="I18" t="s">
        <v>102</v>
      </c>
      <c r="J18" s="78">
        <v>0</v>
      </c>
      <c r="K18" s="78">
        <v>8.3999999999999995E-3</v>
      </c>
      <c r="L18" s="77">
        <v>37057634</v>
      </c>
      <c r="M18" s="77">
        <v>99.57</v>
      </c>
      <c r="N18" s="77">
        <v>0</v>
      </c>
      <c r="O18" s="77">
        <v>36898.286173799999</v>
      </c>
      <c r="P18" s="78">
        <v>3.0999999999999999E-3</v>
      </c>
      <c r="Q18" s="78">
        <v>0.12089999999999999</v>
      </c>
      <c r="R18" s="78">
        <v>0.1038</v>
      </c>
    </row>
    <row r="19" spans="2:18">
      <c r="B19" t="s">
        <v>225</v>
      </c>
      <c r="C19" t="s">
        <v>226</v>
      </c>
      <c r="D19" t="s">
        <v>100</v>
      </c>
      <c r="E19" t="s">
        <v>223</v>
      </c>
      <c r="G19" t="s">
        <v>227</v>
      </c>
      <c r="H19" s="77">
        <v>0.34</v>
      </c>
      <c r="I19" t="s">
        <v>102</v>
      </c>
      <c r="J19" s="78">
        <v>0</v>
      </c>
      <c r="K19" s="78">
        <v>8.5000000000000006E-3</v>
      </c>
      <c r="L19" s="77">
        <v>11954336</v>
      </c>
      <c r="M19" s="77">
        <v>99.71</v>
      </c>
      <c r="N19" s="77">
        <v>0</v>
      </c>
      <c r="O19" s="77">
        <v>11919.668425600001</v>
      </c>
      <c r="P19" s="78">
        <v>1.1000000000000001E-3</v>
      </c>
      <c r="Q19" s="78">
        <v>3.9100000000000003E-2</v>
      </c>
      <c r="R19" s="78">
        <v>3.3500000000000002E-2</v>
      </c>
    </row>
    <row r="20" spans="2:18">
      <c r="B20" t="s">
        <v>228</v>
      </c>
      <c r="C20" t="s">
        <v>229</v>
      </c>
      <c r="D20" t="s">
        <v>100</v>
      </c>
      <c r="E20" t="s">
        <v>223</v>
      </c>
      <c r="G20" t="s">
        <v>230</v>
      </c>
      <c r="H20" s="77">
        <v>0.44</v>
      </c>
      <c r="I20" t="s">
        <v>102</v>
      </c>
      <c r="J20" s="78">
        <v>0</v>
      </c>
      <c r="K20" s="78">
        <v>7.3000000000000001E-3</v>
      </c>
      <c r="L20" s="77">
        <v>82314518</v>
      </c>
      <c r="M20" s="77">
        <v>99.68</v>
      </c>
      <c r="N20" s="77">
        <v>0</v>
      </c>
      <c r="O20" s="77">
        <v>82051.111542400002</v>
      </c>
      <c r="P20" s="78">
        <v>6.8999999999999999E-3</v>
      </c>
      <c r="Q20" s="78">
        <v>0.26879999999999998</v>
      </c>
      <c r="R20" s="78">
        <v>0.23089999999999999</v>
      </c>
    </row>
    <row r="21" spans="2:18">
      <c r="B21" t="s">
        <v>231</v>
      </c>
      <c r="C21" t="s">
        <v>232</v>
      </c>
      <c r="D21" t="s">
        <v>100</v>
      </c>
      <c r="E21" t="s">
        <v>223</v>
      </c>
      <c r="G21" t="s">
        <v>233</v>
      </c>
      <c r="H21" s="77">
        <v>0.76</v>
      </c>
      <c r="I21" t="s">
        <v>102</v>
      </c>
      <c r="J21" s="78">
        <v>0</v>
      </c>
      <c r="K21" s="78">
        <v>1.34E-2</v>
      </c>
      <c r="L21" s="77">
        <v>18000000</v>
      </c>
      <c r="M21" s="77">
        <v>98.99</v>
      </c>
      <c r="N21" s="77">
        <v>0</v>
      </c>
      <c r="O21" s="77">
        <v>17818.2</v>
      </c>
      <c r="P21" s="78">
        <v>1.6000000000000001E-3</v>
      </c>
      <c r="Q21" s="78">
        <v>5.8400000000000001E-2</v>
      </c>
      <c r="R21" s="78">
        <v>5.0099999999999999E-2</v>
      </c>
    </row>
    <row r="22" spans="2:18">
      <c r="B22" t="s">
        <v>234</v>
      </c>
      <c r="C22" t="s">
        <v>235</v>
      </c>
      <c r="D22" t="s">
        <v>100</v>
      </c>
      <c r="E22" t="s">
        <v>223</v>
      </c>
      <c r="G22" t="s">
        <v>236</v>
      </c>
      <c r="H22" s="77">
        <v>0.61</v>
      </c>
      <c r="I22" t="s">
        <v>102</v>
      </c>
      <c r="J22" s="78">
        <v>0</v>
      </c>
      <c r="K22" s="78">
        <v>1.17E-2</v>
      </c>
      <c r="L22" s="77">
        <v>31691641</v>
      </c>
      <c r="M22" s="77">
        <v>99.29</v>
      </c>
      <c r="N22" s="77">
        <v>0</v>
      </c>
      <c r="O22" s="77">
        <v>31466.630348899998</v>
      </c>
      <c r="P22" s="78">
        <v>2.5999999999999999E-3</v>
      </c>
      <c r="Q22" s="78">
        <v>0.1031</v>
      </c>
      <c r="R22" s="78">
        <v>8.8599999999999998E-2</v>
      </c>
    </row>
    <row r="23" spans="2:18">
      <c r="B23" t="s">
        <v>237</v>
      </c>
      <c r="C23" t="s">
        <v>238</v>
      </c>
      <c r="D23" t="s">
        <v>100</v>
      </c>
      <c r="E23" t="s">
        <v>223</v>
      </c>
      <c r="G23" t="s">
        <v>239</v>
      </c>
      <c r="H23" s="77">
        <v>0.94</v>
      </c>
      <c r="I23" t="s">
        <v>102</v>
      </c>
      <c r="J23" s="78">
        <v>0</v>
      </c>
      <c r="K23" s="78">
        <v>1.41E-2</v>
      </c>
      <c r="L23" s="77">
        <v>15083900</v>
      </c>
      <c r="M23" s="77">
        <v>98.7</v>
      </c>
      <c r="N23" s="77">
        <v>0</v>
      </c>
      <c r="O23" s="77">
        <v>14887.809300000001</v>
      </c>
      <c r="P23" s="78">
        <v>1.4E-3</v>
      </c>
      <c r="Q23" s="78">
        <v>4.8800000000000003E-2</v>
      </c>
      <c r="R23" s="78">
        <v>4.19E-2</v>
      </c>
    </row>
    <row r="24" spans="2:18">
      <c r="B24" t="s">
        <v>240</v>
      </c>
      <c r="C24" t="s">
        <v>241</v>
      </c>
      <c r="D24" t="s">
        <v>100</v>
      </c>
      <c r="E24" t="s">
        <v>223</v>
      </c>
      <c r="G24" t="s">
        <v>242</v>
      </c>
      <c r="H24" s="77">
        <v>0.67</v>
      </c>
      <c r="I24" t="s">
        <v>102</v>
      </c>
      <c r="J24" s="78">
        <v>0</v>
      </c>
      <c r="K24" s="78">
        <v>1.3100000000000001E-2</v>
      </c>
      <c r="L24" s="77">
        <v>26432873</v>
      </c>
      <c r="M24" s="77">
        <v>99.13</v>
      </c>
      <c r="N24" s="77">
        <v>0</v>
      </c>
      <c r="O24" s="77">
        <v>26202.9070049</v>
      </c>
      <c r="P24" s="78">
        <v>2.3999999999999998E-3</v>
      </c>
      <c r="Q24" s="78">
        <v>8.5900000000000004E-2</v>
      </c>
      <c r="R24" s="78">
        <v>7.3700000000000002E-2</v>
      </c>
    </row>
    <row r="25" spans="2:18">
      <c r="B25" t="s">
        <v>243</v>
      </c>
      <c r="C25" t="s">
        <v>244</v>
      </c>
      <c r="D25" t="s">
        <v>100</v>
      </c>
      <c r="E25" t="s">
        <v>223</v>
      </c>
      <c r="G25" t="s">
        <v>245</v>
      </c>
      <c r="H25" s="77">
        <v>0.84</v>
      </c>
      <c r="I25" t="s">
        <v>102</v>
      </c>
      <c r="J25" s="78">
        <v>0</v>
      </c>
      <c r="K25" s="78">
        <v>1.32E-2</v>
      </c>
      <c r="L25" s="77">
        <v>5544000</v>
      </c>
      <c r="M25" s="77">
        <v>98.9</v>
      </c>
      <c r="N25" s="77">
        <v>0</v>
      </c>
      <c r="O25" s="77">
        <v>5483.0159999999996</v>
      </c>
      <c r="P25" s="78">
        <v>5.0000000000000001E-4</v>
      </c>
      <c r="Q25" s="78">
        <v>1.7999999999999999E-2</v>
      </c>
      <c r="R25" s="78">
        <v>1.54E-2</v>
      </c>
    </row>
    <row r="26" spans="2:18">
      <c r="B26" t="s">
        <v>246</v>
      </c>
      <c r="C26" t="s">
        <v>247</v>
      </c>
      <c r="D26" t="s">
        <v>100</v>
      </c>
      <c r="E26" t="s">
        <v>223</v>
      </c>
      <c r="G26" t="s">
        <v>248</v>
      </c>
      <c r="H26" s="77">
        <v>0.19</v>
      </c>
      <c r="I26" t="s">
        <v>102</v>
      </c>
      <c r="J26" s="78">
        <v>0</v>
      </c>
      <c r="K26" s="78">
        <v>3.2000000000000002E-3</v>
      </c>
      <c r="L26" s="77">
        <v>1451100</v>
      </c>
      <c r="M26" s="77">
        <v>99.94</v>
      </c>
      <c r="N26" s="77">
        <v>0</v>
      </c>
      <c r="O26" s="77">
        <v>1450.2293400000001</v>
      </c>
      <c r="P26" s="78">
        <v>1E-4</v>
      </c>
      <c r="Q26" s="78">
        <v>4.7999999999999996E-3</v>
      </c>
      <c r="R26" s="78">
        <v>4.1000000000000003E-3</v>
      </c>
    </row>
    <row r="27" spans="2:18">
      <c r="B27" s="79" t="s">
        <v>249</v>
      </c>
      <c r="C27" s="16"/>
      <c r="D27" s="16"/>
      <c r="H27" s="81">
        <v>0.9</v>
      </c>
      <c r="K27" s="80">
        <v>1.35E-2</v>
      </c>
      <c r="L27" s="81">
        <v>50811736</v>
      </c>
      <c r="N27" s="81">
        <v>0</v>
      </c>
      <c r="O27" s="81">
        <v>52125.680940799997</v>
      </c>
      <c r="Q27" s="80">
        <v>0.17080000000000001</v>
      </c>
      <c r="R27" s="80">
        <v>0.1467</v>
      </c>
    </row>
    <row r="28" spans="2:18">
      <c r="B28" t="s">
        <v>250</v>
      </c>
      <c r="C28" t="s">
        <v>251</v>
      </c>
      <c r="D28" t="s">
        <v>100</v>
      </c>
      <c r="E28" t="s">
        <v>223</v>
      </c>
      <c r="G28" t="s">
        <v>252</v>
      </c>
      <c r="H28" s="77">
        <v>1.4</v>
      </c>
      <c r="I28" t="s">
        <v>102</v>
      </c>
      <c r="J28" s="78">
        <v>1.4999999999999999E-2</v>
      </c>
      <c r="K28" s="78">
        <v>1.66E-2</v>
      </c>
      <c r="L28" s="77">
        <v>10700000</v>
      </c>
      <c r="M28" s="77">
        <v>100.64</v>
      </c>
      <c r="N28" s="77">
        <v>0</v>
      </c>
      <c r="O28" s="77">
        <v>10768.48</v>
      </c>
      <c r="P28" s="78">
        <v>6.9999999999999999E-4</v>
      </c>
      <c r="Q28" s="78">
        <v>3.5299999999999998E-2</v>
      </c>
      <c r="R28" s="78">
        <v>3.0300000000000001E-2</v>
      </c>
    </row>
    <row r="29" spans="2:18">
      <c r="B29" t="s">
        <v>253</v>
      </c>
      <c r="C29" t="s">
        <v>254</v>
      </c>
      <c r="D29" t="s">
        <v>100</v>
      </c>
      <c r="E29" t="s">
        <v>223</v>
      </c>
      <c r="G29" t="s">
        <v>255</v>
      </c>
      <c r="H29" s="77">
        <v>0.75</v>
      </c>
      <c r="I29" t="s">
        <v>102</v>
      </c>
      <c r="J29" s="78">
        <v>4.2500000000000003E-2</v>
      </c>
      <c r="K29" s="78">
        <v>1.2500000000000001E-2</v>
      </c>
      <c r="L29" s="77">
        <v>38611736</v>
      </c>
      <c r="M29" s="77">
        <v>103.28</v>
      </c>
      <c r="N29" s="77">
        <v>0</v>
      </c>
      <c r="O29" s="77">
        <v>39878.200940800001</v>
      </c>
      <c r="P29" s="78">
        <v>2.7000000000000001E-3</v>
      </c>
      <c r="Q29" s="78">
        <v>0.13070000000000001</v>
      </c>
      <c r="R29" s="78">
        <v>0.11219999999999999</v>
      </c>
    </row>
    <row r="30" spans="2:18">
      <c r="B30" t="s">
        <v>256</v>
      </c>
      <c r="C30" t="s">
        <v>257</v>
      </c>
      <c r="D30" t="s">
        <v>100</v>
      </c>
      <c r="E30" t="s">
        <v>223</v>
      </c>
      <c r="G30" t="s">
        <v>258</v>
      </c>
      <c r="H30" s="77">
        <v>1.08</v>
      </c>
      <c r="I30" t="s">
        <v>102</v>
      </c>
      <c r="J30" s="78">
        <v>1.5E-3</v>
      </c>
      <c r="K30" s="78">
        <v>1.5900000000000001E-2</v>
      </c>
      <c r="L30" s="77">
        <v>1500000</v>
      </c>
      <c r="M30" s="77">
        <v>98.6</v>
      </c>
      <c r="N30" s="77">
        <v>0</v>
      </c>
      <c r="O30" s="77">
        <v>1479</v>
      </c>
      <c r="P30" s="78">
        <v>1E-4</v>
      </c>
      <c r="Q30" s="78">
        <v>4.7999999999999996E-3</v>
      </c>
      <c r="R30" s="78">
        <v>4.1999999999999997E-3</v>
      </c>
    </row>
    <row r="31" spans="2:18">
      <c r="B31" s="79" t="s">
        <v>259</v>
      </c>
      <c r="C31" s="16"/>
      <c r="D31" s="16"/>
      <c r="H31" s="81">
        <v>7.77</v>
      </c>
      <c r="K31" s="80">
        <v>6.9999999999999999E-4</v>
      </c>
      <c r="L31" s="81">
        <v>25048532</v>
      </c>
      <c r="N31" s="81">
        <v>0</v>
      </c>
      <c r="O31" s="81">
        <v>24902.398018799999</v>
      </c>
      <c r="Q31" s="80">
        <v>8.1600000000000006E-2</v>
      </c>
      <c r="R31" s="80">
        <v>7.0099999999999996E-2</v>
      </c>
    </row>
    <row r="32" spans="2:18">
      <c r="B32" t="s">
        <v>260</v>
      </c>
      <c r="C32" t="s">
        <v>261</v>
      </c>
      <c r="D32" t="s">
        <v>100</v>
      </c>
      <c r="E32" t="s">
        <v>223</v>
      </c>
      <c r="G32" t="s">
        <v>262</v>
      </c>
      <c r="H32" s="77">
        <v>3.92</v>
      </c>
      <c r="I32" t="s">
        <v>102</v>
      </c>
      <c r="J32" s="78">
        <v>0</v>
      </c>
      <c r="K32" s="78">
        <v>5.0000000000000001E-4</v>
      </c>
      <c r="L32" s="77">
        <v>3626408</v>
      </c>
      <c r="M32" s="77">
        <v>99.81</v>
      </c>
      <c r="N32" s="77">
        <v>0</v>
      </c>
      <c r="O32" s="77">
        <v>3619.5178248000002</v>
      </c>
      <c r="P32" s="78">
        <v>2.0000000000000001E-4</v>
      </c>
      <c r="Q32" s="78">
        <v>1.1900000000000001E-2</v>
      </c>
      <c r="R32" s="78">
        <v>1.0200000000000001E-2</v>
      </c>
    </row>
    <row r="33" spans="2:18">
      <c r="B33" t="s">
        <v>263</v>
      </c>
      <c r="C33" t="s">
        <v>264</v>
      </c>
      <c r="D33" t="s">
        <v>100</v>
      </c>
      <c r="E33" t="s">
        <v>223</v>
      </c>
      <c r="G33" t="s">
        <v>265</v>
      </c>
      <c r="H33" s="77">
        <v>8.42</v>
      </c>
      <c r="I33" t="s">
        <v>102</v>
      </c>
      <c r="J33" s="78">
        <v>0</v>
      </c>
      <c r="K33" s="78">
        <v>8.0000000000000004E-4</v>
      </c>
      <c r="L33" s="77">
        <v>21422124</v>
      </c>
      <c r="M33" s="77">
        <v>99.35</v>
      </c>
      <c r="N33" s="77">
        <v>0</v>
      </c>
      <c r="O33" s="77">
        <v>21282.880194000001</v>
      </c>
      <c r="P33" s="78">
        <v>1.1000000000000001E-3</v>
      </c>
      <c r="Q33" s="78">
        <v>6.9699999999999998E-2</v>
      </c>
      <c r="R33" s="78">
        <v>5.9900000000000002E-2</v>
      </c>
    </row>
    <row r="34" spans="2:18">
      <c r="B34" s="79" t="s">
        <v>266</v>
      </c>
      <c r="C34" s="16"/>
      <c r="D34" s="16"/>
      <c r="H34" s="81">
        <v>0</v>
      </c>
      <c r="K34" s="80">
        <v>0</v>
      </c>
      <c r="L34" s="81">
        <v>0</v>
      </c>
      <c r="N34" s="81">
        <v>0</v>
      </c>
      <c r="O34" s="81">
        <v>0</v>
      </c>
      <c r="Q34" s="80">
        <v>0</v>
      </c>
      <c r="R34" s="80">
        <v>0</v>
      </c>
    </row>
    <row r="35" spans="2:18">
      <c r="B35" t="s">
        <v>208</v>
      </c>
      <c r="C35" t="s">
        <v>208</v>
      </c>
      <c r="D35" s="16"/>
      <c r="E35" t="s">
        <v>208</v>
      </c>
      <c r="H35" s="77">
        <v>0</v>
      </c>
      <c r="I35" t="s">
        <v>208</v>
      </c>
      <c r="J35" s="78">
        <v>0</v>
      </c>
      <c r="K35" s="78">
        <v>0</v>
      </c>
      <c r="L35" s="77">
        <v>0</v>
      </c>
      <c r="M35" s="77">
        <v>0</v>
      </c>
      <c r="O35" s="77">
        <v>0</v>
      </c>
      <c r="P35" s="78">
        <v>0</v>
      </c>
      <c r="Q35" s="78">
        <v>0</v>
      </c>
      <c r="R35" s="78">
        <v>0</v>
      </c>
    </row>
    <row r="36" spans="2:18">
      <c r="B36" s="79" t="s">
        <v>214</v>
      </c>
      <c r="C36" s="16"/>
      <c r="D36" s="16"/>
      <c r="H36" s="81">
        <v>0</v>
      </c>
      <c r="K36" s="80">
        <v>0</v>
      </c>
      <c r="L36" s="81">
        <v>0</v>
      </c>
      <c r="N36" s="81">
        <v>0</v>
      </c>
      <c r="O36" s="81">
        <v>0</v>
      </c>
      <c r="Q36" s="80">
        <v>0</v>
      </c>
      <c r="R36" s="80">
        <v>0</v>
      </c>
    </row>
    <row r="37" spans="2:18">
      <c r="B37" s="79" t="s">
        <v>267</v>
      </c>
      <c r="C37" s="16"/>
      <c r="D37" s="16"/>
      <c r="H37" s="81">
        <v>0</v>
      </c>
      <c r="K37" s="80">
        <v>0</v>
      </c>
      <c r="L37" s="81">
        <v>0</v>
      </c>
      <c r="N37" s="81">
        <v>0</v>
      </c>
      <c r="O37" s="81">
        <v>0</v>
      </c>
      <c r="Q37" s="80">
        <v>0</v>
      </c>
      <c r="R37" s="80">
        <v>0</v>
      </c>
    </row>
    <row r="38" spans="2:18">
      <c r="B38" t="s">
        <v>208</v>
      </c>
      <c r="C38" t="s">
        <v>208</v>
      </c>
      <c r="D38" s="16"/>
      <c r="E38" t="s">
        <v>208</v>
      </c>
      <c r="H38" s="77">
        <v>0</v>
      </c>
      <c r="I38" t="s">
        <v>208</v>
      </c>
      <c r="J38" s="78">
        <v>0</v>
      </c>
      <c r="K38" s="78">
        <v>0</v>
      </c>
      <c r="L38" s="77">
        <v>0</v>
      </c>
      <c r="M38" s="77">
        <v>0</v>
      </c>
      <c r="O38" s="77">
        <v>0</v>
      </c>
      <c r="P38" s="78">
        <v>0</v>
      </c>
      <c r="Q38" s="78">
        <v>0</v>
      </c>
      <c r="R38" s="78">
        <v>0</v>
      </c>
    </row>
    <row r="39" spans="2:18">
      <c r="B39" s="79" t="s">
        <v>268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t="s">
        <v>208</v>
      </c>
      <c r="C40" t="s">
        <v>208</v>
      </c>
      <c r="D40" s="16"/>
      <c r="E40" t="s">
        <v>208</v>
      </c>
      <c r="H40" s="77">
        <v>0</v>
      </c>
      <c r="I40" t="s">
        <v>208</v>
      </c>
      <c r="J40" s="78">
        <v>0</v>
      </c>
      <c r="K40" s="78">
        <v>0</v>
      </c>
      <c r="L40" s="77">
        <v>0</v>
      </c>
      <c r="M40" s="77">
        <v>0</v>
      </c>
      <c r="O40" s="77">
        <v>0</v>
      </c>
      <c r="P40" s="78">
        <v>0</v>
      </c>
      <c r="Q40" s="78">
        <v>0</v>
      </c>
      <c r="R40" s="78">
        <v>0</v>
      </c>
    </row>
    <row r="41" spans="2:18">
      <c r="B41" t="s">
        <v>269</v>
      </c>
      <c r="C41" s="16"/>
      <c r="D41" s="16"/>
    </row>
    <row r="42" spans="2:18">
      <c r="B42" t="s">
        <v>270</v>
      </c>
      <c r="C42" s="16"/>
      <c r="D42" s="16"/>
    </row>
    <row r="43" spans="2:18">
      <c r="B43" t="s">
        <v>271</v>
      </c>
      <c r="C43" s="16"/>
      <c r="D43" s="16"/>
    </row>
    <row r="44" spans="2:18">
      <c r="B44" t="s">
        <v>272</v>
      </c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200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333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208</v>
      </c>
      <c r="C14" t="s">
        <v>208</v>
      </c>
      <c r="D14" t="s">
        <v>208</v>
      </c>
      <c r="E14" t="s">
        <v>208</v>
      </c>
      <c r="F14" s="15"/>
      <c r="G14" s="15"/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334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208</v>
      </c>
      <c r="C16" t="s">
        <v>208</v>
      </c>
      <c r="D16" t="s">
        <v>208</v>
      </c>
      <c r="E16" t="s">
        <v>208</v>
      </c>
      <c r="F16" s="15"/>
      <c r="G16" s="15"/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274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208</v>
      </c>
      <c r="C18" t="s">
        <v>208</v>
      </c>
      <c r="D18" t="s">
        <v>208</v>
      </c>
      <c r="E18" t="s">
        <v>208</v>
      </c>
      <c r="F18" s="15"/>
      <c r="G18" s="15"/>
      <c r="H18" s="77">
        <v>0</v>
      </c>
      <c r="I18" t="s">
        <v>208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300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208</v>
      </c>
      <c r="C20" t="s">
        <v>208</v>
      </c>
      <c r="D20" t="s">
        <v>208</v>
      </c>
      <c r="E20" t="s">
        <v>208</v>
      </c>
      <c r="F20" s="15"/>
      <c r="G20" s="15"/>
      <c r="H20" s="77">
        <v>0</v>
      </c>
      <c r="I20" t="s">
        <v>208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214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275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208</v>
      </c>
      <c r="C23" t="s">
        <v>208</v>
      </c>
      <c r="D23" t="s">
        <v>208</v>
      </c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276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208</v>
      </c>
      <c r="C25" t="s">
        <v>208</v>
      </c>
      <c r="D25" t="s">
        <v>208</v>
      </c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216</v>
      </c>
      <c r="D26" s="16"/>
    </row>
    <row r="27" spans="2:23">
      <c r="B27" t="s">
        <v>269</v>
      </c>
      <c r="D27" s="16"/>
    </row>
    <row r="28" spans="2:23">
      <c r="B28" t="s">
        <v>270</v>
      </c>
      <c r="D28" s="16"/>
    </row>
    <row r="29" spans="2:23">
      <c r="B29" t="s">
        <v>271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200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273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208</v>
      </c>
      <c r="C14" t="s">
        <v>208</v>
      </c>
      <c r="D14" s="16"/>
      <c r="E14" s="16"/>
      <c r="F14" s="16"/>
      <c r="G14" t="s">
        <v>208</v>
      </c>
      <c r="H14" t="s">
        <v>208</v>
      </c>
      <c r="K14" s="77">
        <v>0</v>
      </c>
      <c r="L14" t="s">
        <v>208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219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208</v>
      </c>
      <c r="C16" t="s">
        <v>208</v>
      </c>
      <c r="D16" s="16"/>
      <c r="E16" s="16"/>
      <c r="F16" s="16"/>
      <c r="G16" t="s">
        <v>208</v>
      </c>
      <c r="H16" t="s">
        <v>208</v>
      </c>
      <c r="K16" s="77">
        <v>0</v>
      </c>
      <c r="L16" t="s">
        <v>208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274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208</v>
      </c>
      <c r="C18" t="s">
        <v>208</v>
      </c>
      <c r="D18" s="16"/>
      <c r="E18" s="16"/>
      <c r="F18" s="16"/>
      <c r="G18" t="s">
        <v>208</v>
      </c>
      <c r="H18" t="s">
        <v>208</v>
      </c>
      <c r="K18" s="77">
        <v>0</v>
      </c>
      <c r="L18" t="s">
        <v>208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214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275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208</v>
      </c>
      <c r="C21" t="s">
        <v>208</v>
      </c>
      <c r="D21" s="16"/>
      <c r="E21" s="16"/>
      <c r="F21" s="16"/>
      <c r="G21" t="s">
        <v>208</v>
      </c>
      <c r="H21" t="s">
        <v>208</v>
      </c>
      <c r="K21" s="77">
        <v>0</v>
      </c>
      <c r="L21" t="s">
        <v>208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276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208</v>
      </c>
      <c r="C23" t="s">
        <v>208</v>
      </c>
      <c r="D23" s="16"/>
      <c r="E23" s="16"/>
      <c r="F23" s="16"/>
      <c r="G23" t="s">
        <v>208</v>
      </c>
      <c r="H23" t="s">
        <v>208</v>
      </c>
      <c r="K23" s="77">
        <v>0</v>
      </c>
      <c r="L23" t="s">
        <v>208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216</v>
      </c>
      <c r="C24" s="16"/>
      <c r="D24" s="16"/>
      <c r="E24" s="16"/>
      <c r="F24" s="16"/>
      <c r="G24" s="16"/>
    </row>
    <row r="25" spans="2:21">
      <c r="B25" t="s">
        <v>269</v>
      </c>
      <c r="C25" s="16"/>
      <c r="D25" s="16"/>
      <c r="E25" s="16"/>
      <c r="F25" s="16"/>
      <c r="G25" s="16"/>
    </row>
    <row r="26" spans="2:21">
      <c r="B26" t="s">
        <v>270</v>
      </c>
      <c r="C26" s="16"/>
      <c r="D26" s="16"/>
      <c r="E26" s="16"/>
      <c r="F26" s="16"/>
      <c r="G26" s="16"/>
    </row>
    <row r="27" spans="2:21">
      <c r="B27" t="s">
        <v>271</v>
      </c>
      <c r="C27" s="16"/>
      <c r="D27" s="16"/>
      <c r="E27" s="16"/>
      <c r="F27" s="16"/>
      <c r="G27" s="16"/>
    </row>
    <row r="28" spans="2:21">
      <c r="B28" t="s">
        <v>272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0.78</v>
      </c>
      <c r="L11" s="7"/>
      <c r="M11" s="7"/>
      <c r="N11" s="76">
        <v>2.0799999999999999E-2</v>
      </c>
      <c r="O11" s="75">
        <v>2534459.67</v>
      </c>
      <c r="P11" s="33"/>
      <c r="Q11" s="75">
        <v>0</v>
      </c>
      <c r="R11" s="75">
        <v>2564.3494451370002</v>
      </c>
      <c r="S11" s="7"/>
      <c r="T11" s="76">
        <v>1</v>
      </c>
      <c r="U11" s="76">
        <v>7.1999999999999998E-3</v>
      </c>
      <c r="V11" s="35"/>
      <c r="BI11" s="16"/>
      <c r="BJ11" s="19"/>
      <c r="BK11" s="16"/>
      <c r="BN11" s="16"/>
    </row>
    <row r="12" spans="2:66">
      <c r="B12" s="79" t="s">
        <v>200</v>
      </c>
      <c r="C12" s="16"/>
      <c r="D12" s="16"/>
      <c r="E12" s="16"/>
      <c r="F12" s="16"/>
      <c r="K12" s="81">
        <v>0.78</v>
      </c>
      <c r="N12" s="80">
        <v>2.0799999999999999E-2</v>
      </c>
      <c r="O12" s="81">
        <v>2534459.67</v>
      </c>
      <c r="Q12" s="81">
        <v>0</v>
      </c>
      <c r="R12" s="81">
        <v>2564.3494451370002</v>
      </c>
      <c r="T12" s="80">
        <v>1</v>
      </c>
      <c r="U12" s="80">
        <v>7.1999999999999998E-3</v>
      </c>
    </row>
    <row r="13" spans="2:66">
      <c r="B13" s="79" t="s">
        <v>273</v>
      </c>
      <c r="C13" s="16"/>
      <c r="D13" s="16"/>
      <c r="E13" s="16"/>
      <c r="F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6">
      <c r="B14" t="s">
        <v>208</v>
      </c>
      <c r="C14" t="s">
        <v>208</v>
      </c>
      <c r="D14" s="16"/>
      <c r="E14" s="16"/>
      <c r="F14" s="16"/>
      <c r="G14" t="s">
        <v>208</v>
      </c>
      <c r="H14" t="s">
        <v>208</v>
      </c>
      <c r="K14" s="77">
        <v>0</v>
      </c>
      <c r="L14" t="s">
        <v>208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6">
      <c r="B15" s="79" t="s">
        <v>219</v>
      </c>
      <c r="C15" s="16"/>
      <c r="D15" s="16"/>
      <c r="E15" s="16"/>
      <c r="F15" s="16"/>
      <c r="K15" s="81">
        <v>0.78</v>
      </c>
      <c r="N15" s="80">
        <v>2.0799999999999999E-2</v>
      </c>
      <c r="O15" s="81">
        <v>2534459.67</v>
      </c>
      <c r="Q15" s="81">
        <v>0</v>
      </c>
      <c r="R15" s="81">
        <v>2564.3494451370002</v>
      </c>
      <c r="T15" s="80">
        <v>1</v>
      </c>
      <c r="U15" s="80">
        <v>7.1999999999999998E-3</v>
      </c>
    </row>
    <row r="16" spans="2:66">
      <c r="B16" t="s">
        <v>277</v>
      </c>
      <c r="C16" t="s">
        <v>278</v>
      </c>
      <c r="D16" t="s">
        <v>100</v>
      </c>
      <c r="E16" t="s">
        <v>123</v>
      </c>
      <c r="F16" t="s">
        <v>279</v>
      </c>
      <c r="G16" t="s">
        <v>280</v>
      </c>
      <c r="H16" t="s">
        <v>281</v>
      </c>
      <c r="I16" t="s">
        <v>150</v>
      </c>
      <c r="J16" t="s">
        <v>282</v>
      </c>
      <c r="K16" s="77">
        <v>0.78</v>
      </c>
      <c r="L16" t="s">
        <v>102</v>
      </c>
      <c r="M16" s="78">
        <v>4.8000000000000001E-2</v>
      </c>
      <c r="N16" s="78">
        <v>1.61E-2</v>
      </c>
      <c r="O16" s="77">
        <v>891807.05</v>
      </c>
      <c r="P16" s="77">
        <v>103.51</v>
      </c>
      <c r="Q16" s="77">
        <v>0</v>
      </c>
      <c r="R16" s="77">
        <v>923.10947745500005</v>
      </c>
      <c r="S16" s="78">
        <v>6.9999999999999999E-4</v>
      </c>
      <c r="T16" s="78">
        <v>0.36</v>
      </c>
      <c r="U16" s="78">
        <v>2.5999999999999999E-3</v>
      </c>
    </row>
    <row r="17" spans="2:21">
      <c r="B17" t="s">
        <v>283</v>
      </c>
      <c r="C17" t="s">
        <v>284</v>
      </c>
      <c r="D17" t="s">
        <v>100</v>
      </c>
      <c r="E17" t="s">
        <v>123</v>
      </c>
      <c r="F17" t="s">
        <v>285</v>
      </c>
      <c r="G17" t="s">
        <v>286</v>
      </c>
      <c r="H17" t="s">
        <v>287</v>
      </c>
      <c r="I17" t="s">
        <v>150</v>
      </c>
      <c r="J17" t="s">
        <v>288</v>
      </c>
      <c r="K17" s="77">
        <v>1.1599999999999999</v>
      </c>
      <c r="L17" t="s">
        <v>102</v>
      </c>
      <c r="M17" s="78">
        <v>1.49E-2</v>
      </c>
      <c r="N17" s="78">
        <v>2.4E-2</v>
      </c>
      <c r="O17" s="77">
        <v>781915.64</v>
      </c>
      <c r="P17" s="77">
        <v>99.1</v>
      </c>
      <c r="Q17" s="77">
        <v>0</v>
      </c>
      <c r="R17" s="77">
        <v>774.87839924000002</v>
      </c>
      <c r="S17" s="78">
        <v>1.6000000000000001E-3</v>
      </c>
      <c r="T17" s="78">
        <v>0.30220000000000002</v>
      </c>
      <c r="U17" s="78">
        <v>2.2000000000000001E-3</v>
      </c>
    </row>
    <row r="18" spans="2:21">
      <c r="B18" t="s">
        <v>289</v>
      </c>
      <c r="C18" t="s">
        <v>290</v>
      </c>
      <c r="D18" t="s">
        <v>100</v>
      </c>
      <c r="E18" t="s">
        <v>123</v>
      </c>
      <c r="F18" t="s">
        <v>291</v>
      </c>
      <c r="G18" t="s">
        <v>292</v>
      </c>
      <c r="H18" t="s">
        <v>293</v>
      </c>
      <c r="I18" t="s">
        <v>206</v>
      </c>
      <c r="J18" t="s">
        <v>294</v>
      </c>
      <c r="K18" s="77">
        <v>0.6</v>
      </c>
      <c r="L18" t="s">
        <v>102</v>
      </c>
      <c r="M18" s="78">
        <v>3.4000000000000002E-2</v>
      </c>
      <c r="N18" s="78">
        <v>2.07E-2</v>
      </c>
      <c r="O18" s="77">
        <v>167202.98000000001</v>
      </c>
      <c r="P18" s="77">
        <v>101.29</v>
      </c>
      <c r="Q18" s="77">
        <v>0</v>
      </c>
      <c r="R18" s="77">
        <v>169.359898442</v>
      </c>
      <c r="S18" s="78">
        <v>1E-3</v>
      </c>
      <c r="T18" s="78">
        <v>6.6000000000000003E-2</v>
      </c>
      <c r="U18" s="78">
        <v>5.0000000000000001E-4</v>
      </c>
    </row>
    <row r="19" spans="2:21">
      <c r="B19" t="s">
        <v>295</v>
      </c>
      <c r="C19" t="s">
        <v>296</v>
      </c>
      <c r="D19" t="s">
        <v>100</v>
      </c>
      <c r="E19" t="s">
        <v>123</v>
      </c>
      <c r="F19" t="s">
        <v>297</v>
      </c>
      <c r="G19" t="s">
        <v>280</v>
      </c>
      <c r="H19" t="s">
        <v>298</v>
      </c>
      <c r="I19" t="s">
        <v>206</v>
      </c>
      <c r="J19" t="s">
        <v>299</v>
      </c>
      <c r="K19" s="77">
        <v>0.42</v>
      </c>
      <c r="L19" t="s">
        <v>102</v>
      </c>
      <c r="M19" s="78">
        <v>2.9600000000000001E-2</v>
      </c>
      <c r="N19" s="78">
        <v>2.35E-2</v>
      </c>
      <c r="O19" s="77">
        <v>693534</v>
      </c>
      <c r="P19" s="77">
        <v>100.5</v>
      </c>
      <c r="Q19" s="77">
        <v>0</v>
      </c>
      <c r="R19" s="77">
        <v>697.00166999999999</v>
      </c>
      <c r="S19" s="78">
        <v>1.6999999999999999E-3</v>
      </c>
      <c r="T19" s="78">
        <v>0.27179999999999999</v>
      </c>
      <c r="U19" s="78">
        <v>2E-3</v>
      </c>
    </row>
    <row r="20" spans="2:21">
      <c r="B20" s="79" t="s">
        <v>274</v>
      </c>
      <c r="C20" s="16"/>
      <c r="D20" s="16"/>
      <c r="E20" s="16"/>
      <c r="F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208</v>
      </c>
      <c r="C21" t="s">
        <v>208</v>
      </c>
      <c r="D21" s="16"/>
      <c r="E21" s="16"/>
      <c r="F21" s="16"/>
      <c r="G21" t="s">
        <v>208</v>
      </c>
      <c r="H21" t="s">
        <v>208</v>
      </c>
      <c r="K21" s="77">
        <v>0</v>
      </c>
      <c r="L21" t="s">
        <v>208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300</v>
      </c>
      <c r="C22" s="16"/>
      <c r="D22" s="16"/>
      <c r="E22" s="16"/>
      <c r="F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208</v>
      </c>
      <c r="C23" t="s">
        <v>208</v>
      </c>
      <c r="D23" s="16"/>
      <c r="E23" s="16"/>
      <c r="F23" s="16"/>
      <c r="G23" t="s">
        <v>208</v>
      </c>
      <c r="H23" t="s">
        <v>208</v>
      </c>
      <c r="K23" s="77">
        <v>0</v>
      </c>
      <c r="L23" t="s">
        <v>208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s="79" t="s">
        <v>214</v>
      </c>
      <c r="C24" s="16"/>
      <c r="D24" s="16"/>
      <c r="E24" s="16"/>
      <c r="F24" s="16"/>
      <c r="K24" s="81">
        <v>0</v>
      </c>
      <c r="N24" s="80">
        <v>0</v>
      </c>
      <c r="O24" s="81">
        <v>0</v>
      </c>
      <c r="Q24" s="81">
        <v>0</v>
      </c>
      <c r="R24" s="81">
        <v>0</v>
      </c>
      <c r="T24" s="80">
        <v>0</v>
      </c>
      <c r="U24" s="80">
        <v>0</v>
      </c>
    </row>
    <row r="25" spans="2:21">
      <c r="B25" s="79" t="s">
        <v>275</v>
      </c>
      <c r="C25" s="16"/>
      <c r="D25" s="16"/>
      <c r="E25" s="16"/>
      <c r="F25" s="16"/>
      <c r="K25" s="81">
        <v>0</v>
      </c>
      <c r="N25" s="80">
        <v>0</v>
      </c>
      <c r="O25" s="81">
        <v>0</v>
      </c>
      <c r="Q25" s="81">
        <v>0</v>
      </c>
      <c r="R25" s="81">
        <v>0</v>
      </c>
      <c r="T25" s="80">
        <v>0</v>
      </c>
      <c r="U25" s="80">
        <v>0</v>
      </c>
    </row>
    <row r="26" spans="2:21">
      <c r="B26" t="s">
        <v>208</v>
      </c>
      <c r="C26" t="s">
        <v>208</v>
      </c>
      <c r="D26" s="16"/>
      <c r="E26" s="16"/>
      <c r="F26" s="16"/>
      <c r="G26" t="s">
        <v>208</v>
      </c>
      <c r="H26" t="s">
        <v>208</v>
      </c>
      <c r="K26" s="77">
        <v>0</v>
      </c>
      <c r="L26" t="s">
        <v>208</v>
      </c>
      <c r="M26" s="78">
        <v>0</v>
      </c>
      <c r="N26" s="78">
        <v>0</v>
      </c>
      <c r="O26" s="77">
        <v>0</v>
      </c>
      <c r="P26" s="77">
        <v>0</v>
      </c>
      <c r="R26" s="77">
        <v>0</v>
      </c>
      <c r="S26" s="78">
        <v>0</v>
      </c>
      <c r="T26" s="78">
        <v>0</v>
      </c>
      <c r="U26" s="78">
        <v>0</v>
      </c>
    </row>
    <row r="27" spans="2:21">
      <c r="B27" s="79" t="s">
        <v>276</v>
      </c>
      <c r="C27" s="16"/>
      <c r="D27" s="16"/>
      <c r="E27" s="16"/>
      <c r="F27" s="16"/>
      <c r="K27" s="81">
        <v>0</v>
      </c>
      <c r="N27" s="80">
        <v>0</v>
      </c>
      <c r="O27" s="81">
        <v>0</v>
      </c>
      <c r="Q27" s="81">
        <v>0</v>
      </c>
      <c r="R27" s="81">
        <v>0</v>
      </c>
      <c r="T27" s="80">
        <v>0</v>
      </c>
      <c r="U27" s="80">
        <v>0</v>
      </c>
    </row>
    <row r="28" spans="2:21">
      <c r="B28" t="s">
        <v>208</v>
      </c>
      <c r="C28" t="s">
        <v>208</v>
      </c>
      <c r="D28" s="16"/>
      <c r="E28" s="16"/>
      <c r="F28" s="16"/>
      <c r="G28" t="s">
        <v>208</v>
      </c>
      <c r="H28" t="s">
        <v>208</v>
      </c>
      <c r="K28" s="77">
        <v>0</v>
      </c>
      <c r="L28" t="s">
        <v>208</v>
      </c>
      <c r="M28" s="78">
        <v>0</v>
      </c>
      <c r="N28" s="78">
        <v>0</v>
      </c>
      <c r="O28" s="77">
        <v>0</v>
      </c>
      <c r="P28" s="77">
        <v>0</v>
      </c>
      <c r="R28" s="77">
        <v>0</v>
      </c>
      <c r="S28" s="78">
        <v>0</v>
      </c>
      <c r="T28" s="78">
        <v>0</v>
      </c>
      <c r="U28" s="78">
        <v>0</v>
      </c>
    </row>
    <row r="29" spans="2:21">
      <c r="B29" t="s">
        <v>216</v>
      </c>
      <c r="C29" s="16"/>
      <c r="D29" s="16"/>
      <c r="E29" s="16"/>
      <c r="F29" s="16"/>
    </row>
    <row r="30" spans="2:21">
      <c r="B30" t="s">
        <v>269</v>
      </c>
      <c r="C30" s="16"/>
      <c r="D30" s="16"/>
      <c r="E30" s="16"/>
      <c r="F30" s="16"/>
    </row>
    <row r="31" spans="2:21">
      <c r="B31" t="s">
        <v>270</v>
      </c>
      <c r="C31" s="16"/>
      <c r="D31" s="16"/>
      <c r="E31" s="16"/>
      <c r="F31" s="16"/>
    </row>
    <row r="32" spans="2:21">
      <c r="B32" t="s">
        <v>271</v>
      </c>
      <c r="C32" s="16"/>
      <c r="D32" s="16"/>
      <c r="E32" s="16"/>
      <c r="F32" s="16"/>
    </row>
    <row r="33" spans="2:6">
      <c r="B33" t="s">
        <v>272</v>
      </c>
      <c r="C33" s="16"/>
      <c r="D33" s="16"/>
      <c r="E33" s="16"/>
      <c r="F33" s="16"/>
    </row>
    <row r="34" spans="2:6">
      <c r="C34" s="16"/>
      <c r="D34" s="16"/>
      <c r="E34" s="16"/>
      <c r="F34" s="16"/>
    </row>
    <row r="35" spans="2:6">
      <c r="C35" s="16"/>
      <c r="D35" s="16"/>
      <c r="E35" s="16"/>
      <c r="F35" s="16"/>
    </row>
    <row r="36" spans="2:6">
      <c r="C36" s="16"/>
      <c r="D36" s="16"/>
      <c r="E36" s="16"/>
      <c r="F36" s="16"/>
    </row>
    <row r="37" spans="2:6">
      <c r="C37" s="16"/>
      <c r="D37" s="16"/>
      <c r="E37" s="16"/>
      <c r="F37" s="16"/>
    </row>
    <row r="38" spans="2:6">
      <c r="C38" s="16"/>
      <c r="D38" s="16"/>
      <c r="E38" s="16"/>
      <c r="F38" s="16"/>
    </row>
    <row r="39" spans="2:6">
      <c r="C39" s="16"/>
      <c r="D39" s="16"/>
      <c r="E39" s="16"/>
      <c r="F39" s="16"/>
    </row>
    <row r="40" spans="2:6">
      <c r="C40" s="16"/>
      <c r="D40" s="16"/>
      <c r="E40" s="16"/>
      <c r="F40" s="16"/>
    </row>
    <row r="41" spans="2:6">
      <c r="C41" s="16"/>
      <c r="D41" s="16"/>
      <c r="E41" s="16"/>
      <c r="F41" s="16"/>
    </row>
    <row r="42" spans="2:6">
      <c r="C42" s="16"/>
      <c r="D42" s="16"/>
      <c r="E42" s="16"/>
      <c r="F42" s="16"/>
    </row>
    <row r="43" spans="2:6">
      <c r="C43" s="16"/>
      <c r="D43" s="16"/>
      <c r="E43" s="16"/>
      <c r="F43" s="16"/>
    </row>
    <row r="44" spans="2:6">
      <c r="C44" s="16"/>
      <c r="D44" s="16"/>
      <c r="E44" s="16"/>
      <c r="F44" s="16"/>
    </row>
    <row r="45" spans="2:6">
      <c r="C45" s="16"/>
      <c r="D45" s="16"/>
      <c r="E45" s="16"/>
      <c r="F45" s="16"/>
    </row>
    <row r="46" spans="2:6">
      <c r="C46" s="16"/>
      <c r="D46" s="16"/>
      <c r="E46" s="16"/>
      <c r="F46" s="16"/>
    </row>
    <row r="47" spans="2:6">
      <c r="C47" s="16"/>
      <c r="D47" s="16"/>
      <c r="E47" s="16"/>
      <c r="F47" s="16"/>
    </row>
    <row r="48" spans="2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200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301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208</v>
      </c>
      <c r="C14" t="s">
        <v>208</v>
      </c>
      <c r="E14" s="16"/>
      <c r="F14" s="16"/>
      <c r="G14" t="s">
        <v>208</v>
      </c>
      <c r="H14" t="s">
        <v>208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302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208</v>
      </c>
      <c r="C16" t="s">
        <v>208</v>
      </c>
      <c r="E16" s="16"/>
      <c r="F16" s="16"/>
      <c r="G16" t="s">
        <v>208</v>
      </c>
      <c r="H16" t="s">
        <v>208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303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208</v>
      </c>
      <c r="C18" t="s">
        <v>208</v>
      </c>
      <c r="E18" s="16"/>
      <c r="F18" s="16"/>
      <c r="G18" t="s">
        <v>208</v>
      </c>
      <c r="H18" t="s">
        <v>208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304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208</v>
      </c>
      <c r="C20" t="s">
        <v>208</v>
      </c>
      <c r="E20" s="16"/>
      <c r="F20" s="16"/>
      <c r="G20" t="s">
        <v>208</v>
      </c>
      <c r="H20" t="s">
        <v>208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214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275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208</v>
      </c>
      <c r="C23" t="s">
        <v>208</v>
      </c>
      <c r="E23" s="16"/>
      <c r="F23" s="16"/>
      <c r="G23" t="s">
        <v>208</v>
      </c>
      <c r="H23" t="s">
        <v>208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276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208</v>
      </c>
      <c r="C25" t="s">
        <v>208</v>
      </c>
      <c r="E25" s="16"/>
      <c r="F25" s="16"/>
      <c r="G25" t="s">
        <v>208</v>
      </c>
      <c r="H25" t="s">
        <v>208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216</v>
      </c>
      <c r="E26" s="16"/>
      <c r="F26" s="16"/>
      <c r="G26" s="16"/>
    </row>
    <row r="27" spans="2:15">
      <c r="B27" t="s">
        <v>269</v>
      </c>
      <c r="E27" s="16"/>
      <c r="F27" s="16"/>
      <c r="G27" s="16"/>
    </row>
    <row r="28" spans="2:15">
      <c r="B28" t="s">
        <v>270</v>
      </c>
      <c r="E28" s="16"/>
      <c r="F28" s="16"/>
      <c r="G28" s="16"/>
    </row>
    <row r="29" spans="2:15">
      <c r="B29" t="s">
        <v>271</v>
      </c>
      <c r="E29" s="16"/>
      <c r="F29" s="16"/>
      <c r="G29" s="16"/>
    </row>
    <row r="30" spans="2:15">
      <c r="B30" t="s">
        <v>272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5">
        <v>0</v>
      </c>
      <c r="L11" s="7"/>
      <c r="M11" s="76">
        <v>0</v>
      </c>
      <c r="N11" s="76">
        <v>0</v>
      </c>
      <c r="O11" s="35"/>
      <c r="BH11" s="16"/>
      <c r="BI11" s="19"/>
      <c r="BK11" s="16"/>
    </row>
    <row r="12" spans="2:63">
      <c r="B12" s="79" t="s">
        <v>200</v>
      </c>
      <c r="D12" s="16"/>
      <c r="E12" s="16"/>
      <c r="F12" s="16"/>
      <c r="G12" s="16"/>
      <c r="H12" s="81">
        <v>0</v>
      </c>
      <c r="J12" s="81">
        <v>0</v>
      </c>
      <c r="K12" s="81">
        <v>0</v>
      </c>
      <c r="M12" s="80">
        <v>0</v>
      </c>
      <c r="N12" s="80">
        <v>0</v>
      </c>
    </row>
    <row r="13" spans="2:63">
      <c r="B13" s="79" t="s">
        <v>305</v>
      </c>
      <c r="D13" s="16"/>
      <c r="E13" s="16"/>
      <c r="F13" s="16"/>
      <c r="G13" s="16"/>
      <c r="H13" s="81">
        <v>0</v>
      </c>
      <c r="J13" s="81">
        <v>0</v>
      </c>
      <c r="K13" s="81">
        <v>0</v>
      </c>
      <c r="M13" s="80">
        <v>0</v>
      </c>
      <c r="N13" s="80">
        <v>0</v>
      </c>
    </row>
    <row r="14" spans="2:63">
      <c r="B14" t="s">
        <v>208</v>
      </c>
      <c r="C14" t="s">
        <v>208</v>
      </c>
      <c r="D14" s="16"/>
      <c r="E14" s="16"/>
      <c r="F14" t="s">
        <v>208</v>
      </c>
      <c r="G14" t="s">
        <v>208</v>
      </c>
      <c r="H14" s="77">
        <v>0</v>
      </c>
      <c r="I14" s="77">
        <v>0</v>
      </c>
      <c r="K14" s="77">
        <v>0</v>
      </c>
      <c r="L14" s="78">
        <v>0</v>
      </c>
      <c r="M14" s="78">
        <v>0</v>
      </c>
      <c r="N14" s="78">
        <v>0</v>
      </c>
    </row>
    <row r="15" spans="2:63">
      <c r="B15" s="79" t="s">
        <v>306</v>
      </c>
      <c r="D15" s="16"/>
      <c r="E15" s="16"/>
      <c r="F15" s="16"/>
      <c r="G15" s="16"/>
      <c r="H15" s="81">
        <v>0</v>
      </c>
      <c r="J15" s="81">
        <v>0</v>
      </c>
      <c r="K15" s="81">
        <v>0</v>
      </c>
      <c r="M15" s="80">
        <v>0</v>
      </c>
      <c r="N15" s="80">
        <v>0</v>
      </c>
    </row>
    <row r="16" spans="2:63">
      <c r="B16" t="s">
        <v>208</v>
      </c>
      <c r="C16" t="s">
        <v>208</v>
      </c>
      <c r="D16" s="16"/>
      <c r="E16" s="16"/>
      <c r="F16" t="s">
        <v>208</v>
      </c>
      <c r="G16" t="s">
        <v>208</v>
      </c>
      <c r="H16" s="77">
        <v>0</v>
      </c>
      <c r="I16" s="77">
        <v>0</v>
      </c>
      <c r="K16" s="77">
        <v>0</v>
      </c>
      <c r="L16" s="78">
        <v>0</v>
      </c>
      <c r="M16" s="78">
        <v>0</v>
      </c>
      <c r="N16" s="78">
        <v>0</v>
      </c>
    </row>
    <row r="17" spans="2:14">
      <c r="B17" s="79" t="s">
        <v>307</v>
      </c>
      <c r="D17" s="16"/>
      <c r="E17" s="16"/>
      <c r="F17" s="16"/>
      <c r="G17" s="16"/>
      <c r="H17" s="81">
        <v>0</v>
      </c>
      <c r="J17" s="81">
        <v>0</v>
      </c>
      <c r="K17" s="81">
        <v>0</v>
      </c>
      <c r="M17" s="80">
        <v>0</v>
      </c>
      <c r="N17" s="80">
        <v>0</v>
      </c>
    </row>
    <row r="18" spans="2:14">
      <c r="B18" t="s">
        <v>208</v>
      </c>
      <c r="C18" t="s">
        <v>208</v>
      </c>
      <c r="D18" s="16"/>
      <c r="E18" s="16"/>
      <c r="F18" t="s">
        <v>208</v>
      </c>
      <c r="G18" t="s">
        <v>208</v>
      </c>
      <c r="H18" s="77">
        <v>0</v>
      </c>
      <c r="I18" s="77">
        <v>0</v>
      </c>
      <c r="K18" s="77">
        <v>0</v>
      </c>
      <c r="L18" s="78">
        <v>0</v>
      </c>
      <c r="M18" s="78">
        <v>0</v>
      </c>
      <c r="N18" s="78">
        <v>0</v>
      </c>
    </row>
    <row r="19" spans="2:14">
      <c r="B19" s="79" t="s">
        <v>308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208</v>
      </c>
      <c r="C20" t="s">
        <v>208</v>
      </c>
      <c r="D20" s="16"/>
      <c r="E20" s="16"/>
      <c r="F20" t="s">
        <v>208</v>
      </c>
      <c r="G20" t="s">
        <v>208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300</v>
      </c>
      <c r="D21" s="16"/>
      <c r="E21" s="16"/>
      <c r="F21" s="16"/>
      <c r="G21" s="16"/>
      <c r="H21" s="81">
        <v>0</v>
      </c>
      <c r="J21" s="81">
        <v>0</v>
      </c>
      <c r="K21" s="81">
        <v>0</v>
      </c>
      <c r="M21" s="80">
        <v>0</v>
      </c>
      <c r="N21" s="80">
        <v>0</v>
      </c>
    </row>
    <row r="22" spans="2:14">
      <c r="B22" t="s">
        <v>208</v>
      </c>
      <c r="C22" t="s">
        <v>208</v>
      </c>
      <c r="D22" s="16"/>
      <c r="E22" s="16"/>
      <c r="F22" t="s">
        <v>208</v>
      </c>
      <c r="G22" t="s">
        <v>208</v>
      </c>
      <c r="H22" s="77">
        <v>0</v>
      </c>
      <c r="I22" s="77">
        <v>0</v>
      </c>
      <c r="K22" s="77">
        <v>0</v>
      </c>
      <c r="L22" s="78">
        <v>0</v>
      </c>
      <c r="M22" s="78">
        <v>0</v>
      </c>
      <c r="N22" s="78">
        <v>0</v>
      </c>
    </row>
    <row r="23" spans="2:14">
      <c r="B23" s="79" t="s">
        <v>309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208</v>
      </c>
      <c r="C24" t="s">
        <v>208</v>
      </c>
      <c r="D24" s="16"/>
      <c r="E24" s="16"/>
      <c r="F24" t="s">
        <v>208</v>
      </c>
      <c r="G24" t="s">
        <v>208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214</v>
      </c>
      <c r="D25" s="16"/>
      <c r="E25" s="16"/>
      <c r="F25" s="16"/>
      <c r="G25" s="16"/>
      <c r="H25" s="81">
        <v>0</v>
      </c>
      <c r="J25" s="81">
        <v>0</v>
      </c>
      <c r="K25" s="81">
        <v>0</v>
      </c>
      <c r="M25" s="80">
        <v>0</v>
      </c>
      <c r="N25" s="80">
        <v>0</v>
      </c>
    </row>
    <row r="26" spans="2:14">
      <c r="B26" s="79" t="s">
        <v>310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208</v>
      </c>
      <c r="C27" t="s">
        <v>208</v>
      </c>
      <c r="D27" s="16"/>
      <c r="E27" s="16"/>
      <c r="F27" t="s">
        <v>208</v>
      </c>
      <c r="G27" t="s">
        <v>208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311</v>
      </c>
      <c r="D28" s="16"/>
      <c r="E28" s="16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208</v>
      </c>
      <c r="C29" t="s">
        <v>208</v>
      </c>
      <c r="D29" s="16"/>
      <c r="E29" s="16"/>
      <c r="F29" t="s">
        <v>208</v>
      </c>
      <c r="G29" t="s">
        <v>208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300</v>
      </c>
      <c r="D30" s="16"/>
      <c r="E30" s="16"/>
      <c r="F30" s="16"/>
      <c r="G30" s="16"/>
      <c r="H30" s="81">
        <v>0</v>
      </c>
      <c r="J30" s="81">
        <v>0</v>
      </c>
      <c r="K30" s="81">
        <v>0</v>
      </c>
      <c r="M30" s="80">
        <v>0</v>
      </c>
      <c r="N30" s="80">
        <v>0</v>
      </c>
    </row>
    <row r="31" spans="2:14">
      <c r="B31" t="s">
        <v>208</v>
      </c>
      <c r="C31" t="s">
        <v>208</v>
      </c>
      <c r="D31" s="16"/>
      <c r="E31" s="16"/>
      <c r="F31" t="s">
        <v>208</v>
      </c>
      <c r="G31" t="s">
        <v>208</v>
      </c>
      <c r="H31" s="77">
        <v>0</v>
      </c>
      <c r="I31" s="77">
        <v>0</v>
      </c>
      <c r="K31" s="77">
        <v>0</v>
      </c>
      <c r="L31" s="78">
        <v>0</v>
      </c>
      <c r="M31" s="78">
        <v>0</v>
      </c>
      <c r="N31" s="78">
        <v>0</v>
      </c>
    </row>
    <row r="32" spans="2:14">
      <c r="B32" s="79" t="s">
        <v>309</v>
      </c>
      <c r="D32" s="16"/>
      <c r="E32" s="16"/>
      <c r="F32" s="16"/>
      <c r="G32" s="16"/>
      <c r="H32" s="81">
        <v>0</v>
      </c>
      <c r="J32" s="81">
        <v>0</v>
      </c>
      <c r="K32" s="81">
        <v>0</v>
      </c>
      <c r="M32" s="80">
        <v>0</v>
      </c>
      <c r="N32" s="80">
        <v>0</v>
      </c>
    </row>
    <row r="33" spans="2:14">
      <c r="B33" t="s">
        <v>208</v>
      </c>
      <c r="C33" t="s">
        <v>208</v>
      </c>
      <c r="D33" s="16"/>
      <c r="E33" s="16"/>
      <c r="F33" t="s">
        <v>208</v>
      </c>
      <c r="G33" t="s">
        <v>208</v>
      </c>
      <c r="H33" s="77">
        <v>0</v>
      </c>
      <c r="I33" s="77">
        <v>0</v>
      </c>
      <c r="K33" s="77">
        <v>0</v>
      </c>
      <c r="L33" s="78">
        <v>0</v>
      </c>
      <c r="M33" s="78">
        <v>0</v>
      </c>
      <c r="N33" s="78">
        <v>0</v>
      </c>
    </row>
    <row r="34" spans="2:14">
      <c r="B34" t="s">
        <v>216</v>
      </c>
      <c r="D34" s="16"/>
      <c r="E34" s="16"/>
      <c r="F34" s="16"/>
      <c r="G34" s="16"/>
    </row>
    <row r="35" spans="2:14">
      <c r="B35" t="s">
        <v>269</v>
      </c>
      <c r="D35" s="16"/>
      <c r="E35" s="16"/>
      <c r="F35" s="16"/>
      <c r="G35" s="16"/>
    </row>
    <row r="36" spans="2:14">
      <c r="B36" t="s">
        <v>270</v>
      </c>
      <c r="D36" s="16"/>
      <c r="E36" s="16"/>
      <c r="F36" s="16"/>
      <c r="G36" s="16"/>
    </row>
    <row r="37" spans="2:14">
      <c r="B37" t="s">
        <v>271</v>
      </c>
      <c r="D37" s="16"/>
      <c r="E37" s="16"/>
      <c r="F37" s="16"/>
      <c r="G37" s="16"/>
    </row>
    <row r="38" spans="2:14">
      <c r="B38" t="s">
        <v>272</v>
      </c>
      <c r="D38" s="16"/>
      <c r="E38" s="16"/>
      <c r="F38" s="16"/>
      <c r="G38" s="16"/>
    </row>
    <row r="39" spans="2:14"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200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312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208</v>
      </c>
      <c r="C14" t="s">
        <v>208</v>
      </c>
      <c r="D14" s="16"/>
      <c r="E14" s="16"/>
      <c r="F14" t="s">
        <v>208</v>
      </c>
      <c r="G14" t="s">
        <v>208</v>
      </c>
      <c r="I14" t="s">
        <v>208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313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208</v>
      </c>
      <c r="C16" t="s">
        <v>208</v>
      </c>
      <c r="D16" s="16"/>
      <c r="E16" s="16"/>
      <c r="F16" t="s">
        <v>208</v>
      </c>
      <c r="G16" t="s">
        <v>208</v>
      </c>
      <c r="I16" t="s">
        <v>208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208</v>
      </c>
      <c r="C18" t="s">
        <v>208</v>
      </c>
      <c r="D18" s="16"/>
      <c r="E18" s="16"/>
      <c r="F18" t="s">
        <v>208</v>
      </c>
      <c r="G18" t="s">
        <v>208</v>
      </c>
      <c r="I18" t="s">
        <v>208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300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208</v>
      </c>
      <c r="C20" t="s">
        <v>208</v>
      </c>
      <c r="D20" s="16"/>
      <c r="E20" s="16"/>
      <c r="F20" t="s">
        <v>208</v>
      </c>
      <c r="G20" t="s">
        <v>208</v>
      </c>
      <c r="I20" t="s">
        <v>208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214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312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208</v>
      </c>
      <c r="C23" t="s">
        <v>208</v>
      </c>
      <c r="D23" s="16"/>
      <c r="E23" s="16"/>
      <c r="F23" t="s">
        <v>208</v>
      </c>
      <c r="G23" t="s">
        <v>208</v>
      </c>
      <c r="I23" t="s">
        <v>208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313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208</v>
      </c>
      <c r="C25" t="s">
        <v>208</v>
      </c>
      <c r="D25" s="16"/>
      <c r="E25" s="16"/>
      <c r="F25" t="s">
        <v>208</v>
      </c>
      <c r="G25" t="s">
        <v>208</v>
      </c>
      <c r="I25" t="s">
        <v>208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208</v>
      </c>
      <c r="C27" t="s">
        <v>208</v>
      </c>
      <c r="D27" s="16"/>
      <c r="E27" s="16"/>
      <c r="F27" t="s">
        <v>208</v>
      </c>
      <c r="G27" t="s">
        <v>208</v>
      </c>
      <c r="I27" t="s">
        <v>208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300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208</v>
      </c>
      <c r="C29" t="s">
        <v>208</v>
      </c>
      <c r="D29" s="16"/>
      <c r="E29" s="16"/>
      <c r="F29" t="s">
        <v>208</v>
      </c>
      <c r="G29" t="s">
        <v>208</v>
      </c>
      <c r="I29" t="s">
        <v>208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216</v>
      </c>
      <c r="C30" s="16"/>
      <c r="D30" s="16"/>
      <c r="E30" s="16"/>
    </row>
    <row r="31" spans="2:15">
      <c r="B31" t="s">
        <v>269</v>
      </c>
      <c r="C31" s="16"/>
      <c r="D31" s="16"/>
      <c r="E31" s="16"/>
    </row>
    <row r="32" spans="2:15">
      <c r="B32" t="s">
        <v>270</v>
      </c>
      <c r="C32" s="16"/>
      <c r="D32" s="16"/>
      <c r="E32" s="16"/>
    </row>
    <row r="33" spans="2:5">
      <c r="B33" t="s">
        <v>271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200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314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208</v>
      </c>
      <c r="C14" t="s">
        <v>208</v>
      </c>
      <c r="D14" s="16"/>
      <c r="E14" t="s">
        <v>208</v>
      </c>
      <c r="F14" t="s">
        <v>208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214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315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208</v>
      </c>
      <c r="C17" t="s">
        <v>208</v>
      </c>
      <c r="D17" s="16"/>
      <c r="E17" t="s">
        <v>208</v>
      </c>
      <c r="F17" t="s">
        <v>208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216</v>
      </c>
      <c r="D18" s="16"/>
      <c r="E18" s="16"/>
    </row>
    <row r="19" spans="2:12">
      <c r="B19" t="s">
        <v>269</v>
      </c>
      <c r="D19" s="16"/>
      <c r="E19" s="16"/>
    </row>
    <row r="20" spans="2:12">
      <c r="B20" t="s">
        <v>270</v>
      </c>
      <c r="D20" s="16"/>
      <c r="E20" s="16"/>
    </row>
    <row r="21" spans="2:12">
      <c r="B21" t="s">
        <v>271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4E2ADE6-09F3-4695-8700-D8A85ED74DC1}"/>
</file>

<file path=customXml/itemProps2.xml><?xml version="1.0" encoding="utf-8"?>
<ds:datastoreItem xmlns:ds="http://schemas.openxmlformats.org/officeDocument/2006/customXml" ds:itemID="{E780151E-90E9-479D-8643-3A555A0BC412}"/>
</file>

<file path=customXml/itemProps3.xml><?xml version="1.0" encoding="utf-8"?>
<ds:datastoreItem xmlns:ds="http://schemas.openxmlformats.org/officeDocument/2006/customXml" ds:itemID="{04B4AE22-EC7F-42D9-A0B6-42BC7D0FB0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אינסה קלאוז</cp:lastModifiedBy>
  <dcterms:created xsi:type="dcterms:W3CDTF">2015-11-10T09:34:27Z</dcterms:created>
  <dcterms:modified xsi:type="dcterms:W3CDTF">2022-07-26T04:40:37Z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