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5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8" i="16" l="1"/>
  <c r="K17" i="16"/>
  <c r="K13" i="16" l="1"/>
  <c r="C42" i="1" l="1"/>
  <c r="D41" i="1" s="1"/>
  <c r="D39" i="1"/>
  <c r="D37" i="1"/>
  <c r="D34" i="1"/>
  <c r="D33" i="1"/>
  <c r="D30" i="1"/>
  <c r="D29" i="1"/>
  <c r="D26" i="1"/>
  <c r="D25" i="1"/>
  <c r="D22" i="1"/>
  <c r="D21" i="1"/>
  <c r="D20" i="1"/>
  <c r="D19" i="1"/>
  <c r="D18" i="1"/>
  <c r="D17" i="1"/>
  <c r="D16" i="1"/>
  <c r="D15" i="1"/>
  <c r="D14" i="1"/>
  <c r="D13" i="1"/>
  <c r="D11" i="1"/>
  <c r="C11" i="1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27" i="1" l="1"/>
  <c r="D31" i="1"/>
  <c r="D35" i="1"/>
  <c r="D40" i="1"/>
  <c r="D24" i="1"/>
  <c r="D28" i="1"/>
  <c r="D32" i="1"/>
  <c r="D36" i="1"/>
  <c r="C43" i="1"/>
  <c r="C39" i="27" l="1"/>
  <c r="C23" i="27"/>
  <c r="C29" i="27" l="1"/>
  <c r="C12" i="27"/>
  <c r="C11" i="27" l="1"/>
</calcChain>
</file>

<file path=xl/sharedStrings.xml><?xml version="1.0" encoding="utf-8"?>
<sst xmlns="http://schemas.openxmlformats.org/spreadsheetml/2006/main" count="4598" uniqueCount="1263">
  <si>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</si>
  <si>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</si>
  <si>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</si>
  <si>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</si>
  <si>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</si>
  <si>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</si>
  <si>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</si>
  <si>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</si>
  <si>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</si>
  <si>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</si>
  <si>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</si>
  <si>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</si>
  <si>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</si>
  <si>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</si>
  <si>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</si>
  <si>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</si>
  <si>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</si>
  <si>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</si>
  <si>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</si>
  <si>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</si>
  <si>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</si>
  <si>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</si>
  <si>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</si>
  <si>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</si>
  <si>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</si>
  <si>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</si>
  <si>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</si>
  <si>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</si>
  <si>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</si>
  <si>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</si>
  <si>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</si>
  <si>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</si>
  <si>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</si>
  <si>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</si>
  <si>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</si>
  <si>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</si>
  <si>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</si>
  <si>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</si>
  <si>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</si>
  <si>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</si>
  <si>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</si>
  <si>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</si>
  <si>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</si>
  <si>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</si>
  <si>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</si>
  <si>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</si>
  <si>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</si>
  <si>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</si>
  <si>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</si>
  <si>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</si>
  <si>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</si>
  <si>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</si>
  <si>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</si>
  <si>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</si>
  <si>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</si>
  <si>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</si>
  <si>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</si>
  <si>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</si>
  <si>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</si>
  <si>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</si>
  <si>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</si>
  <si>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</si>
  <si>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</si>
  <si>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</si>
  <si>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</si>
  <si>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</si>
  <si>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</si>
  <si>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</si>
  <si>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</si>
  <si>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</si>
  <si>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</si>
  <si>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</si>
  <si>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</si>
  <si>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</si>
  <si>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</si>
  <si>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</si>
  <si>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</si>
  <si>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</si>
  <si>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</si>
  <si>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</si>
  <si>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</si>
  <si>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</si>
  <si>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</si>
  <si>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</si>
  <si>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</si>
  <si>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</si>
  <si>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</si>
  <si>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</si>
  <si>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</si>
  <si>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</si>
  <si>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</si>
  <si>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</si>
  <si>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</si>
  <si>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</si>
  <si>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</si>
  <si>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</si>
  <si>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</si>
  <si>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</si>
  <si>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</si>
  <si>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</si>
  <si>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</si>
  <si>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</si>
  <si>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</si>
  <si>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</si>
  <si>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</si>
  <si>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</si>
  <si>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</si>
  <si>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</si>
  <si>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</si>
  <si>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</si>
  <si>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</si>
  <si>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</si>
  <si>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</si>
  <si>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</si>
  <si>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</si>
  <si>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</si>
  <si>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</si>
  <si>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</si>
  <si>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</si>
  <si>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</si>
  <si>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</si>
  <si>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</si>
  <si>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</si>
  <si>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</si>
  <si>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</si>
  <si>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</si>
  <si>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</si>
  <si>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</si>
  <si>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</si>
  <si>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</si>
  <si>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</si>
  <si>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</si>
  <si>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</si>
  <si>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</si>
  <si>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</si>
  <si>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</si>
  <si>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</si>
  <si>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</si>
  <si>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</si>
  <si>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</si>
  <si>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</si>
  <si>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</si>
  <si>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</si>
  <si>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</si>
  <si>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</si>
  <si>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</si>
  <si>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</si>
  <si>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</si>
  <si>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</si>
  <si>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</si>
  <si>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</si>
  <si>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</si>
  <si>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</si>
  <si>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</si>
  <si>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</si>
  <si>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</si>
  <si>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</si>
  <si>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</si>
  <si>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</si>
  <si>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</si>
  <si>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</si>
  <si>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</si>
  <si>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</si>
  <si>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</si>
  <si>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</si>
  <si>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</si>
  <si>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</si>
  <si>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</si>
  <si>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</si>
  <si>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</si>
  <si>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</si>
  <si>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</si>
  <si>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</si>
  <si>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</si>
  <si>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</si>
  <si>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</si>
  <si>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</si>
  <si>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</si>
  <si>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</si>
  <si>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</si>
  <si>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</si>
  <si>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</si>
  <si>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</si>
  <si>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</si>
  <si>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</si>
  <si>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</si>
  <si>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</si>
  <si>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</si>
  <si>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</si>
  <si>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</si>
  <si>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</si>
  <si>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</si>
  <si>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</si>
  <si>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</si>
  <si>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</si>
  <si>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</si>
  <si>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</si>
  <si>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</si>
  <si>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</si>
  <si>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</si>
  <si>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</si>
  <si>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</si>
  <si>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</si>
  <si>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</si>
  <si>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</si>
  <si>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</si>
  <si>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</si>
  <si>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</si>
  <si>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</si>
  <si>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</si>
  <si>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</si>
  <si>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</si>
  <si>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</si>
  <si>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</si>
  <si>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</si>
  <si>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</si>
  <si>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</si>
  <si>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</si>
  <si>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</si>
  <si>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</si>
  <si>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</si>
  <si>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</si>
  <si>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</si>
  <si>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</si>
  <si>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</si>
  <si>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</si>
  <si>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</si>
  <si>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</si>
  <si>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</si>
  <si>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</si>
  <si>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</si>
  <si>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</si>
  <si>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</si>
  <si>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</si>
  <si>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</si>
  <si>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</si>
  <si>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</si>
  <si>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</si>
  <si>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</si>
  <si>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</si>
  <si>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</si>
  <si>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</si>
  <si>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</si>
  <si>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</si>
  <si>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</si>
  <si>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</si>
  <si>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</si>
  <si>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</si>
  <si>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</si>
  <si>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</si>
  <si>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</si>
  <si>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</si>
  <si>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</si>
  <si>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</si>
  <si>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</si>
  <si>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</si>
  <si>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</si>
  <si>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</si>
  <si>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</si>
  <si>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</si>
  <si>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 1023- בנק ישראל- מק"מ</t>
  </si>
  <si>
    <t>8231029</t>
  </si>
  <si>
    <t>24/10/22</t>
  </si>
  <si>
    <t>מ.ק.מ.     1213- בנק ישראל- מק"מ</t>
  </si>
  <si>
    <t>8231219</t>
  </si>
  <si>
    <t>20/12/22</t>
  </si>
  <si>
    <t>מ.ק.מ.  713- בנק ישראל- מק"מ</t>
  </si>
  <si>
    <t>8230716</t>
  </si>
  <si>
    <t>25/07/22</t>
  </si>
  <si>
    <t>מ.ק.מ. 1123- בנק ישראל- מק"מ</t>
  </si>
  <si>
    <t>8231128</t>
  </si>
  <si>
    <t>02/11/22</t>
  </si>
  <si>
    <t>מ.ק.מ. 813- בנק ישראל- מק"מ</t>
  </si>
  <si>
    <t>8230815</t>
  </si>
  <si>
    <t>04/08/22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</si>
  <si>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</si>
  <si>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</si>
  <si>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</si>
  <si>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</si>
  <si>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</si>
  <si>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</si>
  <si>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28/03/22</t>
  </si>
  <si>
    <t>ממשל שקלית 0537- האוצר - ממשלתית שקלית</t>
  </si>
  <si>
    <t>1166180</t>
  </si>
  <si>
    <t>08/07/21</t>
  </si>
  <si>
    <t>ממשלתי 0323</t>
  </si>
  <si>
    <t>1126747</t>
  </si>
  <si>
    <t>14/12/20</t>
  </si>
  <si>
    <t>ממשלתי 0324- האוצר - ממשלתית שקלית</t>
  </si>
  <si>
    <t>1130848</t>
  </si>
  <si>
    <t>ממשלתי שקלי 723</t>
  </si>
  <si>
    <t>1167105</t>
  </si>
  <si>
    <t>04/04/21</t>
  </si>
  <si>
    <t>ממשק0142- האוצר - ממשלתית שקלית</t>
  </si>
  <si>
    <t>1125400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</si>
  <si>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</si>
  <si>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</si>
  <si>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</si>
  <si>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</si>
  <si>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</si>
  <si>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</si>
  <si>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</si>
  <si>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</si>
  <si>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</si>
  <si>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</si>
  <si>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</si>
  <si>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</si>
  <si>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</si>
  <si>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</si>
  <si>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</si>
  <si>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</si>
  <si>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</si>
  <si>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10/11/20</t>
  </si>
  <si>
    <t>לאומי אג"ח 181- לאומי</t>
  </si>
  <si>
    <t>6040505</t>
  </si>
  <si>
    <t>Aaa.il</t>
  </si>
  <si>
    <t>11/11/20</t>
  </si>
  <si>
    <t>לאומי אגח 183- לאומי</t>
  </si>
  <si>
    <t>6040547</t>
  </si>
  <si>
    <t>28/11/21</t>
  </si>
  <si>
    <t>מז טפ הנ אגח 64- מזרחי טפחות הנפ</t>
  </si>
  <si>
    <t>2310555</t>
  </si>
  <si>
    <t>520032046</t>
  </si>
  <si>
    <t>11/04/22</t>
  </si>
  <si>
    <t>מז טפ הנפק   46- מזרחי טפחות הנפ</t>
  </si>
  <si>
    <t>2310225</t>
  </si>
  <si>
    <t>08/04/21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</si>
  <si>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</si>
  <si>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</si>
  <si>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</si>
  <si>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</si>
  <si>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</si>
  <si>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</si>
  <si>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</si>
  <si>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</si>
  <si>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</si>
  <si>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</si>
  <si>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</si>
  <si>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</si>
  <si>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</si>
  <si>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</si>
  <si>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</si>
  <si>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</si>
  <si>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</si>
  <si>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</si>
  <si>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</si>
  <si>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</si>
  <si>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</si>
  <si>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</si>
  <si>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</si>
  <si>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</si>
  <si>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</si>
  <si>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</si>
  <si>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</si>
  <si>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 אג"ח 31- חשמל</t>
  </si>
  <si>
    <t>6000285</t>
  </si>
  <si>
    <t>520000472</t>
  </si>
  <si>
    <t>אנרגיה</t>
  </si>
  <si>
    <t>Aa1.il</t>
  </si>
  <si>
    <t>28/11/22</t>
  </si>
  <si>
    <t>חשמל אג27</t>
  </si>
  <si>
    <t>6000210</t>
  </si>
  <si>
    <t>12/10/20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</si>
  <si>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</si>
  <si>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</si>
  <si>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</si>
  <si>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</si>
  <si>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</si>
  <si>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</si>
  <si>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</si>
  <si>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</si>
  <si>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</si>
  <si>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</si>
  <si>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</si>
  <si>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</si>
  <si>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</si>
  <si>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</si>
  <si>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</si>
  <si>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</si>
  <si>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</si>
  <si>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</si>
  <si>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</si>
  <si>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</si>
  <si>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אג"ח 6- גב ים</t>
  </si>
  <si>
    <t>7590128</t>
  </si>
  <si>
    <t>520001736</t>
  </si>
  <si>
    <t>Aa2.il</t>
  </si>
  <si>
    <t>12/07/21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</si>
  <si>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</si>
  <si>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</si>
  <si>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</si>
  <si>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</si>
  <si>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</si>
  <si>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</si>
  <si>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</si>
  <si>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</si>
  <si>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</si>
  <si>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</si>
  <si>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</si>
  <si>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</si>
  <si>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</si>
  <si>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</si>
  <si>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</si>
  <si>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</si>
  <si>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</si>
  <si>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</si>
  <si>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</si>
  <si>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</si>
  <si>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</si>
  <si>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</si>
  <si>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</si>
  <si>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</si>
  <si>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</si>
  <si>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</si>
  <si>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</si>
  <si>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01/03/16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</si>
  <si>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</si>
  <si>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</si>
  <si>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</si>
  <si>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</si>
  <si>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</si>
  <si>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</si>
  <si>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</si>
  <si>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</si>
  <si>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</si>
  <si>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</si>
  <si>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</si>
  <si>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</si>
  <si>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</si>
  <si>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</si>
  <si>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</si>
  <si>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</si>
  <si>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</si>
  <si>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02/09/21</t>
  </si>
  <si>
    <t>אזורים אג15- אזורים</t>
  </si>
  <si>
    <t>7150451</t>
  </si>
  <si>
    <t>520025990</t>
  </si>
  <si>
    <t>בנייה</t>
  </si>
  <si>
    <t>A1.il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</si>
  <si>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</si>
  <si>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</si>
  <si>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</si>
  <si>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</si>
  <si>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</si>
  <si>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</si>
  <si>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</si>
  <si>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</si>
  <si>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</si>
  <si>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</si>
  <si>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</si>
  <si>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</si>
  <si>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</si>
  <si>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</si>
  <si>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</si>
  <si>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</si>
  <si>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</si>
  <si>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</si>
  <si>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</si>
  <si>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</si>
  <si>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</si>
  <si>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</si>
  <si>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</si>
  <si>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</si>
  <si>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</si>
  <si>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</si>
  <si>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</si>
  <si>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</si>
  <si>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</si>
  <si>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</si>
  <si>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12/03/18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</si>
  <si>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</si>
  <si>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</si>
  <si>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</si>
  <si>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</si>
  <si>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</si>
  <si>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</si>
  <si>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</si>
  <si>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</si>
  <si>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</si>
  <si>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</si>
  <si>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</si>
  <si>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</si>
  <si>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</si>
  <si>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</si>
  <si>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</si>
  <si>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</si>
  <si>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</si>
  <si>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</si>
  <si>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</si>
  <si>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</si>
  <si>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</si>
  <si>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</si>
  <si>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</si>
  <si>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</si>
  <si>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</si>
  <si>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</si>
  <si>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</si>
  <si>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</si>
  <si>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לאומי מסחרי 3- לאומי</t>
  </si>
  <si>
    <t>1189364</t>
  </si>
  <si>
    <t>12/09/22</t>
  </si>
  <si>
    <t>מזרחי  טפ הנפק   40</t>
  </si>
  <si>
    <t>2310167</t>
  </si>
  <si>
    <t>נמלי ישראל אג"ח ג- נמלי ישראל</t>
  </si>
  <si>
    <t>1145580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</si>
  <si>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</si>
  <si>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</si>
  <si>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</si>
  <si>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</si>
  <si>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</si>
  <si>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</si>
  <si>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</si>
  <si>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תעשיה אוירית אג"ח 4</t>
  </si>
  <si>
    <t>1133131</t>
  </si>
  <si>
    <t>520027194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</si>
  <si>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</si>
  <si>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</si>
  <si>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</si>
  <si>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</si>
  <si>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</si>
  <si>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</si>
  <si>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</si>
  <si>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</si>
  <si>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</si>
  <si>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</si>
  <si>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</si>
  <si>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</si>
  <si>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</si>
  <si>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</si>
  <si>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</si>
  <si>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</si>
  <si>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אלוני חץ אגח יג- אלוני חץ</t>
  </si>
  <si>
    <t>1189406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</si>
  <si>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</si>
  <si>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</si>
  <si>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</si>
  <si>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</si>
  <si>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</si>
  <si>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</si>
  <si>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</si>
  <si>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</si>
  <si>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</si>
  <si>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מגדל הון  אגח ד- מגדל ביטוח הון</t>
  </si>
  <si>
    <t>1137033</t>
  </si>
  <si>
    <t>513230029</t>
  </si>
  <si>
    <t>פניקס הון אגח ו- הפניקס גיוסי הון</t>
  </si>
  <si>
    <t>1136696</t>
  </si>
  <si>
    <t>514290345</t>
  </si>
  <si>
    <t>פניקס הון אגח יא- הפניקס גיוסי הון</t>
  </si>
  <si>
    <t>1159359</t>
  </si>
  <si>
    <t>31/07/22</t>
  </si>
  <si>
    <t>קרסו אגח א- קרסו מוטורס</t>
  </si>
  <si>
    <t>1136464</t>
  </si>
  <si>
    <t>514065283</t>
  </si>
  <si>
    <t>מסחר</t>
  </si>
  <si>
    <t>03/11/16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</si>
  <si>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</si>
  <si>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</si>
  <si>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</si>
  <si>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</si>
  <si>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</si>
  <si>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</si>
  <si>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</si>
  <si>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מגדל הון אגח ט- מגדל ביטוח הון</t>
  </si>
  <si>
    <t>1185628</t>
  </si>
  <si>
    <t>13/07/22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</si>
  <si>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</si>
  <si>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</si>
  <si>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</si>
  <si>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</si>
  <si>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</si>
  <si>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</si>
  <si>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</si>
  <si>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</si>
  <si>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</si>
  <si>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</si>
  <si>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</si>
  <si>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</si>
  <si>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</si>
  <si>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</si>
  <si>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</si>
  <si>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</si>
  <si>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</si>
  <si>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</si>
  <si>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</si>
  <si>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</si>
  <si>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</si>
  <si>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</si>
  <si>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</si>
  <si>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</si>
  <si>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</si>
  <si>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</si>
  <si>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</si>
  <si>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</si>
  <si>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</si>
  <si>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</si>
  <si>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</si>
  <si>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</si>
  <si>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</si>
  <si>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</si>
  <si>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</si>
  <si>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</si>
  <si>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</si>
  <si>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</si>
  <si>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</si>
  <si>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</si>
  <si>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</si>
  <si>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</si>
  <si>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</si>
  <si>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</si>
  <si>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10</t>
  </si>
  <si>
    <t>5760236</t>
  </si>
  <si>
    <t>520028010</t>
  </si>
  <si>
    <t>השקעה ואחזקות</t>
  </si>
  <si>
    <t>31/05/16</t>
  </si>
  <si>
    <t>חברה לישראל אגח 15- חברה לישראל</t>
  </si>
  <si>
    <t>5760327</t>
  </si>
  <si>
    <t>06/10/22</t>
  </si>
  <si>
    <t>נכסים ובנין אגח ט- נכסים ובנין</t>
  </si>
  <si>
    <t>6990212</t>
  </si>
  <si>
    <t>520025438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</si>
  <si>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</si>
  <si>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</si>
  <si>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</si>
  <si>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</si>
  <si>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</si>
  <si>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</si>
  <si>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</si>
  <si>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</si>
  <si>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</si>
  <si>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</si>
  <si>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</si>
  <si>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</si>
  <si>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</si>
  <si>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</si>
  <si>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</si>
  <si>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</si>
  <si>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</si>
  <si>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</si>
  <si>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</si>
  <si>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</si>
  <si>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</si>
  <si>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</si>
  <si>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</si>
  <si>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</si>
  <si>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</si>
  <si>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</si>
  <si>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</si>
  <si>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</si>
  <si>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</si>
  <si>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</si>
  <si>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</si>
  <si>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</si>
  <si>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</si>
  <si>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</si>
  <si>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</si>
  <si>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</si>
  <si>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</si>
  <si>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</si>
  <si>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</si>
  <si>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</si>
  <si>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</si>
  <si>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</si>
  <si>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</si>
  <si>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</si>
  <si>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</si>
  <si>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</si>
  <si>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</si>
  <si>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</si>
  <si>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</si>
  <si>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</si>
  <si>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</si>
  <si>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</si>
  <si>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</si>
  <si>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</si>
  <si>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</si>
  <si>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</si>
  <si>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</si>
  <si>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</si>
  <si>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</si>
  <si>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</si>
  <si>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</si>
  <si>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</si>
  <si>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</si>
  <si>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</si>
  <si>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</si>
  <si>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</si>
  <si>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</si>
  <si>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</si>
  <si>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</si>
  <si>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</si>
  <si>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</si>
  <si>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</si>
  <si>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</si>
  <si>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</si>
  <si>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</si>
  <si>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</si>
  <si>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</si>
  <si>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</si>
  <si>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</si>
  <si>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</si>
  <si>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</si>
  <si>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</si>
  <si>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</si>
  <si>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</si>
  <si>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</si>
  <si>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</si>
  <si>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</si>
  <si>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</si>
  <si>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</si>
  <si>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</si>
  <si>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</si>
  <si>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</si>
  <si>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</si>
  <si>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</si>
  <si>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</si>
  <si>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</si>
  <si>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</si>
  <si>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</si>
  <si>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</si>
  <si>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</si>
  <si>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</si>
  <si>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</si>
  <si>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</si>
  <si>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</si>
  <si>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</si>
  <si>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</si>
  <si>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</si>
  <si>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</si>
  <si>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</si>
  <si>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</si>
  <si>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</si>
  <si>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</si>
  <si>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</si>
  <si>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</si>
  <si>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</si>
  <si>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</si>
  <si>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</si>
  <si>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שוב אנרגיה- שוב אנרגיה</t>
  </si>
  <si>
    <t>1188242</t>
  </si>
  <si>
    <t>510459928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</si>
  <si>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</si>
  <si>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</si>
  <si>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</si>
  <si>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</si>
  <si>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</si>
  <si>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</si>
  <si>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</si>
  <si>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</si>
  <si>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</si>
  <si>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</si>
  <si>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</si>
  <si>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</si>
  <si>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</si>
  <si>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</si>
  <si>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</si>
  <si>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</si>
  <si>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</si>
  <si>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</si>
  <si>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סאמיט- סאמיט</t>
  </si>
  <si>
    <t>1081686</t>
  </si>
  <si>
    <t>ריט 1- 1 ריט</t>
  </si>
  <si>
    <t>1098920</t>
  </si>
  <si>
    <t>513821488</t>
  </si>
  <si>
    <t>מגה אור- מגה אור</t>
  </si>
  <si>
    <t>1104488</t>
  </si>
  <si>
    <t>513257873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</si>
  <si>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</si>
  <si>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</si>
  <si>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</si>
  <si>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</si>
  <si>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</si>
  <si>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</si>
  <si>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</si>
  <si>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</si>
  <si>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</si>
  <si>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</si>
  <si>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</si>
  <si>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</si>
  <si>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</si>
  <si>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</si>
  <si>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</si>
  <si>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</si>
  <si>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</si>
  <si>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</si>
  <si>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</si>
  <si>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</si>
  <si>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</si>
  <si>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</si>
  <si>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</si>
  <si>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</si>
  <si>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</si>
  <si>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</si>
  <si>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</si>
  <si>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</si>
  <si>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</si>
  <si>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</si>
  <si>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</si>
  <si>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</si>
  <si>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</si>
  <si>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</si>
  <si>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</si>
  <si>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</si>
  <si>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</si>
  <si>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</si>
  <si>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</si>
  <si>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</si>
  <si>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</si>
  <si>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</si>
  <si>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</si>
  <si>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PERION NETWORK</t>
  </si>
  <si>
    <t>IL0010958192</t>
  </si>
  <si>
    <t>NASDAQ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</si>
  <si>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</si>
  <si>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</si>
  <si>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</si>
  <si>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</si>
  <si>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</si>
  <si>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</si>
  <si>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</si>
  <si>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</si>
  <si>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</si>
  <si>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LEONARDO DRS- LEONARDO DRS</t>
  </si>
  <si>
    <t>US52661A1088</t>
  </si>
  <si>
    <t>253583</t>
  </si>
  <si>
    <t>AEROSPACE &amp; DEFENSE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</si>
  <si>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</si>
  <si>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</si>
  <si>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</si>
  <si>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</si>
  <si>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</si>
  <si>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</si>
  <si>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</si>
  <si>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ADO PROPERTIES</t>
  </si>
  <si>
    <t>LU1250154413</t>
  </si>
  <si>
    <t>FWB</t>
  </si>
  <si>
    <t>5160</t>
  </si>
  <si>
    <t>Real Estate</t>
  </si>
  <si>
    <t>NVIDIA CORP - NVDA</t>
  </si>
  <si>
    <t>US67066G1040</t>
  </si>
  <si>
    <t>4967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</si>
  <si>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</si>
  <si>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</si>
  <si>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</si>
  <si>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</si>
  <si>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</si>
  <si>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</si>
  <si>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</si>
  <si>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</si>
  <si>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</si>
  <si>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</si>
  <si>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</si>
  <si>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</si>
  <si>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</si>
  <si>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</si>
  <si>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5093</t>
  </si>
  <si>
    <t>סה"כ שמחקות מדדי מניות בישראל</t>
  </si>
  <si>
    <t>MTF סל (4A) ת"א-בנייה- מגדל קרנות נאמנ</t>
  </si>
  <si>
    <t>1165653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</si>
  <si>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</si>
  <si>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</si>
  <si>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</si>
  <si>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</si>
  <si>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</si>
  <si>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</si>
  <si>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</si>
  <si>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</si>
  <si>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</si>
  <si>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</si>
  <si>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</si>
  <si>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</si>
  <si>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</si>
  <si>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</si>
  <si>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</si>
  <si>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</si>
  <si>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</si>
  <si>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</si>
  <si>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</si>
  <si>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</si>
  <si>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</si>
  <si>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NDX 100 (4A)ETF מנוטרלת מט"ח- פסגות קרנות נאמ</t>
  </si>
  <si>
    <t>1149822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</si>
  <si>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</si>
  <si>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</si>
  <si>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</si>
  <si>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</si>
  <si>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</si>
  <si>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</si>
  <si>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</si>
  <si>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פסגות EFT (00) תל בונד 20- פסגות קרנות נאמ</t>
  </si>
  <si>
    <t>1147958</t>
  </si>
  <si>
    <t>אג"ח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</si>
  <si>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</si>
  <si>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</si>
  <si>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</si>
  <si>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</si>
  <si>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</si>
  <si>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</si>
  <si>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</si>
  <si>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</si>
  <si>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</si>
  <si>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</si>
  <si>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</si>
  <si>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</si>
  <si>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EWY - SOUTH KOREA- BlackRock</t>
  </si>
  <si>
    <t>US4642867729</t>
  </si>
  <si>
    <t>2235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</si>
  <si>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</si>
  <si>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</si>
  <si>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</si>
  <si>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</si>
  <si>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</si>
  <si>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</si>
  <si>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</si>
  <si>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</si>
  <si>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</si>
  <si>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</si>
  <si>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</si>
  <si>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</si>
  <si>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</si>
  <si>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</si>
  <si>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</si>
  <si>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</si>
  <si>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</si>
  <si>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</si>
  <si>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</si>
  <si>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</si>
  <si>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</si>
  <si>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</si>
  <si>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</si>
  <si>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</si>
  <si>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</si>
  <si>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</si>
  <si>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</si>
  <si>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</si>
  <si>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</si>
  <si>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</si>
  <si>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</si>
  <si>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</si>
  <si>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</si>
  <si>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</si>
  <si>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</si>
  <si>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</si>
  <si>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</si>
  <si>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</si>
  <si>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</si>
  <si>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</si>
  <si>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</si>
  <si>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</si>
  <si>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</si>
  <si>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</si>
  <si>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</si>
  <si>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</si>
  <si>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</si>
  <si>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</si>
  <si>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</si>
  <si>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</si>
  <si>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100 - Z H3 - 17/03/2023</t>
  </si>
  <si>
    <t>GB00K0S0MK63</t>
  </si>
  <si>
    <t>Other</t>
  </si>
  <si>
    <t>FUT VAL GBP HSB - רוו"ה מחוזים</t>
  </si>
  <si>
    <t>333732</t>
  </si>
  <si>
    <t>FUT VAL USD - רוו"ה מחוזים</t>
  </si>
  <si>
    <t>415349</t>
  </si>
  <si>
    <t>NASDAQ 100 MINI - NQH3 - 17/03/2023</t>
  </si>
  <si>
    <t>BBG013ZHH944</t>
  </si>
  <si>
    <t>S&amp;P500 EMINI  ESH3 17/03/23</t>
  </si>
  <si>
    <t>BBG011BQCMM0</t>
  </si>
  <si>
    <t>US TREASURY NOTE 2 YEAR- TUH3 -31/03/23</t>
  </si>
  <si>
    <t>BBG018JV8511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</si>
  <si>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</si>
  <si>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</si>
  <si>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</si>
  <si>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</si>
  <si>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</si>
  <si>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</si>
  <si>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</si>
  <si>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</si>
  <si>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</si>
  <si>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</si>
  <si>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</si>
  <si>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</si>
  <si>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</si>
  <si>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</si>
  <si>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</si>
  <si>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</si>
  <si>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</si>
  <si>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</si>
  <si>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26/12/16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</si>
  <si>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</si>
  <si>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</si>
  <si>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</si>
  <si>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</si>
  <si>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</si>
  <si>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</si>
  <si>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</si>
  <si>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</si>
  <si>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</si>
  <si>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</si>
  <si>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</si>
  <si>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</si>
  <si>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</si>
  <si>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</si>
  <si>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</si>
  <si>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</si>
  <si>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</si>
  <si>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</si>
  <si>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</si>
  <si>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</si>
  <si>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</si>
  <si>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</si>
  <si>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</si>
  <si>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</si>
  <si>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</si>
  <si>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</si>
  <si>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</si>
  <si>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</si>
  <si>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</si>
  <si>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</si>
  <si>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</si>
  <si>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</si>
  <si>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</si>
  <si>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</si>
  <si>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</si>
  <si>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</si>
  <si>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</si>
  <si>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</si>
  <si>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</si>
  <si>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</si>
  <si>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</si>
  <si>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</si>
  <si>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</si>
  <si>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</si>
  <si>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</si>
  <si>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</si>
  <si>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</si>
  <si>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</si>
  <si>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</si>
  <si>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11/10/22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</si>
  <si>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</si>
  <si>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</si>
  <si>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</si>
  <si>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</si>
  <si>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</si>
  <si>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</si>
  <si>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</si>
  <si>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</si>
  <si>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</si>
  <si>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</si>
  <si>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</si>
  <si>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</si>
  <si>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</si>
  <si>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</si>
  <si>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</si>
  <si>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</si>
  <si>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</si>
  <si>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</si>
  <si>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</si>
  <si>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02/10/22</t>
  </si>
  <si>
    <t>סה"כ קרנות השקעה אחרות</t>
  </si>
  <si>
    <t>FIMI 6 קרן- פימי</t>
  </si>
  <si>
    <t>01/11/21</t>
  </si>
  <si>
    <t>קרן גיזה הלוואות מורכבות- קרן גיזה חוב</t>
  </si>
  <si>
    <t>15/12/22</t>
  </si>
  <si>
    <t>קרן להב 1- קרן להב</t>
  </si>
  <si>
    <t>26/05/19</t>
  </si>
  <si>
    <t>קרן להב 2- קרן להב</t>
  </si>
  <si>
    <t>02/09/20</t>
  </si>
  <si>
    <t>קרן להב 3- קרן להב</t>
  </si>
  <si>
    <t>18/12/22</t>
  </si>
  <si>
    <t>קרן קוגיטו 2- קרן קוגיטו</t>
  </si>
  <si>
    <t>קרן קוגיטו- קרן קוגיטו</t>
  </si>
  <si>
    <t>22/09/22</t>
  </si>
  <si>
    <t>קרן ריאלטי חוב 4- קרן ריאלטי חוב</t>
  </si>
  <si>
    <t>קרן שקד- קרן שקד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</si>
  <si>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</si>
  <si>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</si>
  <si>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</si>
  <si>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</si>
  <si>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</si>
  <si>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</si>
  <si>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</si>
  <si>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</si>
  <si>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</si>
  <si>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</si>
  <si>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</si>
  <si>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</si>
  <si>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</si>
  <si>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</si>
  <si>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</si>
  <si>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</si>
  <si>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</si>
  <si>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</si>
  <si>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</si>
  <si>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</si>
  <si>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</si>
  <si>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</si>
  <si>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</si>
  <si>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</si>
  <si>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</si>
  <si>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</si>
  <si>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</si>
  <si>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</si>
  <si>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</si>
  <si>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</si>
  <si>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</si>
  <si>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24/11/22</t>
  </si>
  <si>
    <t>LCN Sterling Fund SLP- LCN Sterling Fund SLP</t>
  </si>
  <si>
    <t>01/09/22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</si>
  <si>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</si>
  <si>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</si>
  <si>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</si>
  <si>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</si>
  <si>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</si>
  <si>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</si>
  <si>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</si>
  <si>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</si>
  <si>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</si>
  <si>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</si>
  <si>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</si>
  <si>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</si>
  <si>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</si>
  <si>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</si>
  <si>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13/12/22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</si>
  <si>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</si>
  <si>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</si>
  <si>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</si>
  <si>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</si>
  <si>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</si>
  <si>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</si>
  <si>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</si>
  <si>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</si>
  <si>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</si>
  <si>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אופ ב . המשביר ידני- 365 המשביר</t>
  </si>
  <si>
    <t>11049511</t>
  </si>
  <si>
    <t>24/12/18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</si>
  <si>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</si>
  <si>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</si>
  <si>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</si>
  <si>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</si>
  <si>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</si>
  <si>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</si>
  <si>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</si>
  <si>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</si>
  <si>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</si>
  <si>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</si>
  <si>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דולר/שקל 3.41 24/01/23 154237</t>
  </si>
  <si>
    <t>154237</t>
  </si>
  <si>
    <t>01/12/22</t>
  </si>
  <si>
    <t>פורוורד דולר/שקל 3.4135 24/01/23 154227</t>
  </si>
  <si>
    <t>154227</t>
  </si>
  <si>
    <t>פורוורד דולר/שקל 3.45 24/01/23 154223</t>
  </si>
  <si>
    <t>154223</t>
  </si>
  <si>
    <t>21/11/22</t>
  </si>
  <si>
    <t>פורוורד דולר/שקל 3.4847 24/01/23 154205</t>
  </si>
  <si>
    <t>154205</t>
  </si>
  <si>
    <t>27/10/22</t>
  </si>
  <si>
    <t>פורוורד ליש"ט/שקל 3.915 24/01/23 154184</t>
  </si>
  <si>
    <t>154184</t>
  </si>
  <si>
    <t>פורוורד אירו/דולר 1.05985 24/01/23 154242</t>
  </si>
  <si>
    <t>154242</t>
  </si>
  <si>
    <t>פורוורד אירו/דולר 1.0692 24/01/23 154249</t>
  </si>
  <si>
    <t>154249</t>
  </si>
  <si>
    <t>פורוורד אירו/דולר 1.0807 12/01/23 154111</t>
  </si>
  <si>
    <t>154111</t>
  </si>
  <si>
    <t>07/06/22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</si>
  <si>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</si>
  <si>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</si>
  <si>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</si>
  <si>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</si>
  <si>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</si>
  <si>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</si>
  <si>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</si>
  <si>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</si>
  <si>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פורוורד ליש"ט/דולר 1.1474 24/01/23 154183</t>
  </si>
  <si>
    <t>154183</t>
  </si>
  <si>
    <t>סה"כ כנגד חסכון עמיתים/מבוטחים</t>
  </si>
  <si>
    <t>לא</t>
  </si>
  <si>
    <t>1302</t>
  </si>
  <si>
    <t>AA+</t>
  </si>
  <si>
    <t>18/09/22</t>
  </si>
  <si>
    <t>דירוג פנימי</t>
  </si>
  <si>
    <t>הלוואות עמיתים</t>
  </si>
  <si>
    <t>1303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</si>
  <si>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</si>
  <si>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</si>
  <si>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</si>
  <si>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</si>
  <si>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</si>
  <si>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</si>
  <si>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</si>
  <si>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</si>
  <si>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</si>
  <si>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</si>
  <si>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</si>
  <si>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</si>
  <si>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</si>
  <si>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</si>
  <si>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</si>
  <si>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</si>
  <si>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</si>
  <si>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</si>
  <si>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</si>
  <si>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</si>
  <si>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</si>
  <si>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</si>
  <si>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</si>
  <si>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</si>
  <si>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</si>
  <si>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</si>
  <si>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</si>
  <si>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</si>
  <si>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</si>
  <si>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</si>
  <si>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</si>
  <si>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אשדוד - משרדים</t>
  </si>
  <si>
    <t>24/08/22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</si>
  <si>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</si>
  <si>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</si>
  <si>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</si>
  <si>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</si>
  <si>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</si>
  <si>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</si>
  <si>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</si>
  <si>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</si>
  <si>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</si>
  <si>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</si>
  <si>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</si>
  <si>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</si>
  <si>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</si>
  <si>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</si>
  <si>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</si>
  <si>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</si>
  <si>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</si>
  <si>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</si>
  <si>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</si>
  <si>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</si>
  <si>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</si>
  <si>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</si>
  <si>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</si>
  <si>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</si>
  <si>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</si>
  <si>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</si>
  <si>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</si>
  <si>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</si>
  <si>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</si>
  <si>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</si>
  <si>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ריאלטי חוב 4</t>
  </si>
  <si>
    <t>קרן גיזה הלוואות מורכבות</t>
  </si>
  <si>
    <t xml:space="preserve"> first time3 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</si>
  <si>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</si>
  <si>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</si>
  <si>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</si>
  <si>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</si>
  <si>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</si>
  <si>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</si>
  <si>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</si>
  <si>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</si>
  <si>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</si>
  <si>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קוגיטו
</t>
  </si>
  <si>
    <t xml:space="preserve">Electra America 
Multifamily 4
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</si>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</sst>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43" fontId="0" fillId="0" borderId="0" xfId="11" applyFont="1"/>
    <xf numFmtId="4" fontId="2" fillId="0" borderId="0" xfId="0" applyNumberFormat="1" applyFont="1" applyAlignment="1">
      <alignment horizontal="center"/>
    </xf>
    <xf numFmtId="43" fontId="0" fillId="0" borderId="0" xfId="11" applyFont="1" applyFill="1"/>
    <xf numFmtId="10" fontId="0" fillId="0" borderId="0" xfId="12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14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1" t="s">
        <v>4</v>
      </c>
      <c r="C6" s="92"/>
      <c r="D6" s="93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506368.30923370121</v>
      </c>
      <c r="D11" s="76">
        <f>C11/$C$42</f>
        <v>0.11524747149845324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937126.95588999998</v>
      </c>
      <c r="D13" s="78">
        <f t="shared" ref="D13:D22" si="0">C13/$C$42</f>
        <v>0.21328647581205504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414348.42991997499</v>
      </c>
      <c r="D15" s="78">
        <f t="shared" si="0"/>
        <v>9.4304102363546985E-2</v>
      </c>
    </row>
    <row r="16" spans="1:36">
      <c r="A16" s="10" t="s">
        <v>13</v>
      </c>
      <c r="B16" s="70" t="s">
        <v>19</v>
      </c>
      <c r="C16" s="77">
        <v>570999.20515397307</v>
      </c>
      <c r="D16" s="78">
        <f t="shared" si="0"/>
        <v>0.12995721379406233</v>
      </c>
    </row>
    <row r="17" spans="1:4">
      <c r="A17" s="10" t="s">
        <v>13</v>
      </c>
      <c r="B17" s="70" t="s">
        <v>195</v>
      </c>
      <c r="C17" s="77">
        <v>791416.95174589194</v>
      </c>
      <c r="D17" s="78">
        <f t="shared" si="0"/>
        <v>0.18012344162642366</v>
      </c>
    </row>
    <row r="18" spans="1:4">
      <c r="A18" s="10" t="s">
        <v>13</v>
      </c>
      <c r="B18" s="70" t="s">
        <v>20</v>
      </c>
      <c r="C18" s="77">
        <v>23016.412222815001</v>
      </c>
      <c r="D18" s="78">
        <f t="shared" si="0"/>
        <v>5.2384465284957072E-3</v>
      </c>
    </row>
    <row r="19" spans="1:4">
      <c r="A19" s="10" t="s">
        <v>13</v>
      </c>
      <c r="B19" s="70" t="s">
        <v>21</v>
      </c>
      <c r="C19" s="77">
        <v>2352</v>
      </c>
      <c r="D19" s="78">
        <f t="shared" si="0"/>
        <v>5.3530611616387771E-4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-27664.074851161149</v>
      </c>
      <c r="D21" s="78">
        <f t="shared" si="0"/>
        <v>-6.2962365926198466E-3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1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9609.3043184140006</v>
      </c>
      <c r="D26" s="78">
        <f t="shared" si="1"/>
        <v>2.1870405500539871E-3</v>
      </c>
    </row>
    <row r="27" spans="1:4">
      <c r="A27" s="10" t="s">
        <v>13</v>
      </c>
      <c r="B27" s="70" t="s">
        <v>28</v>
      </c>
      <c r="C27" s="77">
        <v>191698.71025503037</v>
      </c>
      <c r="D27" s="78">
        <f t="shared" si="1"/>
        <v>4.3629886080036068E-2</v>
      </c>
    </row>
    <row r="28" spans="1:4">
      <c r="A28" s="10" t="s">
        <v>13</v>
      </c>
      <c r="B28" s="70" t="s">
        <v>29</v>
      </c>
      <c r="C28" s="77">
        <v>648982.6976364943</v>
      </c>
      <c r="D28" s="78">
        <f t="shared" si="1"/>
        <v>0.14770595549717175</v>
      </c>
    </row>
    <row r="29" spans="1:4">
      <c r="A29" s="10" t="s">
        <v>13</v>
      </c>
      <c r="B29" s="70" t="s">
        <v>30</v>
      </c>
      <c r="C29" s="77">
        <v>2394.647347875215</v>
      </c>
      <c r="D29" s="78">
        <f t="shared" si="1"/>
        <v>5.4501248782874647E-4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-26427.097597681914</v>
      </c>
      <c r="D31" s="78">
        <f t="shared" si="1"/>
        <v>-6.0147053471508709E-3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95387.769057804733</v>
      </c>
      <c r="D33" s="78">
        <f t="shared" si="1"/>
        <v>2.1709887833278214E-2</v>
      </c>
    </row>
    <row r="34" spans="1:4">
      <c r="A34" s="10" t="s">
        <v>13</v>
      </c>
      <c r="B34" s="69" t="s">
        <v>35</v>
      </c>
      <c r="C34" s="77">
        <v>42656.489820592709</v>
      </c>
      <c r="D34" s="78">
        <f t="shared" si="1"/>
        <v>9.7084523363288565E-3</v>
      </c>
    </row>
    <row r="35" spans="1:4">
      <c r="A35" s="10" t="s">
        <v>13</v>
      </c>
      <c r="B35" s="69" t="s">
        <v>36</v>
      </c>
      <c r="C35" s="77">
        <v>136855.00048064711</v>
      </c>
      <c r="D35" s="78">
        <f t="shared" si="1"/>
        <v>3.1147669551403412E-2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74625.958185391995</v>
      </c>
      <c r="D37" s="78">
        <f t="shared" si="1"/>
        <v>1.6984579864468594E-2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4393747.6688197646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248465.03446789004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3.8151000000000002</v>
      </c>
    </row>
    <row r="48" spans="1:4">
      <c r="C48" t="s">
        <v>110</v>
      </c>
      <c r="D48">
        <v>3.7530000000000001</v>
      </c>
    </row>
    <row r="49" spans="3:4">
      <c r="C49" t="s">
        <v>203</v>
      </c>
      <c r="D49">
        <v>0.45119999999999999</v>
      </c>
    </row>
    <row r="50" spans="3:4">
      <c r="C50" t="s">
        <v>106</v>
      </c>
      <c r="D50">
        <v>3.5190000000000001</v>
      </c>
    </row>
    <row r="51" spans="3:4">
      <c r="C51" t="s">
        <v>113</v>
      </c>
      <c r="D51">
        <v>4.2375999999999996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4" sqref="J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506368.30923370121</v>
      </c>
      <c r="K11" s="76">
        <f>J11/$J$11</f>
        <v>1</v>
      </c>
      <c r="L11" s="76">
        <f>J11/'סכום נכסי הקרן'!$C$42</f>
        <v>0.11524747149845324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506368.30923370121</v>
      </c>
      <c r="K12" s="80">
        <f t="shared" ref="K12:K26" si="0">J12/$J$11</f>
        <v>1</v>
      </c>
      <c r="L12" s="80">
        <f>J12/'סכום נכסי הקרן'!$C$42</f>
        <v>0.11524747149845324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376865.58908000123</v>
      </c>
      <c r="K13" s="80">
        <f t="shared" si="0"/>
        <v>0.74425192534327544</v>
      </c>
      <c r="L13" s="80">
        <f>J13/'סכום נכסי הקרן'!$C$42</f>
        <v>8.5773152553668089E-2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2593.3733499999998</v>
      </c>
      <c r="K14" s="78">
        <f t="shared" si="0"/>
        <v>5.1215159059314185E-3</v>
      </c>
      <c r="L14" s="78">
        <f>J14/'סכום נכסי הקרן'!$C$42</f>
        <v>5.902417583977061E-4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356424.7851+24460.940630001-6613.50999999977</f>
        <v>374272.21573000122</v>
      </c>
      <c r="K15" s="78">
        <f t="shared" si="0"/>
        <v>0.73913040943734409</v>
      </c>
      <c r="L15" s="78">
        <f>J15/'סכום נכסי הקרן'!$C$42</f>
        <v>8.5182910795270392E-2</v>
      </c>
    </row>
    <row r="16" spans="2:13">
      <c r="B16" s="79" t="s">
        <v>214</v>
      </c>
      <c r="D16" s="16"/>
      <c r="I16" s="80">
        <v>0</v>
      </c>
      <c r="J16" s="81">
        <v>129502.72015369999</v>
      </c>
      <c r="K16" s="80">
        <f t="shared" si="0"/>
        <v>0.25574807465672456</v>
      </c>
      <c r="L16" s="80">
        <f>J16/'סכום נכסי הקרן'!$C$42</f>
        <v>2.9474318944785152E-2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0.30035258999999997</v>
      </c>
      <c r="K17" s="78">
        <f t="shared" si="0"/>
        <v>5.9315044903684914E-7</v>
      </c>
      <c r="L17" s="78">
        <f>J17/'סכום נכסי הקרן'!$C$42</f>
        <v>6.8359089469669025E-8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2331.0422306099999</v>
      </c>
      <c r="K18" s="78">
        <f t="shared" si="0"/>
        <v>4.6034520488409314E-3</v>
      </c>
      <c r="L18" s="78">
        <f>J18/'סכום נכסי הקרן'!$C$42</f>
        <v>5.3053620879329143E-4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2192.8783981500001</v>
      </c>
      <c r="K19" s="78">
        <f t="shared" si="0"/>
        <v>4.3305996014413569E-3</v>
      </c>
      <c r="L19" s="78">
        <f>J19/'סכום נכסי הקרן'!$C$42</f>
        <v>4.9909065413832575E-4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121540.30630947</v>
      </c>
      <c r="K20" s="78">
        <f t="shared" si="0"/>
        <v>0.24002352456337511</v>
      </c>
      <c r="L20" s="78">
        <f>J20/'סכום נכסי הקרן'!$C$42</f>
        <v>2.7662104306075866E-2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3438.1928628800001</v>
      </c>
      <c r="K21" s="78">
        <f t="shared" si="0"/>
        <v>6.7899052926181265E-3</v>
      </c>
      <c r="L21" s="78">
        <f>J21/'סכום נכסי הקרן'!$C$42</f>
        <v>7.8251941668820442E-4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2.89</v>
      </c>
      <c r="I11" s="7"/>
      <c r="J11" s="7"/>
      <c r="K11" s="76">
        <v>2.4500000000000001E-2</v>
      </c>
      <c r="L11" s="75">
        <v>892327661</v>
      </c>
      <c r="M11" s="7"/>
      <c r="N11" s="75">
        <v>0</v>
      </c>
      <c r="O11" s="75">
        <v>937126.95588999998</v>
      </c>
      <c r="P11" s="7"/>
      <c r="Q11" s="76">
        <v>1</v>
      </c>
      <c r="R11" s="76">
        <v>0.2142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2.89</v>
      </c>
      <c r="K12" s="80">
        <v>2.4500000000000001E-2</v>
      </c>
      <c r="L12" s="81">
        <v>892327661</v>
      </c>
      <c r="N12" s="81">
        <v>0</v>
      </c>
      <c r="O12" s="81">
        <v>937126.95588999998</v>
      </c>
      <c r="Q12" s="80">
        <v>1</v>
      </c>
      <c r="R12" s="80">
        <v>0.2142</v>
      </c>
    </row>
    <row r="13" spans="2:53">
      <c r="B13" s="79" t="s">
        <v>234</v>
      </c>
      <c r="C13" s="16"/>
      <c r="D13" s="16"/>
      <c r="H13" s="81">
        <v>2.84</v>
      </c>
      <c r="K13" s="80">
        <v>5.4000000000000003E-3</v>
      </c>
      <c r="L13" s="81">
        <v>311681910</v>
      </c>
      <c r="N13" s="81">
        <v>0</v>
      </c>
      <c r="O13" s="81">
        <v>360380.5208002</v>
      </c>
      <c r="Q13" s="80">
        <v>0.3846</v>
      </c>
      <c r="R13" s="80">
        <v>8.2400000000000001E-2</v>
      </c>
    </row>
    <row r="14" spans="2:53">
      <c r="B14" s="79" t="s">
        <v>235</v>
      </c>
      <c r="C14" s="16"/>
      <c r="D14" s="16"/>
      <c r="H14" s="81">
        <v>2.84</v>
      </c>
      <c r="K14" s="80">
        <v>5.4000000000000003E-3</v>
      </c>
      <c r="L14" s="81">
        <v>311681910</v>
      </c>
      <c r="N14" s="81">
        <v>0</v>
      </c>
      <c r="O14" s="81">
        <v>360380.5208002</v>
      </c>
      <c r="Q14" s="80">
        <v>0.3846</v>
      </c>
      <c r="R14" s="80">
        <v>8.2400000000000001E-2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61349863</v>
      </c>
      <c r="M15" s="77">
        <v>142.6</v>
      </c>
      <c r="N15" s="77">
        <v>0</v>
      </c>
      <c r="O15" s="77">
        <v>87484.904638000007</v>
      </c>
      <c r="P15" s="78">
        <v>4.4000000000000003E-3</v>
      </c>
      <c r="Q15" s="78">
        <v>9.3399999999999997E-2</v>
      </c>
      <c r="R15" s="78">
        <v>0.02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97688329</v>
      </c>
      <c r="M16" s="77">
        <v>111.17</v>
      </c>
      <c r="N16" s="77">
        <v>0</v>
      </c>
      <c r="O16" s="77">
        <v>108600.1153493</v>
      </c>
      <c r="P16" s="78">
        <v>6.0000000000000001E-3</v>
      </c>
      <c r="Q16" s="78">
        <v>0.1159</v>
      </c>
      <c r="R16" s="78">
        <v>2.4799999999999999E-2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6.31</v>
      </c>
      <c r="I17" t="s">
        <v>102</v>
      </c>
      <c r="J17" s="78">
        <v>5.0000000000000001E-3</v>
      </c>
      <c r="K17" s="78">
        <v>8.6E-3</v>
      </c>
      <c r="L17" s="77">
        <v>31842612</v>
      </c>
      <c r="M17" s="77">
        <v>105.8</v>
      </c>
      <c r="N17" s="77">
        <v>0</v>
      </c>
      <c r="O17" s="77">
        <v>33689.483496000001</v>
      </c>
      <c r="P17" s="78">
        <v>1.6000000000000001E-3</v>
      </c>
      <c r="Q17" s="78">
        <v>3.5900000000000001E-2</v>
      </c>
      <c r="R17" s="78">
        <v>7.7000000000000002E-3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3.58</v>
      </c>
      <c r="I18" t="s">
        <v>102</v>
      </c>
      <c r="J18" s="78">
        <v>1E-3</v>
      </c>
      <c r="K18" s="78">
        <v>8.8000000000000005E-3</v>
      </c>
      <c r="L18" s="77">
        <v>4305219</v>
      </c>
      <c r="M18" s="77">
        <v>105.01</v>
      </c>
      <c r="N18" s="77">
        <v>0</v>
      </c>
      <c r="O18" s="77">
        <v>4520.9104718999997</v>
      </c>
      <c r="P18" s="78">
        <v>2.9999999999999997E-4</v>
      </c>
      <c r="Q18" s="78">
        <v>4.7999999999999996E-3</v>
      </c>
      <c r="R18" s="78">
        <v>1E-3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239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76399350</v>
      </c>
      <c r="M19" s="77">
        <v>108.1</v>
      </c>
      <c r="N19" s="77">
        <v>0</v>
      </c>
      <c r="O19" s="77">
        <v>82587.697350000002</v>
      </c>
      <c r="P19" s="78">
        <v>3.5000000000000001E-3</v>
      </c>
      <c r="Q19" s="78">
        <v>8.8099999999999998E-2</v>
      </c>
      <c r="R19" s="78">
        <v>1.89E-2</v>
      </c>
    </row>
    <row r="20" spans="2:18">
      <c r="B20" t="s">
        <v>251</v>
      </c>
      <c r="C20" t="s">
        <v>252</v>
      </c>
      <c r="D20" t="s">
        <v>100</v>
      </c>
      <c r="E20" t="s">
        <v>238</v>
      </c>
      <c r="G20" t="s">
        <v>245</v>
      </c>
      <c r="H20" s="77">
        <v>4.3499999999999996</v>
      </c>
      <c r="I20" t="s">
        <v>102</v>
      </c>
      <c r="J20" s="78">
        <v>7.4999999999999997E-3</v>
      </c>
      <c r="K20" s="78">
        <v>-1.09E-2</v>
      </c>
      <c r="L20" s="77">
        <v>30781007</v>
      </c>
      <c r="M20" s="77">
        <v>108.8</v>
      </c>
      <c r="N20" s="77">
        <v>0</v>
      </c>
      <c r="O20" s="77">
        <v>33489.735615999998</v>
      </c>
      <c r="P20" s="78">
        <v>1.5E-3</v>
      </c>
      <c r="Q20" s="78">
        <v>3.5700000000000003E-2</v>
      </c>
      <c r="R20" s="78">
        <v>7.7000000000000002E-3</v>
      </c>
    </row>
    <row r="21" spans="2:18">
      <c r="B21" t="s">
        <v>253</v>
      </c>
      <c r="C21" t="s">
        <v>254</v>
      </c>
      <c r="D21" t="s">
        <v>100</v>
      </c>
      <c r="E21" t="s">
        <v>238</v>
      </c>
      <c r="G21" t="s">
        <v>255</v>
      </c>
      <c r="H21" s="77">
        <v>20.059999999999999</v>
      </c>
      <c r="I21" t="s">
        <v>102</v>
      </c>
      <c r="J21" s="78">
        <v>0.01</v>
      </c>
      <c r="K21" s="78">
        <v>1.09E-2</v>
      </c>
      <c r="L21" s="77">
        <v>9315530</v>
      </c>
      <c r="M21" s="77">
        <v>107.43</v>
      </c>
      <c r="N21" s="77">
        <v>0</v>
      </c>
      <c r="O21" s="77">
        <v>10007.673879</v>
      </c>
      <c r="P21" s="78">
        <v>5.0000000000000001E-4</v>
      </c>
      <c r="Q21" s="78">
        <v>1.0699999999999999E-2</v>
      </c>
      <c r="R21" s="78">
        <v>2.3E-3</v>
      </c>
    </row>
    <row r="22" spans="2:18">
      <c r="B22" s="79" t="s">
        <v>256</v>
      </c>
      <c r="C22" s="16"/>
      <c r="D22" s="16"/>
      <c r="H22" s="81">
        <v>2.93</v>
      </c>
      <c r="K22" s="80">
        <v>3.6499999999999998E-2</v>
      </c>
      <c r="L22" s="81">
        <v>580645751</v>
      </c>
      <c r="N22" s="81">
        <v>0</v>
      </c>
      <c r="O22" s="81">
        <v>576746.43508980004</v>
      </c>
      <c r="Q22" s="80">
        <v>0.61539999999999995</v>
      </c>
      <c r="R22" s="80">
        <v>0.1318</v>
      </c>
    </row>
    <row r="23" spans="2:18">
      <c r="B23" s="79" t="s">
        <v>257</v>
      </c>
      <c r="C23" s="16"/>
      <c r="D23" s="16"/>
      <c r="H23" s="81">
        <v>0.8</v>
      </c>
      <c r="K23" s="80">
        <v>3.7100000000000001E-2</v>
      </c>
      <c r="L23" s="81">
        <v>276503452</v>
      </c>
      <c r="N23" s="81">
        <v>0</v>
      </c>
      <c r="O23" s="81">
        <v>268574.60248210002</v>
      </c>
      <c r="Q23" s="80">
        <v>0.28660000000000002</v>
      </c>
      <c r="R23" s="80">
        <v>6.1400000000000003E-2</v>
      </c>
    </row>
    <row r="24" spans="2:18">
      <c r="B24" t="s">
        <v>258</v>
      </c>
      <c r="C24" t="s">
        <v>259</v>
      </c>
      <c r="D24" t="s">
        <v>100</v>
      </c>
      <c r="E24" t="s">
        <v>238</v>
      </c>
      <c r="G24" t="s">
        <v>239</v>
      </c>
      <c r="H24" s="77">
        <v>0.68</v>
      </c>
      <c r="I24" t="s">
        <v>102</v>
      </c>
      <c r="J24" s="78">
        <v>0</v>
      </c>
      <c r="K24" s="78">
        <v>3.6999999999999998E-2</v>
      </c>
      <c r="L24" s="77">
        <v>41480699</v>
      </c>
      <c r="M24" s="77">
        <v>97.55</v>
      </c>
      <c r="N24" s="77">
        <v>0</v>
      </c>
      <c r="O24" s="77">
        <v>40464.421874500003</v>
      </c>
      <c r="P24" s="78">
        <v>3.2000000000000002E-3</v>
      </c>
      <c r="Q24" s="78">
        <v>4.3200000000000002E-2</v>
      </c>
      <c r="R24" s="78">
        <v>9.1999999999999998E-3</v>
      </c>
    </row>
    <row r="25" spans="2:18">
      <c r="B25" t="s">
        <v>260</v>
      </c>
      <c r="C25" t="s">
        <v>261</v>
      </c>
      <c r="D25" t="s">
        <v>100</v>
      </c>
      <c r="E25" t="s">
        <v>238</v>
      </c>
      <c r="G25" t="s">
        <v>262</v>
      </c>
      <c r="H25" s="77">
        <v>0.78</v>
      </c>
      <c r="I25" t="s">
        <v>102</v>
      </c>
      <c r="J25" s="78">
        <v>0</v>
      </c>
      <c r="K25" s="78">
        <v>3.7199999999999997E-2</v>
      </c>
      <c r="L25" s="77">
        <v>20766784</v>
      </c>
      <c r="M25" s="77">
        <v>97.2</v>
      </c>
      <c r="N25" s="77">
        <v>0</v>
      </c>
      <c r="O25" s="77">
        <v>20185.314048</v>
      </c>
      <c r="P25" s="78">
        <v>1.4E-3</v>
      </c>
      <c r="Q25" s="78">
        <v>2.1499999999999998E-2</v>
      </c>
      <c r="R25" s="78">
        <v>4.5999999999999999E-3</v>
      </c>
    </row>
    <row r="26" spans="2:18">
      <c r="B26" t="s">
        <v>263</v>
      </c>
      <c r="C26" t="s">
        <v>264</v>
      </c>
      <c r="D26" t="s">
        <v>100</v>
      </c>
      <c r="E26" t="s">
        <v>238</v>
      </c>
      <c r="G26" t="s">
        <v>265</v>
      </c>
      <c r="H26" s="77">
        <v>0.93</v>
      </c>
      <c r="I26" t="s">
        <v>102</v>
      </c>
      <c r="J26" s="78">
        <v>0</v>
      </c>
      <c r="K26" s="78">
        <v>3.6999999999999998E-2</v>
      </c>
      <c r="L26" s="77">
        <v>110349519</v>
      </c>
      <c r="M26" s="77">
        <v>96.67</v>
      </c>
      <c r="N26" s="77">
        <v>0</v>
      </c>
      <c r="O26" s="77">
        <v>106674.88001730001</v>
      </c>
      <c r="P26" s="78">
        <v>3.2000000000000002E-3</v>
      </c>
      <c r="Q26" s="78">
        <v>0.1138</v>
      </c>
      <c r="R26" s="78">
        <v>2.4400000000000002E-2</v>
      </c>
    </row>
    <row r="27" spans="2:18">
      <c r="B27" t="s">
        <v>266</v>
      </c>
      <c r="C27" t="s">
        <v>267</v>
      </c>
      <c r="D27" t="s">
        <v>100</v>
      </c>
      <c r="E27" t="s">
        <v>238</v>
      </c>
      <c r="G27" t="s">
        <v>268</v>
      </c>
      <c r="H27" s="77">
        <v>0.51</v>
      </c>
      <c r="I27" t="s">
        <v>102</v>
      </c>
      <c r="J27" s="78">
        <v>0</v>
      </c>
      <c r="K27" s="78">
        <v>3.73E-2</v>
      </c>
      <c r="L27" s="77">
        <v>22414580</v>
      </c>
      <c r="M27" s="77">
        <v>98.15</v>
      </c>
      <c r="N27" s="77">
        <v>0</v>
      </c>
      <c r="O27" s="77">
        <v>21999.91027</v>
      </c>
      <c r="P27" s="78">
        <v>2E-3</v>
      </c>
      <c r="Q27" s="78">
        <v>2.35E-2</v>
      </c>
      <c r="R27" s="78">
        <v>5.0000000000000001E-3</v>
      </c>
    </row>
    <row r="28" spans="2:18">
      <c r="B28" t="s">
        <v>269</v>
      </c>
      <c r="C28" t="s">
        <v>270</v>
      </c>
      <c r="D28" t="s">
        <v>100</v>
      </c>
      <c r="E28" t="s">
        <v>238</v>
      </c>
      <c r="G28" t="s">
        <v>271</v>
      </c>
      <c r="H28" s="77">
        <v>0.85</v>
      </c>
      <c r="I28" t="s">
        <v>102</v>
      </c>
      <c r="J28" s="78">
        <v>0</v>
      </c>
      <c r="K28" s="78">
        <v>3.6999999999999998E-2</v>
      </c>
      <c r="L28" s="77">
        <v>54410419</v>
      </c>
      <c r="M28" s="77">
        <v>96.94</v>
      </c>
      <c r="N28" s="77">
        <v>0</v>
      </c>
      <c r="O28" s="77">
        <v>52745.460178599998</v>
      </c>
      <c r="P28" s="78">
        <v>2.5000000000000001E-3</v>
      </c>
      <c r="Q28" s="78">
        <v>5.6300000000000003E-2</v>
      </c>
      <c r="R28" s="78">
        <v>1.21E-2</v>
      </c>
    </row>
    <row r="29" spans="2:18">
      <c r="B29" t="s">
        <v>272</v>
      </c>
      <c r="C29" t="s">
        <v>273</v>
      </c>
      <c r="D29" t="s">
        <v>100</v>
      </c>
      <c r="E29" t="s">
        <v>238</v>
      </c>
      <c r="G29" t="s">
        <v>274</v>
      </c>
      <c r="H29" s="77">
        <v>0.59</v>
      </c>
      <c r="I29" t="s">
        <v>102</v>
      </c>
      <c r="J29" s="78">
        <v>0</v>
      </c>
      <c r="K29" s="78">
        <v>3.7400000000000003E-2</v>
      </c>
      <c r="L29" s="77">
        <v>27081451</v>
      </c>
      <c r="M29" s="77">
        <v>97.87</v>
      </c>
      <c r="N29" s="77">
        <v>0</v>
      </c>
      <c r="O29" s="77">
        <v>26504.616093699999</v>
      </c>
      <c r="P29" s="78">
        <v>2.3E-3</v>
      </c>
      <c r="Q29" s="78">
        <v>2.8299999999999999E-2</v>
      </c>
      <c r="R29" s="78">
        <v>6.1000000000000004E-3</v>
      </c>
    </row>
    <row r="30" spans="2:18">
      <c r="B30" s="79" t="s">
        <v>275</v>
      </c>
      <c r="C30" s="16"/>
      <c r="D30" s="16"/>
      <c r="H30" s="81">
        <v>4.78</v>
      </c>
      <c r="K30" s="80">
        <v>3.5999999999999997E-2</v>
      </c>
      <c r="L30" s="81">
        <v>304142299</v>
      </c>
      <c r="N30" s="81">
        <v>0</v>
      </c>
      <c r="O30" s="81">
        <v>308171.83260770002</v>
      </c>
      <c r="Q30" s="80">
        <v>0.32879999999999998</v>
      </c>
      <c r="R30" s="80">
        <v>7.0400000000000004E-2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1.83</v>
      </c>
      <c r="I31" t="s">
        <v>102</v>
      </c>
      <c r="J31" s="78">
        <v>4.0000000000000001E-3</v>
      </c>
      <c r="K31" s="78">
        <v>3.56E-2</v>
      </c>
      <c r="L31" s="77">
        <v>60908514</v>
      </c>
      <c r="M31" s="77">
        <v>94.54</v>
      </c>
      <c r="N31" s="77">
        <v>0</v>
      </c>
      <c r="O31" s="77">
        <v>57582.909135599999</v>
      </c>
      <c r="P31" s="78">
        <v>3.5999999999999999E-3</v>
      </c>
      <c r="Q31" s="78">
        <v>6.1400000000000003E-2</v>
      </c>
      <c r="R31" s="78">
        <v>1.32E-2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281</v>
      </c>
      <c r="H32" s="77">
        <v>15.92</v>
      </c>
      <c r="I32" t="s">
        <v>102</v>
      </c>
      <c r="J32" s="78">
        <v>3.7499999999999999E-2</v>
      </c>
      <c r="K32" s="78">
        <v>3.73E-2</v>
      </c>
      <c r="L32" s="77">
        <v>40472891</v>
      </c>
      <c r="M32" s="77">
        <v>103.13</v>
      </c>
      <c r="N32" s="77">
        <v>0</v>
      </c>
      <c r="O32" s="77">
        <v>41739.692488300003</v>
      </c>
      <c r="P32" s="78">
        <v>1.6000000000000001E-3</v>
      </c>
      <c r="Q32" s="78">
        <v>4.4499999999999998E-2</v>
      </c>
      <c r="R32" s="78">
        <v>9.4999999999999998E-3</v>
      </c>
    </row>
    <row r="33" spans="2:18">
      <c r="B33" t="s">
        <v>282</v>
      </c>
      <c r="C33" t="s">
        <v>283</v>
      </c>
      <c r="D33" t="s">
        <v>100</v>
      </c>
      <c r="E33" t="s">
        <v>238</v>
      </c>
      <c r="G33" t="s">
        <v>284</v>
      </c>
      <c r="H33" s="77">
        <v>12.69</v>
      </c>
      <c r="I33" t="s">
        <v>102</v>
      </c>
      <c r="J33" s="78">
        <v>1.4999999999999999E-2</v>
      </c>
      <c r="K33" s="78">
        <v>3.6600000000000001E-2</v>
      </c>
      <c r="L33" s="77">
        <v>13011553</v>
      </c>
      <c r="M33" s="77">
        <v>77</v>
      </c>
      <c r="N33" s="77">
        <v>0</v>
      </c>
      <c r="O33" s="77">
        <v>10018.89581</v>
      </c>
      <c r="P33" s="78">
        <v>6.9999999999999999E-4</v>
      </c>
      <c r="Q33" s="78">
        <v>1.0699999999999999E-2</v>
      </c>
      <c r="R33" s="78">
        <v>2.3E-3</v>
      </c>
    </row>
    <row r="34" spans="2:18">
      <c r="B34" t="s">
        <v>285</v>
      </c>
      <c r="C34" t="s">
        <v>286</v>
      </c>
      <c r="D34" t="s">
        <v>100</v>
      </c>
      <c r="E34" t="s">
        <v>238</v>
      </c>
      <c r="G34" t="s">
        <v>287</v>
      </c>
      <c r="H34" s="77">
        <v>0.25</v>
      </c>
      <c r="I34" t="s">
        <v>102</v>
      </c>
      <c r="J34" s="78">
        <v>4.2500000000000003E-2</v>
      </c>
      <c r="K34" s="78">
        <v>3.4599999999999999E-2</v>
      </c>
      <c r="L34" s="77">
        <v>41969111</v>
      </c>
      <c r="M34" s="77">
        <v>103.38</v>
      </c>
      <c r="N34" s="77">
        <v>0</v>
      </c>
      <c r="O34" s="77">
        <v>43387.666951799998</v>
      </c>
      <c r="P34" s="78">
        <v>3.0999999999999999E-3</v>
      </c>
      <c r="Q34" s="78">
        <v>4.6300000000000001E-2</v>
      </c>
      <c r="R34" s="78">
        <v>9.9000000000000008E-3</v>
      </c>
    </row>
    <row r="35" spans="2:18">
      <c r="B35" t="s">
        <v>288</v>
      </c>
      <c r="C35" t="s">
        <v>289</v>
      </c>
      <c r="D35" t="s">
        <v>100</v>
      </c>
      <c r="E35" t="s">
        <v>238</v>
      </c>
      <c r="G35" t="s">
        <v>278</v>
      </c>
      <c r="H35" s="77">
        <v>1.21</v>
      </c>
      <c r="I35" t="s">
        <v>102</v>
      </c>
      <c r="J35" s="78">
        <v>3.7499999999999999E-2</v>
      </c>
      <c r="K35" s="78">
        <v>3.6200000000000003E-2</v>
      </c>
      <c r="L35" s="77">
        <v>18508866</v>
      </c>
      <c r="M35" s="77">
        <v>102.96</v>
      </c>
      <c r="N35" s="77">
        <v>0</v>
      </c>
      <c r="O35" s="77">
        <v>19056.728433600001</v>
      </c>
      <c r="P35" s="78">
        <v>8.9999999999999998E-4</v>
      </c>
      <c r="Q35" s="78">
        <v>2.0299999999999999E-2</v>
      </c>
      <c r="R35" s="78">
        <v>4.4000000000000003E-3</v>
      </c>
    </row>
    <row r="36" spans="2:18">
      <c r="B36" t="s">
        <v>290</v>
      </c>
      <c r="C36" t="s">
        <v>291</v>
      </c>
      <c r="D36" t="s">
        <v>100</v>
      </c>
      <c r="E36" t="s">
        <v>238</v>
      </c>
      <c r="G36" t="s">
        <v>292</v>
      </c>
      <c r="H36" s="77">
        <v>0.57999999999999996</v>
      </c>
      <c r="I36" t="s">
        <v>102</v>
      </c>
      <c r="J36" s="78">
        <v>1.5E-3</v>
      </c>
      <c r="K36" s="78">
        <v>3.61E-2</v>
      </c>
      <c r="L36" s="77">
        <v>99662304</v>
      </c>
      <c r="M36" s="77">
        <v>98.11</v>
      </c>
      <c r="N36" s="77">
        <v>0</v>
      </c>
      <c r="O36" s="77">
        <v>97778.686454399998</v>
      </c>
      <c r="P36" s="78">
        <v>6.4000000000000003E-3</v>
      </c>
      <c r="Q36" s="78">
        <v>0.1043</v>
      </c>
      <c r="R36" s="78">
        <v>2.23E-2</v>
      </c>
    </row>
    <row r="37" spans="2:18">
      <c r="B37" t="s">
        <v>293</v>
      </c>
      <c r="C37" t="s">
        <v>294</v>
      </c>
      <c r="D37" t="s">
        <v>100</v>
      </c>
      <c r="E37" t="s">
        <v>238</v>
      </c>
      <c r="G37" t="s">
        <v>295</v>
      </c>
      <c r="H37" s="77">
        <v>12.56</v>
      </c>
      <c r="I37" t="s">
        <v>102</v>
      </c>
      <c r="J37" s="78">
        <v>5.5E-2</v>
      </c>
      <c r="K37" s="78">
        <v>3.6299999999999999E-2</v>
      </c>
      <c r="L37" s="77">
        <v>29609060</v>
      </c>
      <c r="M37" s="77">
        <v>130.38999999999999</v>
      </c>
      <c r="N37" s="77">
        <v>0</v>
      </c>
      <c r="O37" s="77">
        <v>38607.253334000001</v>
      </c>
      <c r="P37" s="78">
        <v>1.6000000000000001E-3</v>
      </c>
      <c r="Q37" s="78">
        <v>4.1200000000000001E-2</v>
      </c>
      <c r="R37" s="78">
        <v>8.8000000000000005E-3</v>
      </c>
    </row>
    <row r="38" spans="2:18">
      <c r="B38" s="79" t="s">
        <v>296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226</v>
      </c>
      <c r="C41" t="s">
        <v>226</v>
      </c>
      <c r="D41" s="16"/>
      <c r="E41" t="s">
        <v>226</v>
      </c>
      <c r="H41" s="77">
        <v>0</v>
      </c>
      <c r="I41" t="s">
        <v>226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226</v>
      </c>
      <c r="C44" t="s">
        <v>226</v>
      </c>
      <c r="D44" s="16"/>
      <c r="E44" t="s">
        <v>226</v>
      </c>
      <c r="H44" s="77">
        <v>0</v>
      </c>
      <c r="I44" t="s">
        <v>226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226</v>
      </c>
      <c r="C46" t="s">
        <v>226</v>
      </c>
      <c r="D46" s="16"/>
      <c r="E46" t="s">
        <v>226</v>
      </c>
      <c r="H46" s="77">
        <v>0</v>
      </c>
      <c r="I46" t="s">
        <v>226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B50" t="s">
        <v>303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4.16</v>
      </c>
      <c r="L11" s="7"/>
      <c r="M11" s="7"/>
      <c r="N11" s="76">
        <v>1.52E-2</v>
      </c>
      <c r="O11" s="75">
        <v>380852466.44999999</v>
      </c>
      <c r="P11" s="33"/>
      <c r="Q11" s="75">
        <v>4739.3327600000002</v>
      </c>
      <c r="R11" s="75">
        <v>414348.42991997499</v>
      </c>
      <c r="S11" s="7"/>
      <c r="T11" s="76">
        <v>1</v>
      </c>
      <c r="U11" s="76">
        <v>9.4700000000000006E-2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4.12</v>
      </c>
      <c r="N12" s="80">
        <v>1.2699999999999999E-2</v>
      </c>
      <c r="O12" s="81">
        <v>375316466.44999999</v>
      </c>
      <c r="Q12" s="81">
        <v>4739.3327600000002</v>
      </c>
      <c r="R12" s="81">
        <v>395413.71190504002</v>
      </c>
      <c r="T12" s="80">
        <v>0.95430000000000004</v>
      </c>
      <c r="U12" s="80">
        <v>9.0399999999999994E-2</v>
      </c>
    </row>
    <row r="13" spans="2:66">
      <c r="B13" s="79" t="s">
        <v>304</v>
      </c>
      <c r="C13" s="16"/>
      <c r="D13" s="16"/>
      <c r="E13" s="16"/>
      <c r="F13" s="16"/>
      <c r="K13" s="81">
        <v>4.88</v>
      </c>
      <c r="N13" s="80">
        <v>2.47E-2</v>
      </c>
      <c r="O13" s="81">
        <v>221743654.24000001</v>
      </c>
      <c r="Q13" s="81">
        <v>2382.8355499999998</v>
      </c>
      <c r="R13" s="81">
        <v>239609.39695101601</v>
      </c>
      <c r="T13" s="80">
        <v>0.57830000000000004</v>
      </c>
      <c r="U13" s="80">
        <v>5.4800000000000001E-2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209</v>
      </c>
      <c r="I14" t="s">
        <v>210</v>
      </c>
      <c r="J14" t="s">
        <v>312</v>
      </c>
      <c r="K14" s="77">
        <v>2.46</v>
      </c>
      <c r="L14" t="s">
        <v>102</v>
      </c>
      <c r="M14" s="78">
        <v>8.3000000000000001E-3</v>
      </c>
      <c r="N14" s="78">
        <v>2.0199999999999999E-2</v>
      </c>
      <c r="O14" s="77">
        <v>1283015</v>
      </c>
      <c r="P14" s="77">
        <v>106.54</v>
      </c>
      <c r="Q14" s="77">
        <v>0</v>
      </c>
      <c r="R14" s="77">
        <v>1366.9241810000001</v>
      </c>
      <c r="S14" s="78">
        <v>4.0000000000000002E-4</v>
      </c>
      <c r="T14" s="78">
        <v>3.3E-3</v>
      </c>
      <c r="U14" s="78">
        <v>2.9999999999999997E-4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310</v>
      </c>
      <c r="G15" t="s">
        <v>311</v>
      </c>
      <c r="H15" t="s">
        <v>315</v>
      </c>
      <c r="I15" t="s">
        <v>150</v>
      </c>
      <c r="J15" t="s">
        <v>316</v>
      </c>
      <c r="K15" s="77">
        <v>0.68</v>
      </c>
      <c r="L15" t="s">
        <v>102</v>
      </c>
      <c r="M15" s="78">
        <v>0.01</v>
      </c>
      <c r="N15" s="78">
        <v>1.7000000000000001E-2</v>
      </c>
      <c r="O15" s="77">
        <v>6000000</v>
      </c>
      <c r="P15" s="77">
        <v>107.43</v>
      </c>
      <c r="Q15" s="77">
        <v>0</v>
      </c>
      <c r="R15" s="77">
        <v>6445.8</v>
      </c>
      <c r="S15" s="78">
        <v>2.5999999999999999E-3</v>
      </c>
      <c r="T15" s="78">
        <v>1.5599999999999999E-2</v>
      </c>
      <c r="U15" s="78">
        <v>1.5E-3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310</v>
      </c>
      <c r="G16" t="s">
        <v>311</v>
      </c>
      <c r="H16" t="s">
        <v>209</v>
      </c>
      <c r="I16" t="s">
        <v>210</v>
      </c>
      <c r="J16" t="s">
        <v>319</v>
      </c>
      <c r="K16" s="77">
        <v>6.88</v>
      </c>
      <c r="L16" t="s">
        <v>102</v>
      </c>
      <c r="M16" s="78">
        <v>1E-3</v>
      </c>
      <c r="N16" s="78">
        <v>1.8100000000000002E-2</v>
      </c>
      <c r="O16" s="77">
        <v>20997000</v>
      </c>
      <c r="P16" s="77">
        <v>93.63</v>
      </c>
      <c r="Q16" s="77">
        <v>0</v>
      </c>
      <c r="R16" s="77">
        <v>19659.491099999999</v>
      </c>
      <c r="S16" s="78">
        <v>2.1100000000000001E-2</v>
      </c>
      <c r="T16" s="78">
        <v>4.7399999999999998E-2</v>
      </c>
      <c r="U16" s="78">
        <v>4.4999999999999997E-3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311</v>
      </c>
      <c r="H17" t="s">
        <v>209</v>
      </c>
      <c r="I17" t="s">
        <v>210</v>
      </c>
      <c r="J17" t="s">
        <v>323</v>
      </c>
      <c r="K17" s="77">
        <v>4.16</v>
      </c>
      <c r="L17" t="s">
        <v>102</v>
      </c>
      <c r="M17" s="78">
        <v>1E-3</v>
      </c>
      <c r="N17" s="78">
        <v>1.7600000000000001E-2</v>
      </c>
      <c r="O17" s="77">
        <v>11098000</v>
      </c>
      <c r="P17" s="77">
        <v>97.15</v>
      </c>
      <c r="Q17" s="77">
        <v>0</v>
      </c>
      <c r="R17" s="77">
        <v>10781.707</v>
      </c>
      <c r="S17" s="78">
        <v>9.4999999999999998E-3</v>
      </c>
      <c r="T17" s="78">
        <v>2.5999999999999999E-2</v>
      </c>
      <c r="U17" s="78">
        <v>2.5000000000000001E-3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311</v>
      </c>
      <c r="H18" t="s">
        <v>209</v>
      </c>
      <c r="I18" t="s">
        <v>210</v>
      </c>
      <c r="J18" t="s">
        <v>326</v>
      </c>
      <c r="K18" s="77">
        <v>4.62</v>
      </c>
      <c r="L18" t="s">
        <v>102</v>
      </c>
      <c r="M18" s="78">
        <v>1.2200000000000001E-2</v>
      </c>
      <c r="N18" s="78">
        <v>1.6500000000000001E-2</v>
      </c>
      <c r="O18" s="77">
        <v>7000000</v>
      </c>
      <c r="P18" s="77">
        <v>107.1</v>
      </c>
      <c r="Q18" s="77">
        <v>0</v>
      </c>
      <c r="R18" s="77">
        <v>7497</v>
      </c>
      <c r="S18" s="78">
        <v>2.3E-3</v>
      </c>
      <c r="T18" s="78">
        <v>1.8100000000000002E-2</v>
      </c>
      <c r="U18" s="78">
        <v>1.6999999999999999E-3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322</v>
      </c>
      <c r="G19" t="s">
        <v>311</v>
      </c>
      <c r="H19" t="s">
        <v>209</v>
      </c>
      <c r="I19" t="s">
        <v>210</v>
      </c>
      <c r="J19" t="s">
        <v>329</v>
      </c>
      <c r="K19" s="77">
        <v>3.46</v>
      </c>
      <c r="L19" t="s">
        <v>102</v>
      </c>
      <c r="M19" s="78">
        <v>3.8E-3</v>
      </c>
      <c r="N19" s="78">
        <v>1.6500000000000001E-2</v>
      </c>
      <c r="O19" s="77">
        <v>3234543</v>
      </c>
      <c r="P19" s="77">
        <v>101.89</v>
      </c>
      <c r="Q19" s="77">
        <v>0</v>
      </c>
      <c r="R19" s="77">
        <v>3295.6758626999999</v>
      </c>
      <c r="S19" s="78">
        <v>1.1000000000000001E-3</v>
      </c>
      <c r="T19" s="78">
        <v>8.0000000000000002E-3</v>
      </c>
      <c r="U19" s="78">
        <v>8.0000000000000004E-4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333</v>
      </c>
      <c r="H20" t="s">
        <v>209</v>
      </c>
      <c r="I20" t="s">
        <v>210</v>
      </c>
      <c r="J20" t="s">
        <v>334</v>
      </c>
      <c r="K20" s="77">
        <v>13.15</v>
      </c>
      <c r="L20" t="s">
        <v>102</v>
      </c>
      <c r="M20" s="78">
        <v>2.07E-2</v>
      </c>
      <c r="N20" s="78">
        <v>2.1700000000000001E-2</v>
      </c>
      <c r="O20" s="77">
        <v>5057082.5</v>
      </c>
      <c r="P20" s="77">
        <v>105</v>
      </c>
      <c r="Q20" s="77">
        <v>228.80026000000001</v>
      </c>
      <c r="R20" s="77">
        <v>5538.7368850000003</v>
      </c>
      <c r="S20" s="78">
        <v>1.8E-3</v>
      </c>
      <c r="T20" s="78">
        <v>1.34E-2</v>
      </c>
      <c r="U20" s="78">
        <v>1.2999999999999999E-3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338</v>
      </c>
      <c r="H21" t="s">
        <v>209</v>
      </c>
      <c r="I21" t="s">
        <v>210</v>
      </c>
      <c r="J21" t="s">
        <v>329</v>
      </c>
      <c r="K21" s="77">
        <v>2.88</v>
      </c>
      <c r="L21" t="s">
        <v>102</v>
      </c>
      <c r="M21" s="78">
        <v>8.3000000000000001E-3</v>
      </c>
      <c r="N21" s="78">
        <v>1.6400000000000001E-2</v>
      </c>
      <c r="O21" s="77">
        <v>3169590.3</v>
      </c>
      <c r="P21" s="77">
        <v>106.3</v>
      </c>
      <c r="Q21" s="77">
        <v>398.98536999999999</v>
      </c>
      <c r="R21" s="77">
        <v>3768.2598588999999</v>
      </c>
      <c r="S21" s="78">
        <v>2.3E-3</v>
      </c>
      <c r="T21" s="78">
        <v>9.1000000000000004E-3</v>
      </c>
      <c r="U21" s="78">
        <v>8.9999999999999998E-4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341</v>
      </c>
      <c r="G22" t="s">
        <v>311</v>
      </c>
      <c r="H22" t="s">
        <v>209</v>
      </c>
      <c r="I22" t="s">
        <v>210</v>
      </c>
      <c r="J22" t="s">
        <v>342</v>
      </c>
      <c r="K22" s="77">
        <v>4.83</v>
      </c>
      <c r="L22" t="s">
        <v>102</v>
      </c>
      <c r="M22" s="78">
        <v>1E-3</v>
      </c>
      <c r="N22" s="78">
        <v>1.6500000000000001E-2</v>
      </c>
      <c r="O22" s="77">
        <v>11385900</v>
      </c>
      <c r="P22" s="77">
        <v>97.57</v>
      </c>
      <c r="Q22" s="77">
        <v>0</v>
      </c>
      <c r="R22" s="77">
        <v>11109.22263</v>
      </c>
      <c r="S22" s="78">
        <v>3.8E-3</v>
      </c>
      <c r="T22" s="78">
        <v>2.6800000000000001E-2</v>
      </c>
      <c r="U22" s="78">
        <v>2.5000000000000001E-3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341</v>
      </c>
      <c r="G23" t="s">
        <v>311</v>
      </c>
      <c r="H23" t="s">
        <v>209</v>
      </c>
      <c r="I23" t="s">
        <v>210</v>
      </c>
      <c r="J23" t="s">
        <v>345</v>
      </c>
      <c r="K23" s="77">
        <v>5.17</v>
      </c>
      <c r="L23" t="s">
        <v>102</v>
      </c>
      <c r="M23" s="78">
        <v>1.3899999999999999E-2</v>
      </c>
      <c r="N23" s="78">
        <v>1.78E-2</v>
      </c>
      <c r="O23" s="77">
        <v>6660000</v>
      </c>
      <c r="P23" s="77">
        <v>98.24</v>
      </c>
      <c r="Q23" s="77">
        <v>0</v>
      </c>
      <c r="R23" s="77">
        <v>6542.7839999999997</v>
      </c>
      <c r="S23" s="78">
        <v>3.3E-3</v>
      </c>
      <c r="T23" s="78">
        <v>1.5800000000000002E-2</v>
      </c>
      <c r="U23" s="78">
        <v>1.5E-3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311</v>
      </c>
      <c r="H24" t="s">
        <v>209</v>
      </c>
      <c r="I24" t="s">
        <v>210</v>
      </c>
      <c r="J24" t="s">
        <v>312</v>
      </c>
      <c r="K24" s="77">
        <v>2.77</v>
      </c>
      <c r="L24" t="s">
        <v>102</v>
      </c>
      <c r="M24" s="78">
        <v>6.0000000000000001E-3</v>
      </c>
      <c r="N24" s="78">
        <v>1.47E-2</v>
      </c>
      <c r="O24" s="77">
        <v>4412995.5</v>
      </c>
      <c r="P24" s="77">
        <v>106.62</v>
      </c>
      <c r="Q24" s="77">
        <v>0</v>
      </c>
      <c r="R24" s="77">
        <v>4705.1358020999996</v>
      </c>
      <c r="S24" s="78">
        <v>3.3E-3</v>
      </c>
      <c r="T24" s="78">
        <v>1.14E-2</v>
      </c>
      <c r="U24" s="78">
        <v>1.1000000000000001E-3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348</v>
      </c>
      <c r="G25" t="s">
        <v>311</v>
      </c>
      <c r="H25" t="s">
        <v>209</v>
      </c>
      <c r="I25" t="s">
        <v>210</v>
      </c>
      <c r="J25" t="s">
        <v>351</v>
      </c>
      <c r="K25" s="77">
        <v>0.59</v>
      </c>
      <c r="L25" t="s">
        <v>102</v>
      </c>
      <c r="M25" s="78">
        <v>0.05</v>
      </c>
      <c r="N25" s="78">
        <v>1.77E-2</v>
      </c>
      <c r="O25" s="77">
        <v>1736676.81</v>
      </c>
      <c r="P25" s="77">
        <v>115.69</v>
      </c>
      <c r="Q25" s="77">
        <v>0</v>
      </c>
      <c r="R25" s="77">
        <v>2009.1614014889999</v>
      </c>
      <c r="S25" s="78">
        <v>1.6999999999999999E-3</v>
      </c>
      <c r="T25" s="78">
        <v>4.7999999999999996E-3</v>
      </c>
      <c r="U25" s="78">
        <v>5.0000000000000001E-4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348</v>
      </c>
      <c r="G26" t="s">
        <v>311</v>
      </c>
      <c r="H26" t="s">
        <v>209</v>
      </c>
      <c r="I26" t="s">
        <v>210</v>
      </c>
      <c r="J26" t="s">
        <v>329</v>
      </c>
      <c r="K26" s="77">
        <v>4.34</v>
      </c>
      <c r="L26" t="s">
        <v>102</v>
      </c>
      <c r="M26" s="78">
        <v>1.7500000000000002E-2</v>
      </c>
      <c r="N26" s="78">
        <v>2.9999999999999997E-4</v>
      </c>
      <c r="O26" s="77">
        <v>3976097.79</v>
      </c>
      <c r="P26" s="77">
        <v>107.76</v>
      </c>
      <c r="Q26" s="77">
        <v>0</v>
      </c>
      <c r="R26" s="77">
        <v>4284.642978504</v>
      </c>
      <c r="S26" s="78">
        <v>1.1999999999999999E-3</v>
      </c>
      <c r="T26" s="78">
        <v>1.03E-2</v>
      </c>
      <c r="U26" s="78">
        <v>1E-3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357</v>
      </c>
      <c r="H27" t="s">
        <v>358</v>
      </c>
      <c r="I27" t="s">
        <v>150</v>
      </c>
      <c r="J27" t="s">
        <v>359</v>
      </c>
      <c r="K27" s="77">
        <v>7.3</v>
      </c>
      <c r="L27" t="s">
        <v>102</v>
      </c>
      <c r="M27" s="78">
        <v>2.3900000000000001E-2</v>
      </c>
      <c r="N27" s="78">
        <v>1.17E-2</v>
      </c>
      <c r="O27" s="77">
        <v>7900000</v>
      </c>
      <c r="P27" s="77">
        <v>109.95</v>
      </c>
      <c r="Q27" s="77">
        <v>0</v>
      </c>
      <c r="R27" s="77">
        <v>8686.0499999999993</v>
      </c>
      <c r="S27" s="78">
        <v>2E-3</v>
      </c>
      <c r="T27" s="78">
        <v>2.1000000000000001E-2</v>
      </c>
      <c r="U27" s="78">
        <v>2E-3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356</v>
      </c>
      <c r="G28" t="s">
        <v>357</v>
      </c>
      <c r="H28" t="s">
        <v>358</v>
      </c>
      <c r="I28" t="s">
        <v>150</v>
      </c>
      <c r="J28" t="s">
        <v>362</v>
      </c>
      <c r="K28" s="77">
        <v>4.83</v>
      </c>
      <c r="L28" t="s">
        <v>102</v>
      </c>
      <c r="M28" s="78">
        <v>3.85E-2</v>
      </c>
      <c r="N28" s="78">
        <v>2.0500000000000001E-2</v>
      </c>
      <c r="O28" s="77">
        <v>3173041.9</v>
      </c>
      <c r="P28" s="77">
        <v>119.26</v>
      </c>
      <c r="Q28" s="77">
        <v>0</v>
      </c>
      <c r="R28" s="77">
        <v>3784.1697699400002</v>
      </c>
      <c r="S28" s="78">
        <v>1.1999999999999999E-3</v>
      </c>
      <c r="T28" s="78">
        <v>9.1000000000000004E-3</v>
      </c>
      <c r="U28" s="78">
        <v>8.9999999999999998E-4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333</v>
      </c>
      <c r="H29" t="s">
        <v>366</v>
      </c>
      <c r="I29" t="s">
        <v>210</v>
      </c>
      <c r="J29" t="s">
        <v>367</v>
      </c>
      <c r="K29" s="77">
        <v>6.87</v>
      </c>
      <c r="L29" t="s">
        <v>102</v>
      </c>
      <c r="M29" s="78">
        <v>2.6499999999999999E-2</v>
      </c>
      <c r="N29" s="78">
        <v>2.3E-2</v>
      </c>
      <c r="O29" s="77">
        <v>4336944.54</v>
      </c>
      <c r="P29" s="77">
        <v>113.56</v>
      </c>
      <c r="Q29" s="77">
        <v>92.406660000000002</v>
      </c>
      <c r="R29" s="77">
        <v>5017.4408796240004</v>
      </c>
      <c r="S29" s="78">
        <v>2.8999999999999998E-3</v>
      </c>
      <c r="T29" s="78">
        <v>1.21E-2</v>
      </c>
      <c r="U29" s="78">
        <v>1.1000000000000001E-3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338</v>
      </c>
      <c r="H30" t="s">
        <v>366</v>
      </c>
      <c r="I30" t="s">
        <v>210</v>
      </c>
      <c r="J30" t="s">
        <v>371</v>
      </c>
      <c r="K30" s="77">
        <v>8.44</v>
      </c>
      <c r="L30" t="s">
        <v>102</v>
      </c>
      <c r="M30" s="78">
        <v>8.9999999999999993E-3</v>
      </c>
      <c r="N30" s="78">
        <v>2.69E-2</v>
      </c>
      <c r="O30" s="77">
        <v>7141357</v>
      </c>
      <c r="P30" s="77">
        <v>91.48</v>
      </c>
      <c r="Q30" s="77">
        <v>34.132730000000002</v>
      </c>
      <c r="R30" s="77">
        <v>6567.0461136000004</v>
      </c>
      <c r="S30" s="78">
        <v>3.8E-3</v>
      </c>
      <c r="T30" s="78">
        <v>1.5800000000000002E-2</v>
      </c>
      <c r="U30" s="78">
        <v>1.5E-3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370</v>
      </c>
      <c r="G31" t="s">
        <v>338</v>
      </c>
      <c r="H31" t="s">
        <v>358</v>
      </c>
      <c r="I31" t="s">
        <v>150</v>
      </c>
      <c r="J31" t="s">
        <v>374</v>
      </c>
      <c r="K31" s="77">
        <v>3.87</v>
      </c>
      <c r="L31" t="s">
        <v>102</v>
      </c>
      <c r="M31" s="78">
        <v>1.34E-2</v>
      </c>
      <c r="N31" s="78">
        <v>1.8800000000000001E-2</v>
      </c>
      <c r="O31" s="77">
        <v>3780249</v>
      </c>
      <c r="P31" s="77">
        <v>106.99</v>
      </c>
      <c r="Q31" s="77">
        <v>275.23691000000002</v>
      </c>
      <c r="R31" s="77">
        <v>4319.7253151000004</v>
      </c>
      <c r="S31" s="78">
        <v>1.1000000000000001E-3</v>
      </c>
      <c r="T31" s="78">
        <v>1.04E-2</v>
      </c>
      <c r="U31" s="78">
        <v>1E-3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370</v>
      </c>
      <c r="G32" t="s">
        <v>338</v>
      </c>
      <c r="H32" t="s">
        <v>366</v>
      </c>
      <c r="I32" t="s">
        <v>210</v>
      </c>
      <c r="J32" t="s">
        <v>377</v>
      </c>
      <c r="K32" s="77">
        <v>11.89</v>
      </c>
      <c r="L32" t="s">
        <v>102</v>
      </c>
      <c r="M32" s="78">
        <v>1.6899999999999998E-2</v>
      </c>
      <c r="N32" s="78">
        <v>2.8899999999999999E-2</v>
      </c>
      <c r="O32" s="77">
        <v>10687655</v>
      </c>
      <c r="P32" s="77">
        <v>92.36</v>
      </c>
      <c r="Q32" s="77">
        <v>95.921700000000001</v>
      </c>
      <c r="R32" s="77">
        <v>9967.0398580000001</v>
      </c>
      <c r="S32" s="78">
        <v>4.0000000000000001E-3</v>
      </c>
      <c r="T32" s="78">
        <v>2.41E-2</v>
      </c>
      <c r="U32" s="78">
        <v>2.3E-3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338</v>
      </c>
      <c r="H33" t="s">
        <v>381</v>
      </c>
      <c r="I33" t="s">
        <v>210</v>
      </c>
      <c r="J33" t="s">
        <v>382</v>
      </c>
      <c r="K33" s="77">
        <v>2.82</v>
      </c>
      <c r="L33" t="s">
        <v>102</v>
      </c>
      <c r="M33" s="78">
        <v>2.3400000000000001E-2</v>
      </c>
      <c r="N33" s="78">
        <v>2.1000000000000001E-2</v>
      </c>
      <c r="O33" s="77">
        <v>2711122.08</v>
      </c>
      <c r="P33" s="77">
        <v>110.4</v>
      </c>
      <c r="Q33" s="77">
        <v>0</v>
      </c>
      <c r="R33" s="77">
        <v>2993.0787763200001</v>
      </c>
      <c r="S33" s="78">
        <v>8.9999999999999998E-4</v>
      </c>
      <c r="T33" s="78">
        <v>7.1999999999999998E-3</v>
      </c>
      <c r="U33" s="78">
        <v>6.9999999999999999E-4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385</v>
      </c>
      <c r="G34" t="s">
        <v>338</v>
      </c>
      <c r="H34" t="s">
        <v>386</v>
      </c>
      <c r="I34" t="s">
        <v>150</v>
      </c>
      <c r="J34" t="s">
        <v>387</v>
      </c>
      <c r="K34" s="77">
        <v>1.68</v>
      </c>
      <c r="L34" t="s">
        <v>102</v>
      </c>
      <c r="M34" s="78">
        <v>4.7500000000000001E-2</v>
      </c>
      <c r="N34" s="78">
        <v>2.24E-2</v>
      </c>
      <c r="O34" s="77">
        <v>5560000.6699999999</v>
      </c>
      <c r="P34" s="77">
        <v>137.94999999999999</v>
      </c>
      <c r="Q34" s="77">
        <v>0</v>
      </c>
      <c r="R34" s="77">
        <v>7670.0209242649998</v>
      </c>
      <c r="S34" s="78">
        <v>4.1000000000000003E-3</v>
      </c>
      <c r="T34" s="78">
        <v>1.8499999999999999E-2</v>
      </c>
      <c r="U34" s="78">
        <v>1.8E-3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385</v>
      </c>
      <c r="G35" t="s">
        <v>338</v>
      </c>
      <c r="H35" t="s">
        <v>381</v>
      </c>
      <c r="I35" t="s">
        <v>210</v>
      </c>
      <c r="J35" t="s">
        <v>390</v>
      </c>
      <c r="K35" s="77">
        <v>6.87</v>
      </c>
      <c r="L35" t="s">
        <v>102</v>
      </c>
      <c r="M35" s="78">
        <v>5.8999999999999999E-3</v>
      </c>
      <c r="N35" s="78">
        <v>2.8400000000000002E-2</v>
      </c>
      <c r="O35" s="77">
        <v>5705661</v>
      </c>
      <c r="P35" s="77">
        <v>89.83</v>
      </c>
      <c r="Q35" s="77">
        <v>17.633990000000001</v>
      </c>
      <c r="R35" s="77">
        <v>5143.0292663</v>
      </c>
      <c r="S35" s="78">
        <v>5.1999999999999998E-3</v>
      </c>
      <c r="T35" s="78">
        <v>1.24E-2</v>
      </c>
      <c r="U35" s="78">
        <v>1.1999999999999999E-3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338</v>
      </c>
      <c r="H36" t="s">
        <v>381</v>
      </c>
      <c r="I36" t="s">
        <v>210</v>
      </c>
      <c r="J36" t="s">
        <v>394</v>
      </c>
      <c r="K36" s="77">
        <v>4.8099999999999996</v>
      </c>
      <c r="L36" t="s">
        <v>102</v>
      </c>
      <c r="M36" s="78">
        <v>2.81E-2</v>
      </c>
      <c r="N36" s="78">
        <v>2.3E-2</v>
      </c>
      <c r="O36" s="77">
        <v>113669.6</v>
      </c>
      <c r="P36" s="77">
        <v>110.61</v>
      </c>
      <c r="Q36" s="77">
        <v>1.7424500000000001</v>
      </c>
      <c r="R36" s="77">
        <v>127.47239456</v>
      </c>
      <c r="S36" s="78">
        <v>1E-4</v>
      </c>
      <c r="T36" s="78">
        <v>2.9999999999999997E-4</v>
      </c>
      <c r="U36" s="78">
        <v>0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393</v>
      </c>
      <c r="G37" t="s">
        <v>338</v>
      </c>
      <c r="H37" t="s">
        <v>381</v>
      </c>
      <c r="I37" t="s">
        <v>210</v>
      </c>
      <c r="J37" t="s">
        <v>397</v>
      </c>
      <c r="K37" s="77">
        <v>1.62</v>
      </c>
      <c r="L37" t="s">
        <v>102</v>
      </c>
      <c r="M37" s="78">
        <v>2.8500000000000001E-2</v>
      </c>
      <c r="N37" s="78">
        <v>1.8599999999999998E-2</v>
      </c>
      <c r="O37" s="77">
        <v>5056098.2</v>
      </c>
      <c r="P37" s="77">
        <v>112.51</v>
      </c>
      <c r="Q37" s="77">
        <v>0</v>
      </c>
      <c r="R37" s="77">
        <v>5688.6160848199997</v>
      </c>
      <c r="S37" s="78">
        <v>8.8000000000000005E-3</v>
      </c>
      <c r="T37" s="78">
        <v>1.37E-2</v>
      </c>
      <c r="U37" s="78">
        <v>1.2999999999999999E-3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338</v>
      </c>
      <c r="H38" t="s">
        <v>381</v>
      </c>
      <c r="I38" t="s">
        <v>210</v>
      </c>
      <c r="J38" t="s">
        <v>401</v>
      </c>
      <c r="K38" s="77">
        <v>6.6</v>
      </c>
      <c r="L38" t="s">
        <v>102</v>
      </c>
      <c r="M38" s="78">
        <v>2.5000000000000001E-3</v>
      </c>
      <c r="N38" s="78">
        <v>2.5100000000000001E-2</v>
      </c>
      <c r="O38" s="77">
        <v>7901640</v>
      </c>
      <c r="P38" s="77">
        <v>91.26</v>
      </c>
      <c r="Q38" s="77">
        <v>188.53551999999999</v>
      </c>
      <c r="R38" s="77">
        <v>7399.5721839999997</v>
      </c>
      <c r="S38" s="78">
        <v>6.0000000000000001E-3</v>
      </c>
      <c r="T38" s="78">
        <v>1.7899999999999999E-2</v>
      </c>
      <c r="U38" s="78">
        <v>1.6999999999999999E-3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348</v>
      </c>
      <c r="G39" t="s">
        <v>311</v>
      </c>
      <c r="H39" t="s">
        <v>381</v>
      </c>
      <c r="I39" t="s">
        <v>210</v>
      </c>
      <c r="J39" t="s">
        <v>404</v>
      </c>
      <c r="K39" s="77">
        <v>0.33</v>
      </c>
      <c r="L39" t="s">
        <v>102</v>
      </c>
      <c r="M39" s="78">
        <v>1.4200000000000001E-2</v>
      </c>
      <c r="N39" s="78">
        <v>0.04</v>
      </c>
      <c r="O39" s="77">
        <v>187</v>
      </c>
      <c r="P39" s="77">
        <v>5462000</v>
      </c>
      <c r="Q39" s="77">
        <v>0</v>
      </c>
      <c r="R39" s="77">
        <v>10213.94</v>
      </c>
      <c r="S39" s="78">
        <v>0</v>
      </c>
      <c r="T39" s="78">
        <v>2.47E-2</v>
      </c>
      <c r="U39" s="78">
        <v>2.3E-3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407</v>
      </c>
      <c r="G40" t="s">
        <v>408</v>
      </c>
      <c r="H40" t="s">
        <v>381</v>
      </c>
      <c r="I40" t="s">
        <v>210</v>
      </c>
      <c r="J40" t="s">
        <v>409</v>
      </c>
      <c r="K40" s="77">
        <v>3.11</v>
      </c>
      <c r="L40" t="s">
        <v>102</v>
      </c>
      <c r="M40" s="78">
        <v>4.2999999999999997E-2</v>
      </c>
      <c r="N40" s="78">
        <v>1.72E-2</v>
      </c>
      <c r="O40" s="77">
        <v>3414764.66</v>
      </c>
      <c r="P40" s="77">
        <v>117.55</v>
      </c>
      <c r="Q40" s="77">
        <v>0</v>
      </c>
      <c r="R40" s="77">
        <v>4014.0558578300001</v>
      </c>
      <c r="S40" s="78">
        <v>5.5999999999999999E-3</v>
      </c>
      <c r="T40" s="78">
        <v>9.7000000000000003E-3</v>
      </c>
      <c r="U40" s="78">
        <v>8.9999999999999998E-4</v>
      </c>
    </row>
    <row r="41" spans="2:21">
      <c r="B41" t="s">
        <v>410</v>
      </c>
      <c r="C41" t="s">
        <v>411</v>
      </c>
      <c r="D41" t="s">
        <v>100</v>
      </c>
      <c r="E41" t="s">
        <v>123</v>
      </c>
      <c r="F41" t="s">
        <v>412</v>
      </c>
      <c r="G41" t="s">
        <v>413</v>
      </c>
      <c r="H41" t="s">
        <v>414</v>
      </c>
      <c r="I41" t="s">
        <v>210</v>
      </c>
      <c r="J41" t="s">
        <v>415</v>
      </c>
      <c r="K41" s="77">
        <v>6.31</v>
      </c>
      <c r="L41" t="s">
        <v>102</v>
      </c>
      <c r="M41" s="78">
        <v>5.1499999999999997E-2</v>
      </c>
      <c r="N41" s="78">
        <v>2.76E-2</v>
      </c>
      <c r="O41" s="77">
        <v>2189758.36</v>
      </c>
      <c r="P41" s="77">
        <v>150.84</v>
      </c>
      <c r="Q41" s="77">
        <v>0</v>
      </c>
      <c r="R41" s="77">
        <v>3303.0315102240002</v>
      </c>
      <c r="S41" s="78">
        <v>6.9999999999999999E-4</v>
      </c>
      <c r="T41" s="78">
        <v>8.0000000000000002E-3</v>
      </c>
      <c r="U41" s="78">
        <v>8.0000000000000004E-4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418</v>
      </c>
      <c r="G42" t="s">
        <v>338</v>
      </c>
      <c r="H42" t="s">
        <v>414</v>
      </c>
      <c r="I42" t="s">
        <v>210</v>
      </c>
      <c r="J42" t="s">
        <v>329</v>
      </c>
      <c r="K42" s="77">
        <v>0.15</v>
      </c>
      <c r="L42" t="s">
        <v>102</v>
      </c>
      <c r="M42" s="78">
        <v>4.4499999999999998E-2</v>
      </c>
      <c r="N42" s="78">
        <v>1.9400000000000001E-2</v>
      </c>
      <c r="O42" s="77">
        <v>1122882.33</v>
      </c>
      <c r="P42" s="77">
        <v>115.95</v>
      </c>
      <c r="Q42" s="77">
        <v>0</v>
      </c>
      <c r="R42" s="77">
        <v>1301.982061635</v>
      </c>
      <c r="S42" s="78">
        <v>5.4000000000000003E-3</v>
      </c>
      <c r="T42" s="78">
        <v>3.0999999999999999E-3</v>
      </c>
      <c r="U42" s="78">
        <v>2.9999999999999997E-4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338</v>
      </c>
      <c r="H43" t="s">
        <v>422</v>
      </c>
      <c r="I43" t="s">
        <v>150</v>
      </c>
      <c r="J43" t="s">
        <v>423</v>
      </c>
      <c r="K43" s="77">
        <v>5.52</v>
      </c>
      <c r="L43" t="s">
        <v>102</v>
      </c>
      <c r="M43" s="78">
        <v>1.3299999999999999E-2</v>
      </c>
      <c r="N43" s="78">
        <v>3.6999999999999998E-2</v>
      </c>
      <c r="O43" s="77">
        <v>6167000</v>
      </c>
      <c r="P43" s="77">
        <v>94.95</v>
      </c>
      <c r="Q43" s="77">
        <v>0</v>
      </c>
      <c r="R43" s="77">
        <v>5855.5664999999999</v>
      </c>
      <c r="S43" s="78">
        <v>4.8999999999999998E-3</v>
      </c>
      <c r="T43" s="78">
        <v>1.41E-2</v>
      </c>
      <c r="U43" s="78">
        <v>1.2999999999999999E-3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421</v>
      </c>
      <c r="G44" t="s">
        <v>338</v>
      </c>
      <c r="H44" t="s">
        <v>414</v>
      </c>
      <c r="I44" t="s">
        <v>210</v>
      </c>
      <c r="J44" t="s">
        <v>426</v>
      </c>
      <c r="K44" s="77">
        <v>6.04</v>
      </c>
      <c r="L44" t="s">
        <v>102</v>
      </c>
      <c r="M44" s="78">
        <v>1.8700000000000001E-2</v>
      </c>
      <c r="N44" s="78">
        <v>3.8199999999999998E-2</v>
      </c>
      <c r="O44" s="77">
        <v>6720000</v>
      </c>
      <c r="P44" s="77">
        <v>92.39</v>
      </c>
      <c r="Q44" s="77">
        <v>0</v>
      </c>
      <c r="R44" s="77">
        <v>6208.6080000000002</v>
      </c>
      <c r="S44" s="78">
        <v>1.1299999999999999E-2</v>
      </c>
      <c r="T44" s="78">
        <v>1.4999999999999999E-2</v>
      </c>
      <c r="U44" s="78">
        <v>1.4E-3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338</v>
      </c>
      <c r="H45" t="s">
        <v>422</v>
      </c>
      <c r="I45" t="s">
        <v>150</v>
      </c>
      <c r="J45" t="s">
        <v>382</v>
      </c>
      <c r="K45" s="77">
        <v>4.55</v>
      </c>
      <c r="L45" t="s">
        <v>102</v>
      </c>
      <c r="M45" s="78">
        <v>1.9599999999999999E-2</v>
      </c>
      <c r="N45" s="78">
        <v>2.52E-2</v>
      </c>
      <c r="O45" s="77">
        <v>265404</v>
      </c>
      <c r="P45" s="77">
        <v>106.25</v>
      </c>
      <c r="Q45" s="77">
        <v>0</v>
      </c>
      <c r="R45" s="77">
        <v>281.99175000000002</v>
      </c>
      <c r="S45" s="78">
        <v>2.9999999999999997E-4</v>
      </c>
      <c r="T45" s="78">
        <v>6.9999999999999999E-4</v>
      </c>
      <c r="U45" s="78">
        <v>1E-4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338</v>
      </c>
      <c r="H46" t="s">
        <v>414</v>
      </c>
      <c r="I46" t="s">
        <v>210</v>
      </c>
      <c r="J46" t="s">
        <v>433</v>
      </c>
      <c r="K46" s="77">
        <v>2.9</v>
      </c>
      <c r="L46" t="s">
        <v>102</v>
      </c>
      <c r="M46" s="78">
        <v>2.1499999999999998E-2</v>
      </c>
      <c r="N46" s="78">
        <v>2.8299999999999999E-2</v>
      </c>
      <c r="O46" s="77">
        <v>7103144.2999999998</v>
      </c>
      <c r="P46" s="77">
        <v>107.47</v>
      </c>
      <c r="Q46" s="77">
        <v>0</v>
      </c>
      <c r="R46" s="77">
        <v>7633.74917921</v>
      </c>
      <c r="S46" s="78">
        <v>3.5999999999999999E-3</v>
      </c>
      <c r="T46" s="78">
        <v>1.84E-2</v>
      </c>
      <c r="U46" s="78">
        <v>1.6999999999999999E-3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437</v>
      </c>
      <c r="H47" t="s">
        <v>438</v>
      </c>
      <c r="I47" t="s">
        <v>150</v>
      </c>
      <c r="J47" t="s">
        <v>409</v>
      </c>
      <c r="K47" s="77">
        <v>5.3</v>
      </c>
      <c r="L47" t="s">
        <v>102</v>
      </c>
      <c r="M47" s="78">
        <v>1E-3</v>
      </c>
      <c r="N47" s="78">
        <v>2.4400000000000002E-2</v>
      </c>
      <c r="O47" s="77">
        <v>3656641.2</v>
      </c>
      <c r="P47" s="77">
        <v>94.36</v>
      </c>
      <c r="Q47" s="77">
        <v>1.9515400000000001</v>
      </c>
      <c r="R47" s="77">
        <v>3452.35817632</v>
      </c>
      <c r="S47" s="78">
        <v>0.02</v>
      </c>
      <c r="T47" s="78">
        <v>8.3000000000000001E-3</v>
      </c>
      <c r="U47" s="78">
        <v>8.0000000000000004E-4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442</v>
      </c>
      <c r="H48" t="s">
        <v>438</v>
      </c>
      <c r="I48" t="s">
        <v>150</v>
      </c>
      <c r="J48" t="s">
        <v>409</v>
      </c>
      <c r="K48" s="77">
        <v>1.78</v>
      </c>
      <c r="L48" t="s">
        <v>102</v>
      </c>
      <c r="M48" s="78">
        <v>1.8499999999999999E-2</v>
      </c>
      <c r="N48" s="78">
        <v>2.63E-2</v>
      </c>
      <c r="O48" s="77">
        <v>4270550.2</v>
      </c>
      <c r="P48" s="77">
        <v>106.35</v>
      </c>
      <c r="Q48" s="77">
        <v>776.25406999999996</v>
      </c>
      <c r="R48" s="77">
        <v>5317.9842077000003</v>
      </c>
      <c r="S48" s="78">
        <v>6.1000000000000004E-3</v>
      </c>
      <c r="T48" s="78">
        <v>1.2800000000000001E-2</v>
      </c>
      <c r="U48" s="78">
        <v>1.1999999999999999E-3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445</v>
      </c>
      <c r="G49" t="s">
        <v>357</v>
      </c>
      <c r="H49" t="s">
        <v>446</v>
      </c>
      <c r="I49" t="s">
        <v>210</v>
      </c>
      <c r="J49" t="s">
        <v>329</v>
      </c>
      <c r="K49" s="77">
        <v>4.2699999999999996</v>
      </c>
      <c r="L49" t="s">
        <v>102</v>
      </c>
      <c r="M49" s="78">
        <v>1.23E-2</v>
      </c>
      <c r="N49" s="78">
        <v>2.3099999999999999E-2</v>
      </c>
      <c r="O49" s="77">
        <v>2621998.67</v>
      </c>
      <c r="P49" s="77">
        <v>103.68</v>
      </c>
      <c r="Q49" s="77">
        <v>0</v>
      </c>
      <c r="R49" s="77">
        <v>2718.4882210559999</v>
      </c>
      <c r="S49" s="78">
        <v>2.0999999999999999E-3</v>
      </c>
      <c r="T49" s="78">
        <v>6.6E-3</v>
      </c>
      <c r="U49" s="78">
        <v>5.9999999999999995E-4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450</v>
      </c>
      <c r="H50" t="s">
        <v>451</v>
      </c>
      <c r="I50" t="s">
        <v>150</v>
      </c>
      <c r="J50" t="s">
        <v>329</v>
      </c>
      <c r="K50" s="77">
        <v>1.46</v>
      </c>
      <c r="L50" t="s">
        <v>102</v>
      </c>
      <c r="M50" s="78">
        <v>4.65E-2</v>
      </c>
      <c r="N50" s="78">
        <v>3.39E-2</v>
      </c>
      <c r="O50" s="77">
        <v>2051811.6</v>
      </c>
      <c r="P50" s="77">
        <v>110.35</v>
      </c>
      <c r="Q50" s="77">
        <v>51.681530000000002</v>
      </c>
      <c r="R50" s="77">
        <v>2315.8556306</v>
      </c>
      <c r="S50" s="78">
        <v>4.7999999999999996E-3</v>
      </c>
      <c r="T50" s="78">
        <v>5.5999999999999999E-3</v>
      </c>
      <c r="U50" s="78">
        <v>5.0000000000000001E-4</v>
      </c>
    </row>
    <row r="51" spans="2:21">
      <c r="B51" t="s">
        <v>452</v>
      </c>
      <c r="C51" t="s">
        <v>453</v>
      </c>
      <c r="D51" t="s">
        <v>100</v>
      </c>
      <c r="E51" t="s">
        <v>123</v>
      </c>
      <c r="F51" t="s">
        <v>454</v>
      </c>
      <c r="G51" t="s">
        <v>450</v>
      </c>
      <c r="H51" t="s">
        <v>451</v>
      </c>
      <c r="I51" t="s">
        <v>150</v>
      </c>
      <c r="J51" t="s">
        <v>329</v>
      </c>
      <c r="K51" s="77">
        <v>0.33</v>
      </c>
      <c r="L51" t="s">
        <v>102</v>
      </c>
      <c r="M51" s="78">
        <v>3.6999999999999998E-2</v>
      </c>
      <c r="N51" s="78">
        <v>1.8599999999999998E-2</v>
      </c>
      <c r="O51" s="77">
        <v>1232107.98</v>
      </c>
      <c r="P51" s="77">
        <v>109.45</v>
      </c>
      <c r="Q51" s="77">
        <v>0</v>
      </c>
      <c r="R51" s="77">
        <v>1348.5421841100001</v>
      </c>
      <c r="S51" s="78">
        <v>4.7999999999999996E-3</v>
      </c>
      <c r="T51" s="78">
        <v>3.3E-3</v>
      </c>
      <c r="U51" s="78">
        <v>2.9999999999999997E-4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338</v>
      </c>
      <c r="H52" t="s">
        <v>458</v>
      </c>
      <c r="I52" t="s">
        <v>210</v>
      </c>
      <c r="J52" t="s">
        <v>459</v>
      </c>
      <c r="K52" s="77">
        <v>2.63</v>
      </c>
      <c r="L52" t="s">
        <v>102</v>
      </c>
      <c r="M52" s="78">
        <v>3.0599999999999999E-2</v>
      </c>
      <c r="N52" s="78">
        <v>2.3599999999999999E-2</v>
      </c>
      <c r="O52" s="77">
        <v>377453.34</v>
      </c>
      <c r="P52" s="77">
        <v>110.78</v>
      </c>
      <c r="Q52" s="77">
        <v>101.02043999999999</v>
      </c>
      <c r="R52" s="77">
        <v>519.16325005199997</v>
      </c>
      <c r="S52" s="78">
        <v>1.1000000000000001E-3</v>
      </c>
      <c r="T52" s="78">
        <v>1.2999999999999999E-3</v>
      </c>
      <c r="U52" s="78">
        <v>1E-4</v>
      </c>
    </row>
    <row r="53" spans="2:21">
      <c r="B53" t="s">
        <v>460</v>
      </c>
      <c r="C53" t="s">
        <v>461</v>
      </c>
      <c r="D53" t="s">
        <v>100</v>
      </c>
      <c r="E53" t="s">
        <v>123</v>
      </c>
      <c r="F53" t="s">
        <v>462</v>
      </c>
      <c r="G53" t="s">
        <v>437</v>
      </c>
      <c r="H53" t="s">
        <v>458</v>
      </c>
      <c r="I53" t="s">
        <v>210</v>
      </c>
      <c r="J53" t="s">
        <v>463</v>
      </c>
      <c r="K53" s="77">
        <v>4.96</v>
      </c>
      <c r="L53" t="s">
        <v>102</v>
      </c>
      <c r="M53" s="78">
        <v>7.4999999999999997E-3</v>
      </c>
      <c r="N53" s="78">
        <v>3.4799999999999998E-2</v>
      </c>
      <c r="O53" s="77">
        <v>5782000</v>
      </c>
      <c r="P53" s="77">
        <v>92.12</v>
      </c>
      <c r="Q53" s="77">
        <v>22.827030000000001</v>
      </c>
      <c r="R53" s="77">
        <v>5349.20543</v>
      </c>
      <c r="S53" s="78">
        <v>4.3E-3</v>
      </c>
      <c r="T53" s="78">
        <v>1.29E-2</v>
      </c>
      <c r="U53" s="78">
        <v>1.1999999999999999E-3</v>
      </c>
    </row>
    <row r="54" spans="2:21">
      <c r="B54" t="s">
        <v>464</v>
      </c>
      <c r="C54" t="s">
        <v>465</v>
      </c>
      <c r="D54" t="s">
        <v>100</v>
      </c>
      <c r="E54" t="s">
        <v>123</v>
      </c>
      <c r="F54" t="s">
        <v>466</v>
      </c>
      <c r="G54" t="s">
        <v>437</v>
      </c>
      <c r="H54" t="s">
        <v>458</v>
      </c>
      <c r="I54" t="s">
        <v>210</v>
      </c>
      <c r="J54" t="s">
        <v>390</v>
      </c>
      <c r="K54" s="77">
        <v>4.82</v>
      </c>
      <c r="L54" t="s">
        <v>102</v>
      </c>
      <c r="M54" s="78">
        <v>3.2500000000000001E-2</v>
      </c>
      <c r="N54" s="78">
        <v>5.3800000000000001E-2</v>
      </c>
      <c r="O54" s="77">
        <v>5713000</v>
      </c>
      <c r="P54" s="77">
        <v>98.83</v>
      </c>
      <c r="Q54" s="77">
        <v>0</v>
      </c>
      <c r="R54" s="77">
        <v>5646.1579000000002</v>
      </c>
      <c r="S54" s="78">
        <v>1.35E-2</v>
      </c>
      <c r="T54" s="78">
        <v>1.3599999999999999E-2</v>
      </c>
      <c r="U54" s="78">
        <v>1.2999999999999999E-3</v>
      </c>
    </row>
    <row r="55" spans="2:21">
      <c r="B55" t="s">
        <v>467</v>
      </c>
      <c r="C55" t="s">
        <v>468</v>
      </c>
      <c r="D55" t="s">
        <v>100</v>
      </c>
      <c r="E55" t="s">
        <v>123</v>
      </c>
      <c r="F55" t="s">
        <v>466</v>
      </c>
      <c r="G55" t="s">
        <v>437</v>
      </c>
      <c r="H55" t="s">
        <v>458</v>
      </c>
      <c r="I55" t="s">
        <v>210</v>
      </c>
      <c r="J55" t="s">
        <v>469</v>
      </c>
      <c r="K55" s="77">
        <v>1.19</v>
      </c>
      <c r="L55" t="s">
        <v>102</v>
      </c>
      <c r="M55" s="78">
        <v>4.3400000000000001E-2</v>
      </c>
      <c r="N55" s="78">
        <v>6.3500000000000001E-2</v>
      </c>
      <c r="O55" s="77">
        <v>1.31</v>
      </c>
      <c r="P55" s="77">
        <v>106.87</v>
      </c>
      <c r="Q55" s="77">
        <v>0</v>
      </c>
      <c r="R55" s="77">
        <v>1.399997E-3</v>
      </c>
      <c r="S55" s="78">
        <v>0</v>
      </c>
      <c r="T55" s="78">
        <v>0</v>
      </c>
      <c r="U55" s="78">
        <v>0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466</v>
      </c>
      <c r="G56" t="s">
        <v>437</v>
      </c>
      <c r="H56" t="s">
        <v>458</v>
      </c>
      <c r="I56" t="s">
        <v>210</v>
      </c>
      <c r="J56" t="s">
        <v>472</v>
      </c>
      <c r="K56" s="77">
        <v>4.09</v>
      </c>
      <c r="L56" t="s">
        <v>102</v>
      </c>
      <c r="M56" s="78">
        <v>3.9E-2</v>
      </c>
      <c r="N56" s="78">
        <v>5.2900000000000003E-2</v>
      </c>
      <c r="O56" s="77">
        <v>5469596</v>
      </c>
      <c r="P56" s="77">
        <v>103.34</v>
      </c>
      <c r="Q56" s="77">
        <v>0</v>
      </c>
      <c r="R56" s="77">
        <v>5652.2805064000004</v>
      </c>
      <c r="S56" s="78">
        <v>3.5999999999999999E-3</v>
      </c>
      <c r="T56" s="78">
        <v>1.3599999999999999E-2</v>
      </c>
      <c r="U56" s="78">
        <v>1.2999999999999999E-3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357</v>
      </c>
      <c r="H57" t="s">
        <v>476</v>
      </c>
      <c r="I57" t="s">
        <v>150</v>
      </c>
      <c r="J57" t="s">
        <v>477</v>
      </c>
      <c r="K57" s="77">
        <v>4.54</v>
      </c>
      <c r="L57" t="s">
        <v>102</v>
      </c>
      <c r="M57" s="78">
        <v>1.7999999999999999E-2</v>
      </c>
      <c r="N57" s="78">
        <v>3.0200000000000001E-2</v>
      </c>
      <c r="O57" s="77">
        <v>8020800</v>
      </c>
      <c r="P57" s="77">
        <v>102.89</v>
      </c>
      <c r="Q57" s="77">
        <v>0</v>
      </c>
      <c r="R57" s="77">
        <v>8252.6011199999994</v>
      </c>
      <c r="S57" s="78">
        <v>7.1000000000000004E-3</v>
      </c>
      <c r="T57" s="78">
        <v>1.9900000000000001E-2</v>
      </c>
      <c r="U57" s="78">
        <v>1.9E-3</v>
      </c>
    </row>
    <row r="58" spans="2:21">
      <c r="B58" t="s">
        <v>478</v>
      </c>
      <c r="C58" t="s">
        <v>479</v>
      </c>
      <c r="D58" t="s">
        <v>100</v>
      </c>
      <c r="E58" t="s">
        <v>123</v>
      </c>
      <c r="F58" t="s">
        <v>480</v>
      </c>
      <c r="G58" t="s">
        <v>338</v>
      </c>
      <c r="H58" t="s">
        <v>481</v>
      </c>
      <c r="I58" t="s">
        <v>210</v>
      </c>
      <c r="J58" t="s">
        <v>482</v>
      </c>
      <c r="K58" s="77">
        <v>3.48</v>
      </c>
      <c r="L58" t="s">
        <v>102</v>
      </c>
      <c r="M58" s="78">
        <v>3.3000000000000002E-2</v>
      </c>
      <c r="N58" s="78">
        <v>4.0500000000000001E-2</v>
      </c>
      <c r="O58" s="77">
        <v>5391000</v>
      </c>
      <c r="P58" s="77">
        <v>104.97</v>
      </c>
      <c r="Q58" s="77">
        <v>95.705349999999996</v>
      </c>
      <c r="R58" s="77">
        <v>5754.6380499999996</v>
      </c>
      <c r="S58" s="78">
        <v>1.0500000000000001E-2</v>
      </c>
      <c r="T58" s="78">
        <v>1.3899999999999999E-2</v>
      </c>
      <c r="U58" s="78">
        <v>1.2999999999999999E-3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485</v>
      </c>
      <c r="G59" t="s">
        <v>450</v>
      </c>
      <c r="H59" t="s">
        <v>486</v>
      </c>
      <c r="I59" t="s">
        <v>150</v>
      </c>
      <c r="J59" t="s">
        <v>487</v>
      </c>
      <c r="K59" s="77">
        <v>2.16</v>
      </c>
      <c r="L59" t="s">
        <v>102</v>
      </c>
      <c r="M59" s="78">
        <v>0.03</v>
      </c>
      <c r="N59" s="78">
        <v>5.21E-2</v>
      </c>
      <c r="O59" s="77">
        <v>95213.4</v>
      </c>
      <c r="P59" s="77">
        <v>106.49</v>
      </c>
      <c r="Q59" s="77">
        <v>0</v>
      </c>
      <c r="R59" s="77">
        <v>101.39274966000001</v>
      </c>
      <c r="S59" s="78">
        <v>6.9999999999999999E-4</v>
      </c>
      <c r="T59" s="78">
        <v>2.0000000000000001E-4</v>
      </c>
      <c r="U59" s="78">
        <v>0</v>
      </c>
    </row>
    <row r="60" spans="2:21">
      <c r="B60" s="79" t="s">
        <v>256</v>
      </c>
      <c r="C60" s="16"/>
      <c r="D60" s="16"/>
      <c r="E60" s="16"/>
      <c r="F60" s="16"/>
      <c r="K60" s="81">
        <v>3.12</v>
      </c>
      <c r="N60" s="80">
        <v>-1.34E-2</v>
      </c>
      <c r="O60" s="81">
        <v>137792754.22</v>
      </c>
      <c r="Q60" s="81">
        <v>2356.49721</v>
      </c>
      <c r="R60" s="81">
        <v>140808.823312288</v>
      </c>
      <c r="T60" s="80">
        <v>0.33979999999999999</v>
      </c>
      <c r="U60" s="80">
        <v>3.2199999999999999E-2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311</v>
      </c>
      <c r="H61" t="s">
        <v>315</v>
      </c>
      <c r="I61" t="s">
        <v>150</v>
      </c>
      <c r="J61" t="s">
        <v>491</v>
      </c>
      <c r="K61" s="77">
        <v>1.42</v>
      </c>
      <c r="L61" t="s">
        <v>102</v>
      </c>
      <c r="M61" s="78">
        <v>1.8700000000000001E-2</v>
      </c>
      <c r="N61" s="78">
        <v>3.78E-2</v>
      </c>
      <c r="O61" s="77">
        <v>3852744.86</v>
      </c>
      <c r="P61" s="77">
        <v>97.53</v>
      </c>
      <c r="Q61" s="77">
        <v>0</v>
      </c>
      <c r="R61" s="77">
        <v>3757.5820619579999</v>
      </c>
      <c r="S61" s="78">
        <v>7.0000000000000001E-3</v>
      </c>
      <c r="T61" s="78">
        <v>9.1000000000000004E-3</v>
      </c>
      <c r="U61" s="78">
        <v>8.9999999999999998E-4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490</v>
      </c>
      <c r="G62" t="s">
        <v>311</v>
      </c>
      <c r="H62" t="s">
        <v>209</v>
      </c>
      <c r="I62" t="s">
        <v>210</v>
      </c>
      <c r="J62" t="s">
        <v>494</v>
      </c>
      <c r="K62" s="77">
        <v>4.09</v>
      </c>
      <c r="L62" t="s">
        <v>102</v>
      </c>
      <c r="M62" s="78">
        <v>2.6800000000000001E-2</v>
      </c>
      <c r="N62" s="78">
        <v>4.2000000000000003E-2</v>
      </c>
      <c r="O62" s="77">
        <v>7842798.5599999996</v>
      </c>
      <c r="P62" s="77">
        <v>94.29</v>
      </c>
      <c r="Q62" s="77">
        <v>0</v>
      </c>
      <c r="R62" s="77">
        <v>7394.9747622240002</v>
      </c>
      <c r="S62" s="78">
        <v>3.0000000000000001E-3</v>
      </c>
      <c r="T62" s="78">
        <v>1.78E-2</v>
      </c>
      <c r="U62" s="78">
        <v>1.6999999999999999E-3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310</v>
      </c>
      <c r="G63" t="s">
        <v>311</v>
      </c>
      <c r="H63" t="s">
        <v>209</v>
      </c>
      <c r="I63" t="s">
        <v>210</v>
      </c>
      <c r="J63" t="s">
        <v>497</v>
      </c>
      <c r="K63" s="77">
        <v>1.23</v>
      </c>
      <c r="L63" t="s">
        <v>102</v>
      </c>
      <c r="M63" s="78">
        <v>3.0099999999999998E-2</v>
      </c>
      <c r="N63" s="78">
        <v>3.95E-2</v>
      </c>
      <c r="O63" s="77">
        <v>2851294</v>
      </c>
      <c r="P63" s="77">
        <v>99.66</v>
      </c>
      <c r="Q63" s="77">
        <v>0</v>
      </c>
      <c r="R63" s="77">
        <v>2841.5996003999999</v>
      </c>
      <c r="S63" s="78">
        <v>2.5000000000000001E-3</v>
      </c>
      <c r="T63" s="78">
        <v>6.8999999999999999E-3</v>
      </c>
      <c r="U63" s="78">
        <v>5.9999999999999995E-4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310</v>
      </c>
      <c r="G64" t="s">
        <v>311</v>
      </c>
      <c r="H64" t="s">
        <v>209</v>
      </c>
      <c r="I64" t="s">
        <v>210</v>
      </c>
      <c r="J64" t="s">
        <v>500</v>
      </c>
      <c r="K64" s="77">
        <v>0.69</v>
      </c>
      <c r="L64" t="s">
        <v>102</v>
      </c>
      <c r="M64" s="78">
        <v>3.5499999999999997E-2</v>
      </c>
      <c r="N64" s="78">
        <v>-0.92290000000000005</v>
      </c>
      <c r="O64" s="77">
        <v>885800</v>
      </c>
      <c r="P64" s="77">
        <v>1009.26</v>
      </c>
      <c r="Q64" s="77">
        <v>0</v>
      </c>
      <c r="R64" s="77">
        <v>8940.0250799999994</v>
      </c>
      <c r="S64" s="78">
        <v>6.9999999999999999E-4</v>
      </c>
      <c r="T64" s="78">
        <v>2.1600000000000001E-2</v>
      </c>
      <c r="U64" s="78">
        <v>2E-3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322</v>
      </c>
      <c r="G65" t="s">
        <v>311</v>
      </c>
      <c r="H65" t="s">
        <v>209</v>
      </c>
      <c r="I65" t="s">
        <v>210</v>
      </c>
      <c r="J65" t="s">
        <v>248</v>
      </c>
      <c r="K65" s="77">
        <v>2.35</v>
      </c>
      <c r="L65" t="s">
        <v>102</v>
      </c>
      <c r="M65" s="78">
        <v>2.98E-2</v>
      </c>
      <c r="N65" s="78">
        <v>4.1099999999999998E-2</v>
      </c>
      <c r="O65" s="77">
        <v>12763784</v>
      </c>
      <c r="P65" s="77">
        <v>99.1</v>
      </c>
      <c r="Q65" s="77">
        <v>0</v>
      </c>
      <c r="R65" s="77">
        <v>12648.909944000001</v>
      </c>
      <c r="S65" s="78">
        <v>5.0000000000000001E-3</v>
      </c>
      <c r="T65" s="78">
        <v>3.0499999999999999E-2</v>
      </c>
      <c r="U65" s="78">
        <v>2.8999999999999998E-3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337</v>
      </c>
      <c r="G66" t="s">
        <v>338</v>
      </c>
      <c r="H66" t="s">
        <v>209</v>
      </c>
      <c r="I66" t="s">
        <v>210</v>
      </c>
      <c r="J66" t="s">
        <v>397</v>
      </c>
      <c r="K66" s="77">
        <v>1.48</v>
      </c>
      <c r="L66" t="s">
        <v>102</v>
      </c>
      <c r="M66" s="78">
        <v>1.6299999999999999E-2</v>
      </c>
      <c r="N66" s="78">
        <v>3.9800000000000002E-2</v>
      </c>
      <c r="O66" s="77">
        <v>3310227.5</v>
      </c>
      <c r="P66" s="77">
        <v>96.66</v>
      </c>
      <c r="Q66" s="77">
        <v>1695.5812800000001</v>
      </c>
      <c r="R66" s="77">
        <v>4895.2471814999999</v>
      </c>
      <c r="S66" s="78">
        <v>1.5900000000000001E-2</v>
      </c>
      <c r="T66" s="78">
        <v>1.18E-2</v>
      </c>
      <c r="U66" s="78">
        <v>1.1000000000000001E-3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341</v>
      </c>
      <c r="G67" t="s">
        <v>311</v>
      </c>
      <c r="H67" t="s">
        <v>209</v>
      </c>
      <c r="I67" t="s">
        <v>210</v>
      </c>
      <c r="J67" t="s">
        <v>345</v>
      </c>
      <c r="K67" s="77">
        <v>2.3199999999999998</v>
      </c>
      <c r="L67" t="s">
        <v>102</v>
      </c>
      <c r="M67" s="78">
        <v>3.7600000000000001E-2</v>
      </c>
      <c r="N67" s="78">
        <v>4.1200000000000001E-2</v>
      </c>
      <c r="O67" s="77">
        <v>6668000</v>
      </c>
      <c r="P67" s="77">
        <v>99.6</v>
      </c>
      <c r="Q67" s="77">
        <v>0</v>
      </c>
      <c r="R67" s="77">
        <v>6641.3280000000004</v>
      </c>
      <c r="S67" s="78">
        <v>5.4999999999999997E-3</v>
      </c>
      <c r="T67" s="78">
        <v>1.6E-2</v>
      </c>
      <c r="U67" s="78">
        <v>1.5E-3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510</v>
      </c>
      <c r="H68" t="s">
        <v>358</v>
      </c>
      <c r="I68" t="s">
        <v>150</v>
      </c>
      <c r="J68" t="s">
        <v>511</v>
      </c>
      <c r="K68" s="77">
        <v>2.73</v>
      </c>
      <c r="L68" t="s">
        <v>102</v>
      </c>
      <c r="M68" s="78">
        <v>2.6100000000000002E-2</v>
      </c>
      <c r="N68" s="78">
        <v>4.0399999999999998E-2</v>
      </c>
      <c r="O68" s="77">
        <v>4046946.34</v>
      </c>
      <c r="P68" s="77">
        <v>96.32</v>
      </c>
      <c r="Q68" s="77">
        <v>52.812649999999998</v>
      </c>
      <c r="R68" s="77">
        <v>3950.8313646880001</v>
      </c>
      <c r="S68" s="78">
        <v>7.9000000000000008E-3</v>
      </c>
      <c r="T68" s="78">
        <v>9.4999999999999998E-3</v>
      </c>
      <c r="U68" s="78">
        <v>8.9999999999999998E-4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515</v>
      </c>
      <c r="H69" t="s">
        <v>366</v>
      </c>
      <c r="I69" t="s">
        <v>210</v>
      </c>
      <c r="J69" t="s">
        <v>415</v>
      </c>
      <c r="K69" s="77">
        <v>0.91</v>
      </c>
      <c r="L69" t="s">
        <v>102</v>
      </c>
      <c r="M69" s="78">
        <v>4.2000000000000003E-2</v>
      </c>
      <c r="N69" s="78">
        <v>3.7699999999999997E-2</v>
      </c>
      <c r="O69" s="77">
        <v>733348</v>
      </c>
      <c r="P69" s="77">
        <v>100.76</v>
      </c>
      <c r="Q69" s="77">
        <v>0</v>
      </c>
      <c r="R69" s="77">
        <v>738.92144480000002</v>
      </c>
      <c r="S69" s="78">
        <v>4.7000000000000002E-3</v>
      </c>
      <c r="T69" s="78">
        <v>1.8E-3</v>
      </c>
      <c r="U69" s="78">
        <v>2.0000000000000001E-4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338</v>
      </c>
      <c r="H70" t="s">
        <v>381</v>
      </c>
      <c r="I70" t="s">
        <v>210</v>
      </c>
      <c r="J70" t="s">
        <v>519</v>
      </c>
      <c r="K70" s="77">
        <v>6.67</v>
      </c>
      <c r="L70" t="s">
        <v>102</v>
      </c>
      <c r="M70" s="78">
        <v>2.4400000000000002E-2</v>
      </c>
      <c r="N70" s="78">
        <v>5.0200000000000002E-2</v>
      </c>
      <c r="O70" s="77">
        <v>7216688</v>
      </c>
      <c r="P70" s="77">
        <v>86.59</v>
      </c>
      <c r="Q70" s="77">
        <v>0</v>
      </c>
      <c r="R70" s="77">
        <v>6248.9301391999998</v>
      </c>
      <c r="S70" s="78">
        <v>6.6E-3</v>
      </c>
      <c r="T70" s="78">
        <v>1.5100000000000001E-2</v>
      </c>
      <c r="U70" s="78">
        <v>1.4E-3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523</v>
      </c>
      <c r="H71" t="s">
        <v>386</v>
      </c>
      <c r="I71" t="s">
        <v>150</v>
      </c>
      <c r="J71" t="s">
        <v>312</v>
      </c>
      <c r="K71" s="77">
        <v>0.91</v>
      </c>
      <c r="L71" t="s">
        <v>102</v>
      </c>
      <c r="M71" s="78">
        <v>1.49E-2</v>
      </c>
      <c r="N71" s="78">
        <v>3.8399999999999997E-2</v>
      </c>
      <c r="O71" s="77">
        <v>1104285.25</v>
      </c>
      <c r="P71" s="77">
        <v>98.07</v>
      </c>
      <c r="Q71" s="77">
        <v>0</v>
      </c>
      <c r="R71" s="77">
        <v>1082.9725446750001</v>
      </c>
      <c r="S71" s="78">
        <v>3.0999999999999999E-3</v>
      </c>
      <c r="T71" s="78">
        <v>2.5999999999999999E-3</v>
      </c>
      <c r="U71" s="78">
        <v>2.0000000000000001E-4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413</v>
      </c>
      <c r="H72" t="s">
        <v>381</v>
      </c>
      <c r="I72" t="s">
        <v>210</v>
      </c>
      <c r="J72" t="s">
        <v>527</v>
      </c>
      <c r="K72" s="77">
        <v>0.74</v>
      </c>
      <c r="L72" t="s">
        <v>102</v>
      </c>
      <c r="M72" s="78">
        <v>2.4500000000000001E-2</v>
      </c>
      <c r="N72" s="78">
        <v>3.9300000000000002E-2</v>
      </c>
      <c r="O72" s="77">
        <v>3269741</v>
      </c>
      <c r="P72" s="77">
        <v>99.57</v>
      </c>
      <c r="Q72" s="77">
        <v>0</v>
      </c>
      <c r="R72" s="77">
        <v>3255.6811137</v>
      </c>
      <c r="S72" s="78">
        <v>4.1999999999999997E-3</v>
      </c>
      <c r="T72" s="78">
        <v>7.9000000000000008E-3</v>
      </c>
      <c r="U72" s="78">
        <v>6.9999999999999999E-4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530</v>
      </c>
      <c r="G73" t="s">
        <v>450</v>
      </c>
      <c r="H73" t="s">
        <v>386</v>
      </c>
      <c r="I73" t="s">
        <v>150</v>
      </c>
      <c r="J73" t="s">
        <v>459</v>
      </c>
      <c r="K73" s="77">
        <v>4.99</v>
      </c>
      <c r="L73" t="s">
        <v>102</v>
      </c>
      <c r="M73" s="78">
        <v>3.6900000000000002E-2</v>
      </c>
      <c r="N73" s="78">
        <v>5.33E-2</v>
      </c>
      <c r="O73" s="77">
        <v>1965088.44</v>
      </c>
      <c r="P73" s="77">
        <v>93.99</v>
      </c>
      <c r="Q73" s="77">
        <v>0</v>
      </c>
      <c r="R73" s="77">
        <v>1846.9866247560001</v>
      </c>
      <c r="S73" s="78">
        <v>6.7000000000000002E-3</v>
      </c>
      <c r="T73" s="78">
        <v>4.4999999999999997E-3</v>
      </c>
      <c r="U73" s="78">
        <v>4.0000000000000002E-4</v>
      </c>
    </row>
    <row r="74" spans="2:21">
      <c r="B74" t="s">
        <v>531</v>
      </c>
      <c r="C74" t="s">
        <v>532</v>
      </c>
      <c r="D74" t="s">
        <v>100</v>
      </c>
      <c r="E74" t="s">
        <v>123</v>
      </c>
      <c r="F74" t="s">
        <v>418</v>
      </c>
      <c r="G74" t="s">
        <v>338</v>
      </c>
      <c r="H74" t="s">
        <v>414</v>
      </c>
      <c r="I74" t="s">
        <v>210</v>
      </c>
      <c r="J74" t="s">
        <v>500</v>
      </c>
      <c r="K74" s="77">
        <v>7.57</v>
      </c>
      <c r="L74" t="s">
        <v>102</v>
      </c>
      <c r="M74" s="78">
        <v>4.9399999999999999E-2</v>
      </c>
      <c r="N74" s="78">
        <v>5.7599999999999998E-2</v>
      </c>
      <c r="O74" s="77">
        <v>6666000</v>
      </c>
      <c r="P74" s="77">
        <v>95.61</v>
      </c>
      <c r="Q74" s="77">
        <v>0</v>
      </c>
      <c r="R74" s="77">
        <v>6373.3626000000004</v>
      </c>
      <c r="S74" s="78">
        <v>2.3E-2</v>
      </c>
      <c r="T74" s="78">
        <v>1.54E-2</v>
      </c>
      <c r="U74" s="78">
        <v>1.5E-3</v>
      </c>
    </row>
    <row r="75" spans="2:21">
      <c r="B75" t="s">
        <v>533</v>
      </c>
      <c r="C75" t="s">
        <v>534</v>
      </c>
      <c r="D75" t="s">
        <v>100</v>
      </c>
      <c r="E75" t="s">
        <v>123</v>
      </c>
      <c r="F75" t="s">
        <v>535</v>
      </c>
      <c r="G75" t="s">
        <v>132</v>
      </c>
      <c r="H75" t="s">
        <v>414</v>
      </c>
      <c r="I75" t="s">
        <v>210</v>
      </c>
      <c r="J75" t="s">
        <v>536</v>
      </c>
      <c r="K75" s="77">
        <v>1.85</v>
      </c>
      <c r="L75" t="s">
        <v>102</v>
      </c>
      <c r="M75" s="78">
        <v>3.6499999999999998E-2</v>
      </c>
      <c r="N75" s="78">
        <v>4.2299999999999997E-2</v>
      </c>
      <c r="O75" s="77">
        <v>40869.81</v>
      </c>
      <c r="P75" s="77">
        <v>99.32</v>
      </c>
      <c r="Q75" s="77">
        <v>0</v>
      </c>
      <c r="R75" s="77">
        <v>40.591895291999997</v>
      </c>
      <c r="S75" s="78">
        <v>0</v>
      </c>
      <c r="T75" s="78">
        <v>1E-4</v>
      </c>
      <c r="U75" s="78">
        <v>0</v>
      </c>
    </row>
    <row r="76" spans="2:21">
      <c r="B76" t="s">
        <v>537</v>
      </c>
      <c r="C76" t="s">
        <v>538</v>
      </c>
      <c r="D76" t="s">
        <v>100</v>
      </c>
      <c r="E76" t="s">
        <v>123</v>
      </c>
      <c r="F76" t="s">
        <v>539</v>
      </c>
      <c r="G76" t="s">
        <v>540</v>
      </c>
      <c r="H76" t="s">
        <v>414</v>
      </c>
      <c r="I76" t="s">
        <v>210</v>
      </c>
      <c r="J76" t="s">
        <v>541</v>
      </c>
      <c r="K76" s="77">
        <v>1.53</v>
      </c>
      <c r="L76" t="s">
        <v>102</v>
      </c>
      <c r="M76" s="78">
        <v>3.9199999999999999E-2</v>
      </c>
      <c r="N76" s="78">
        <v>4.2700000000000002E-2</v>
      </c>
      <c r="O76" s="77">
        <v>2967333</v>
      </c>
      <c r="P76" s="77">
        <v>101.16</v>
      </c>
      <c r="Q76" s="77">
        <v>0</v>
      </c>
      <c r="R76" s="77">
        <v>3001.7540628000002</v>
      </c>
      <c r="S76" s="78">
        <v>3.0999999999999999E-3</v>
      </c>
      <c r="T76" s="78">
        <v>7.1999999999999998E-3</v>
      </c>
      <c r="U76" s="78">
        <v>6.9999999999999999E-4</v>
      </c>
    </row>
    <row r="77" spans="2:21">
      <c r="B77" t="s">
        <v>542</v>
      </c>
      <c r="C77" t="s">
        <v>543</v>
      </c>
      <c r="D77" t="s">
        <v>100</v>
      </c>
      <c r="E77" t="s">
        <v>123</v>
      </c>
      <c r="F77" t="s">
        <v>544</v>
      </c>
      <c r="G77" t="s">
        <v>540</v>
      </c>
      <c r="H77" t="s">
        <v>422</v>
      </c>
      <c r="I77" t="s">
        <v>150</v>
      </c>
      <c r="J77" t="s">
        <v>415</v>
      </c>
      <c r="K77" s="77">
        <v>0.25</v>
      </c>
      <c r="L77" t="s">
        <v>102</v>
      </c>
      <c r="M77" s="78">
        <v>3.39E-2</v>
      </c>
      <c r="N77" s="78">
        <v>4.4699999999999997E-2</v>
      </c>
      <c r="O77" s="77">
        <v>5486363</v>
      </c>
      <c r="P77" s="77">
        <v>102.28</v>
      </c>
      <c r="Q77" s="77">
        <v>0</v>
      </c>
      <c r="R77" s="77">
        <v>5611.4520763999999</v>
      </c>
      <c r="S77" s="78">
        <v>7.7000000000000002E-3</v>
      </c>
      <c r="T77" s="78">
        <v>1.35E-2</v>
      </c>
      <c r="U77" s="78">
        <v>1.2999999999999999E-3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547</v>
      </c>
      <c r="G78" t="s">
        <v>540</v>
      </c>
      <c r="H78" t="s">
        <v>414</v>
      </c>
      <c r="I78" t="s">
        <v>210</v>
      </c>
      <c r="J78" t="s">
        <v>415</v>
      </c>
      <c r="K78" s="77">
        <v>0.08</v>
      </c>
      <c r="L78" t="s">
        <v>102</v>
      </c>
      <c r="M78" s="78">
        <v>3.0499999999999999E-2</v>
      </c>
      <c r="N78" s="78">
        <v>4.58E-2</v>
      </c>
      <c r="O78" s="77">
        <v>3358125</v>
      </c>
      <c r="P78" s="77">
        <v>101.14</v>
      </c>
      <c r="Q78" s="77">
        <v>0</v>
      </c>
      <c r="R78" s="77">
        <v>3396.4076249999998</v>
      </c>
      <c r="S78" s="78">
        <v>8.2000000000000007E-3</v>
      </c>
      <c r="T78" s="78">
        <v>8.2000000000000007E-3</v>
      </c>
      <c r="U78" s="78">
        <v>8.0000000000000004E-4</v>
      </c>
    </row>
    <row r="79" spans="2:21">
      <c r="B79" t="s">
        <v>548</v>
      </c>
      <c r="C79" t="s">
        <v>549</v>
      </c>
      <c r="D79" t="s">
        <v>100</v>
      </c>
      <c r="E79" t="s">
        <v>123</v>
      </c>
      <c r="F79" t="s">
        <v>547</v>
      </c>
      <c r="G79" t="s">
        <v>540</v>
      </c>
      <c r="H79" t="s">
        <v>414</v>
      </c>
      <c r="I79" t="s">
        <v>210</v>
      </c>
      <c r="J79" t="s">
        <v>550</v>
      </c>
      <c r="K79" s="77">
        <v>5.81</v>
      </c>
      <c r="L79" t="s">
        <v>102</v>
      </c>
      <c r="M79" s="78">
        <v>2.6200000000000001E-2</v>
      </c>
      <c r="N79" s="78">
        <v>4.9299999999999997E-2</v>
      </c>
      <c r="O79" s="77">
        <v>6916774</v>
      </c>
      <c r="P79" s="77">
        <v>88.29</v>
      </c>
      <c r="Q79" s="77">
        <v>0</v>
      </c>
      <c r="R79" s="77">
        <v>6106.8197645999999</v>
      </c>
      <c r="S79" s="78">
        <v>5.3E-3</v>
      </c>
      <c r="T79" s="78">
        <v>1.47E-2</v>
      </c>
      <c r="U79" s="78">
        <v>1.4E-3</v>
      </c>
    </row>
    <row r="80" spans="2:21">
      <c r="B80" t="s">
        <v>551</v>
      </c>
      <c r="C80" t="s">
        <v>552</v>
      </c>
      <c r="D80" t="s">
        <v>100</v>
      </c>
      <c r="E80" t="s">
        <v>123</v>
      </c>
      <c r="F80" t="s">
        <v>553</v>
      </c>
      <c r="G80" t="s">
        <v>554</v>
      </c>
      <c r="H80" t="s">
        <v>414</v>
      </c>
      <c r="I80" t="s">
        <v>210</v>
      </c>
      <c r="J80" t="s">
        <v>555</v>
      </c>
      <c r="K80" s="77">
        <v>1.83</v>
      </c>
      <c r="L80" t="s">
        <v>102</v>
      </c>
      <c r="M80" s="78">
        <v>2.75E-2</v>
      </c>
      <c r="N80" s="78">
        <v>4.3200000000000002E-2</v>
      </c>
      <c r="O80" s="77">
        <v>1478608.59</v>
      </c>
      <c r="P80" s="77">
        <v>98.16</v>
      </c>
      <c r="Q80" s="77">
        <v>0</v>
      </c>
      <c r="R80" s="77">
        <v>1451.4021919439999</v>
      </c>
      <c r="S80" s="78">
        <v>5.8999999999999999E-3</v>
      </c>
      <c r="T80" s="78">
        <v>3.5000000000000001E-3</v>
      </c>
      <c r="U80" s="78">
        <v>2.9999999999999997E-4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558</v>
      </c>
      <c r="G81" t="s">
        <v>437</v>
      </c>
      <c r="H81" t="s">
        <v>438</v>
      </c>
      <c r="I81" t="s">
        <v>150</v>
      </c>
      <c r="J81" t="s">
        <v>559</v>
      </c>
      <c r="K81" s="77">
        <v>1.51</v>
      </c>
      <c r="L81" t="s">
        <v>102</v>
      </c>
      <c r="M81" s="78">
        <v>4.1700000000000001E-2</v>
      </c>
      <c r="N81" s="78">
        <v>4.7300000000000002E-2</v>
      </c>
      <c r="O81" s="77">
        <v>2396594.4</v>
      </c>
      <c r="P81" s="77">
        <v>99.24</v>
      </c>
      <c r="Q81" s="77">
        <v>49.968989999999998</v>
      </c>
      <c r="R81" s="77">
        <v>2428.3492725599999</v>
      </c>
      <c r="S81" s="78">
        <v>8.6E-3</v>
      </c>
      <c r="T81" s="78">
        <v>5.8999999999999999E-3</v>
      </c>
      <c r="U81" s="78">
        <v>5.9999999999999995E-4</v>
      </c>
    </row>
    <row r="82" spans="2:21">
      <c r="B82" t="s">
        <v>560</v>
      </c>
      <c r="C82" t="s">
        <v>561</v>
      </c>
      <c r="D82" t="s">
        <v>100</v>
      </c>
      <c r="E82" t="s">
        <v>123</v>
      </c>
      <c r="F82" t="s">
        <v>558</v>
      </c>
      <c r="G82" t="s">
        <v>437</v>
      </c>
      <c r="H82" t="s">
        <v>438</v>
      </c>
      <c r="I82" t="s">
        <v>150</v>
      </c>
      <c r="J82" t="s">
        <v>562</v>
      </c>
      <c r="K82" s="77">
        <v>3.16</v>
      </c>
      <c r="L82" t="s">
        <v>102</v>
      </c>
      <c r="M82" s="78">
        <v>2.58E-2</v>
      </c>
      <c r="N82" s="78">
        <v>7.2800000000000004E-2</v>
      </c>
      <c r="O82" s="77">
        <v>2788307.48</v>
      </c>
      <c r="P82" s="77">
        <v>90.83</v>
      </c>
      <c r="Q82" s="77">
        <v>35.969169999999998</v>
      </c>
      <c r="R82" s="77">
        <v>2568.5888540840001</v>
      </c>
      <c r="S82" s="78">
        <v>9.1999999999999998E-3</v>
      </c>
      <c r="T82" s="78">
        <v>6.1999999999999998E-3</v>
      </c>
      <c r="U82" s="78">
        <v>5.9999999999999995E-4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544</v>
      </c>
      <c r="G83" t="s">
        <v>540</v>
      </c>
      <c r="H83" t="s">
        <v>438</v>
      </c>
      <c r="I83" t="s">
        <v>150</v>
      </c>
      <c r="J83" t="s">
        <v>565</v>
      </c>
      <c r="K83" s="77">
        <v>4.7699999999999996</v>
      </c>
      <c r="L83" t="s">
        <v>102</v>
      </c>
      <c r="M83" s="78">
        <v>3.2599999999999997E-2</v>
      </c>
      <c r="N83" s="78">
        <v>5.1700000000000003E-2</v>
      </c>
      <c r="O83" s="77">
        <v>6600000</v>
      </c>
      <c r="P83" s="77">
        <v>93.8</v>
      </c>
      <c r="Q83" s="77">
        <v>0</v>
      </c>
      <c r="R83" s="77">
        <v>6190.8</v>
      </c>
      <c r="S83" s="78">
        <v>6.7000000000000002E-3</v>
      </c>
      <c r="T83" s="78">
        <v>1.49E-2</v>
      </c>
      <c r="U83" s="78">
        <v>1.4E-3</v>
      </c>
    </row>
    <row r="84" spans="2:21">
      <c r="B84" t="s">
        <v>566</v>
      </c>
      <c r="C84" t="s">
        <v>567</v>
      </c>
      <c r="D84" t="s">
        <v>100</v>
      </c>
      <c r="E84" t="s">
        <v>123</v>
      </c>
      <c r="F84" t="s">
        <v>568</v>
      </c>
      <c r="G84" t="s">
        <v>132</v>
      </c>
      <c r="H84" t="s">
        <v>446</v>
      </c>
      <c r="I84" t="s">
        <v>210</v>
      </c>
      <c r="J84" t="s">
        <v>459</v>
      </c>
      <c r="K84" s="77">
        <v>0.97</v>
      </c>
      <c r="L84" t="s">
        <v>102</v>
      </c>
      <c r="M84" s="78">
        <v>2.1600000000000001E-2</v>
      </c>
      <c r="N84" s="78">
        <v>4.1799999999999997E-2</v>
      </c>
      <c r="O84" s="77">
        <v>195475.3</v>
      </c>
      <c r="P84" s="77">
        <v>98.16</v>
      </c>
      <c r="Q84" s="77">
        <v>0</v>
      </c>
      <c r="R84" s="77">
        <v>191.87855447999999</v>
      </c>
      <c r="S84" s="78">
        <v>8.0000000000000004E-4</v>
      </c>
      <c r="T84" s="78">
        <v>5.0000000000000001E-4</v>
      </c>
      <c r="U84" s="78">
        <v>0</v>
      </c>
    </row>
    <row r="85" spans="2:21">
      <c r="B85" t="s">
        <v>569</v>
      </c>
      <c r="C85" t="s">
        <v>570</v>
      </c>
      <c r="D85" t="s">
        <v>100</v>
      </c>
      <c r="E85" t="s">
        <v>123</v>
      </c>
      <c r="F85" t="s">
        <v>571</v>
      </c>
      <c r="G85" t="s">
        <v>572</v>
      </c>
      <c r="H85" t="s">
        <v>446</v>
      </c>
      <c r="I85" t="s">
        <v>210</v>
      </c>
      <c r="J85" t="s">
        <v>573</v>
      </c>
      <c r="K85" s="77">
        <v>6.57</v>
      </c>
      <c r="L85" t="s">
        <v>102</v>
      </c>
      <c r="M85" s="78">
        <v>2.3400000000000001E-2</v>
      </c>
      <c r="N85" s="78">
        <v>5.2600000000000001E-2</v>
      </c>
      <c r="O85" s="77">
        <v>1017330</v>
      </c>
      <c r="P85" s="77">
        <v>82.74</v>
      </c>
      <c r="Q85" s="77">
        <v>0</v>
      </c>
      <c r="R85" s="77">
        <v>841.73884199999998</v>
      </c>
      <c r="S85" s="78">
        <v>1.6000000000000001E-3</v>
      </c>
      <c r="T85" s="78">
        <v>2E-3</v>
      </c>
      <c r="U85" s="78">
        <v>2.0000000000000001E-4</v>
      </c>
    </row>
    <row r="86" spans="2:21">
      <c r="B86" t="s">
        <v>574</v>
      </c>
      <c r="C86" t="s">
        <v>575</v>
      </c>
      <c r="D86" t="s">
        <v>100</v>
      </c>
      <c r="E86" t="s">
        <v>123</v>
      </c>
      <c r="F86" t="s">
        <v>436</v>
      </c>
      <c r="G86" t="s">
        <v>437</v>
      </c>
      <c r="H86" t="s">
        <v>451</v>
      </c>
      <c r="I86" t="s">
        <v>150</v>
      </c>
      <c r="J86" t="s">
        <v>576</v>
      </c>
      <c r="K86" s="77">
        <v>1.45</v>
      </c>
      <c r="L86" t="s">
        <v>102</v>
      </c>
      <c r="M86" s="78">
        <v>3.15E-2</v>
      </c>
      <c r="N86" s="78">
        <v>4.9700000000000001E-2</v>
      </c>
      <c r="O86" s="77">
        <v>910976.76</v>
      </c>
      <c r="P86" s="77">
        <v>97.52</v>
      </c>
      <c r="Q86" s="77">
        <v>14.34788</v>
      </c>
      <c r="R86" s="77">
        <v>902.73241635199997</v>
      </c>
      <c r="S86" s="78">
        <v>5.3E-3</v>
      </c>
      <c r="T86" s="78">
        <v>2.2000000000000001E-3</v>
      </c>
      <c r="U86" s="78">
        <v>2.0000000000000001E-4</v>
      </c>
    </row>
    <row r="87" spans="2:21">
      <c r="B87" t="s">
        <v>577</v>
      </c>
      <c r="C87" t="s">
        <v>578</v>
      </c>
      <c r="D87" t="s">
        <v>100</v>
      </c>
      <c r="E87" t="s">
        <v>123</v>
      </c>
      <c r="F87" t="s">
        <v>436</v>
      </c>
      <c r="G87" t="s">
        <v>437</v>
      </c>
      <c r="H87" t="s">
        <v>451</v>
      </c>
      <c r="I87" t="s">
        <v>150</v>
      </c>
      <c r="J87" t="s">
        <v>579</v>
      </c>
      <c r="K87" s="77">
        <v>2.57</v>
      </c>
      <c r="L87" t="s">
        <v>102</v>
      </c>
      <c r="M87" s="78">
        <v>2.9499999999999998E-2</v>
      </c>
      <c r="N87" s="78">
        <v>5.1400000000000001E-2</v>
      </c>
      <c r="O87" s="77">
        <v>546111.86</v>
      </c>
      <c r="P87" s="77">
        <v>94.75</v>
      </c>
      <c r="Q87" s="77">
        <v>127.87504</v>
      </c>
      <c r="R87" s="77">
        <v>645.31602735000001</v>
      </c>
      <c r="S87" s="78">
        <v>2.3E-3</v>
      </c>
      <c r="T87" s="78">
        <v>1.6000000000000001E-3</v>
      </c>
      <c r="U87" s="78">
        <v>1E-4</v>
      </c>
    </row>
    <row r="88" spans="2:21">
      <c r="B88" t="s">
        <v>580</v>
      </c>
      <c r="C88" t="s">
        <v>581</v>
      </c>
      <c r="D88" t="s">
        <v>100</v>
      </c>
      <c r="E88" t="s">
        <v>123</v>
      </c>
      <c r="F88" t="s">
        <v>582</v>
      </c>
      <c r="G88" t="s">
        <v>583</v>
      </c>
      <c r="H88" t="s">
        <v>451</v>
      </c>
      <c r="I88" t="s">
        <v>150</v>
      </c>
      <c r="J88" t="s">
        <v>584</v>
      </c>
      <c r="K88" s="77">
        <v>5.35</v>
      </c>
      <c r="L88" t="s">
        <v>123</v>
      </c>
      <c r="M88" s="78">
        <v>1.4999999999999999E-2</v>
      </c>
      <c r="N88" s="78">
        <v>5.6000000000000001E-2</v>
      </c>
      <c r="O88" s="77">
        <v>6007000</v>
      </c>
      <c r="P88" s="77">
        <v>81.180000000000007</v>
      </c>
      <c r="Q88" s="77">
        <v>0</v>
      </c>
      <c r="R88" s="77">
        <v>4876.4826000000003</v>
      </c>
      <c r="S88" s="78">
        <v>1.5599999999999999E-2</v>
      </c>
      <c r="T88" s="78">
        <v>1.18E-2</v>
      </c>
      <c r="U88" s="78">
        <v>1.1000000000000001E-3</v>
      </c>
    </row>
    <row r="89" spans="2:21">
      <c r="B89" t="s">
        <v>585</v>
      </c>
      <c r="C89" t="s">
        <v>586</v>
      </c>
      <c r="D89" t="s">
        <v>100</v>
      </c>
      <c r="E89" t="s">
        <v>123</v>
      </c>
      <c r="F89" t="s">
        <v>587</v>
      </c>
      <c r="G89" t="s">
        <v>583</v>
      </c>
      <c r="H89" t="s">
        <v>458</v>
      </c>
      <c r="I89" t="s">
        <v>210</v>
      </c>
      <c r="J89" t="s">
        <v>588</v>
      </c>
      <c r="K89" s="77">
        <v>3.47</v>
      </c>
      <c r="L89" t="s">
        <v>102</v>
      </c>
      <c r="M89" s="78">
        <v>2.0500000000000001E-2</v>
      </c>
      <c r="N89" s="78">
        <v>5.21E-2</v>
      </c>
      <c r="O89" s="77">
        <v>2700810.12</v>
      </c>
      <c r="P89" s="77">
        <v>90.54</v>
      </c>
      <c r="Q89" s="77">
        <v>0</v>
      </c>
      <c r="R89" s="77">
        <v>2445.313482648</v>
      </c>
      <c r="S89" s="78">
        <v>4.4999999999999997E-3</v>
      </c>
      <c r="T89" s="78">
        <v>5.8999999999999999E-3</v>
      </c>
      <c r="U89" s="78">
        <v>5.9999999999999995E-4</v>
      </c>
    </row>
    <row r="90" spans="2:21">
      <c r="B90" t="s">
        <v>589</v>
      </c>
      <c r="C90" t="s">
        <v>590</v>
      </c>
      <c r="D90" t="s">
        <v>100</v>
      </c>
      <c r="E90" t="s">
        <v>123</v>
      </c>
      <c r="F90" t="s">
        <v>591</v>
      </c>
      <c r="G90" t="s">
        <v>437</v>
      </c>
      <c r="H90" t="s">
        <v>451</v>
      </c>
      <c r="I90" t="s">
        <v>150</v>
      </c>
      <c r="J90" t="s">
        <v>592</v>
      </c>
      <c r="K90" s="77">
        <v>3.22</v>
      </c>
      <c r="L90" t="s">
        <v>102</v>
      </c>
      <c r="M90" s="78">
        <v>2.4E-2</v>
      </c>
      <c r="N90" s="78">
        <v>5.3800000000000001E-2</v>
      </c>
      <c r="O90" s="77">
        <v>1956452</v>
      </c>
      <c r="P90" s="77">
        <v>91.74</v>
      </c>
      <c r="Q90" s="77">
        <v>0</v>
      </c>
      <c r="R90" s="77">
        <v>1794.8490648</v>
      </c>
      <c r="S90" s="78">
        <v>7.3000000000000001E-3</v>
      </c>
      <c r="T90" s="78">
        <v>4.3E-3</v>
      </c>
      <c r="U90" s="78">
        <v>4.0000000000000002E-4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595</v>
      </c>
      <c r="G91" t="s">
        <v>437</v>
      </c>
      <c r="H91" t="s">
        <v>458</v>
      </c>
      <c r="I91" t="s">
        <v>210</v>
      </c>
      <c r="J91" t="s">
        <v>415</v>
      </c>
      <c r="K91" s="77">
        <v>0.99</v>
      </c>
      <c r="L91" t="s">
        <v>102</v>
      </c>
      <c r="M91" s="78">
        <v>4.2000000000000003E-2</v>
      </c>
      <c r="N91" s="78">
        <v>4.5999999999999999E-2</v>
      </c>
      <c r="O91" s="77">
        <v>556052.87</v>
      </c>
      <c r="P91" s="77">
        <v>99.65</v>
      </c>
      <c r="Q91" s="77">
        <v>200.91949</v>
      </c>
      <c r="R91" s="77">
        <v>755.02617495499999</v>
      </c>
      <c r="S91" s="78">
        <v>4.1999999999999997E-3</v>
      </c>
      <c r="T91" s="78">
        <v>1.8E-3</v>
      </c>
      <c r="U91" s="78">
        <v>2.0000000000000001E-4</v>
      </c>
    </row>
    <row r="92" spans="2:21">
      <c r="B92" t="s">
        <v>596</v>
      </c>
      <c r="C92" t="s">
        <v>597</v>
      </c>
      <c r="D92" t="s">
        <v>100</v>
      </c>
      <c r="E92" t="s">
        <v>123</v>
      </c>
      <c r="F92" t="s">
        <v>595</v>
      </c>
      <c r="G92" t="s">
        <v>437</v>
      </c>
      <c r="H92" t="s">
        <v>458</v>
      </c>
      <c r="I92" t="s">
        <v>210</v>
      </c>
      <c r="J92" t="s">
        <v>598</v>
      </c>
      <c r="K92" s="77">
        <v>1.29</v>
      </c>
      <c r="L92" t="s">
        <v>102</v>
      </c>
      <c r="M92" s="78">
        <v>3.4200000000000001E-2</v>
      </c>
      <c r="N92" s="78">
        <v>4.8800000000000003E-2</v>
      </c>
      <c r="O92" s="77">
        <v>2524000</v>
      </c>
      <c r="P92" s="77">
        <v>99.63</v>
      </c>
      <c r="Q92" s="77">
        <v>0</v>
      </c>
      <c r="R92" s="77">
        <v>2514.6612</v>
      </c>
      <c r="S92" s="78">
        <v>8.5000000000000006E-3</v>
      </c>
      <c r="T92" s="78">
        <v>6.1000000000000004E-3</v>
      </c>
      <c r="U92" s="78">
        <v>5.9999999999999995E-4</v>
      </c>
    </row>
    <row r="93" spans="2:21">
      <c r="B93" t="s">
        <v>599</v>
      </c>
      <c r="C93" t="s">
        <v>600</v>
      </c>
      <c r="D93" t="s">
        <v>100</v>
      </c>
      <c r="E93" t="s">
        <v>123</v>
      </c>
      <c r="F93" t="s">
        <v>462</v>
      </c>
      <c r="G93" t="s">
        <v>437</v>
      </c>
      <c r="H93" t="s">
        <v>458</v>
      </c>
      <c r="I93" t="s">
        <v>210</v>
      </c>
      <c r="J93" t="s">
        <v>559</v>
      </c>
      <c r="K93" s="77">
        <v>1.31</v>
      </c>
      <c r="L93" t="s">
        <v>102</v>
      </c>
      <c r="M93" s="78">
        <v>4.2000000000000003E-2</v>
      </c>
      <c r="N93" s="78">
        <v>4.6699999999999998E-2</v>
      </c>
      <c r="O93" s="77">
        <v>252868.5</v>
      </c>
      <c r="P93" s="77">
        <v>100.06</v>
      </c>
      <c r="Q93" s="77">
        <v>0</v>
      </c>
      <c r="R93" s="77">
        <v>253.02022109999999</v>
      </c>
      <c r="S93" s="78">
        <v>6.9999999999999999E-4</v>
      </c>
      <c r="T93" s="78">
        <v>5.9999999999999995E-4</v>
      </c>
      <c r="U93" s="78">
        <v>1E-4</v>
      </c>
    </row>
    <row r="94" spans="2:21">
      <c r="B94" t="s">
        <v>601</v>
      </c>
      <c r="C94" t="s">
        <v>602</v>
      </c>
      <c r="D94" t="s">
        <v>100</v>
      </c>
      <c r="E94" t="s">
        <v>123</v>
      </c>
      <c r="F94" t="s">
        <v>603</v>
      </c>
      <c r="G94" t="s">
        <v>357</v>
      </c>
      <c r="H94" t="s">
        <v>458</v>
      </c>
      <c r="I94" t="s">
        <v>210</v>
      </c>
      <c r="J94" t="s">
        <v>559</v>
      </c>
      <c r="K94" s="77">
        <v>3.54</v>
      </c>
      <c r="L94" t="s">
        <v>102</v>
      </c>
      <c r="M94" s="78">
        <v>2.7E-2</v>
      </c>
      <c r="N94" s="78">
        <v>5.4600000000000003E-2</v>
      </c>
      <c r="O94" s="77">
        <v>3255819.88</v>
      </c>
      <c r="P94" s="77">
        <v>91.59</v>
      </c>
      <c r="Q94" s="77">
        <v>0</v>
      </c>
      <c r="R94" s="77">
        <v>2982.0054280919999</v>
      </c>
      <c r="S94" s="78">
        <v>4.1999999999999997E-3</v>
      </c>
      <c r="T94" s="78">
        <v>7.1999999999999998E-3</v>
      </c>
      <c r="U94" s="78">
        <v>6.9999999999999999E-4</v>
      </c>
    </row>
    <row r="95" spans="2:21">
      <c r="B95" t="s">
        <v>604</v>
      </c>
      <c r="C95" t="s">
        <v>605</v>
      </c>
      <c r="D95" t="s">
        <v>100</v>
      </c>
      <c r="E95" t="s">
        <v>123</v>
      </c>
      <c r="F95" t="s">
        <v>606</v>
      </c>
      <c r="G95" t="s">
        <v>357</v>
      </c>
      <c r="H95" t="s">
        <v>451</v>
      </c>
      <c r="I95" t="s">
        <v>150</v>
      </c>
      <c r="J95" t="s">
        <v>459</v>
      </c>
      <c r="K95" s="77">
        <v>0.5</v>
      </c>
      <c r="L95" t="s">
        <v>102</v>
      </c>
      <c r="M95" s="78">
        <v>4.5499999999999999E-2</v>
      </c>
      <c r="N95" s="78">
        <v>4.6800000000000001E-2</v>
      </c>
      <c r="O95" s="77">
        <v>612945.1</v>
      </c>
      <c r="P95" s="77">
        <v>99.97</v>
      </c>
      <c r="Q95" s="77">
        <v>13.9445</v>
      </c>
      <c r="R95" s="77">
        <v>626.70571646999997</v>
      </c>
      <c r="S95" s="78">
        <v>1.0500000000000001E-2</v>
      </c>
      <c r="T95" s="78">
        <v>1.5E-3</v>
      </c>
      <c r="U95" s="78">
        <v>1E-4</v>
      </c>
    </row>
    <row r="96" spans="2:21">
      <c r="B96" t="s">
        <v>607</v>
      </c>
      <c r="C96" t="s">
        <v>608</v>
      </c>
      <c r="D96" t="s">
        <v>100</v>
      </c>
      <c r="E96" t="s">
        <v>123</v>
      </c>
      <c r="F96" t="s">
        <v>606</v>
      </c>
      <c r="G96" t="s">
        <v>357</v>
      </c>
      <c r="H96" t="s">
        <v>451</v>
      </c>
      <c r="I96" t="s">
        <v>150</v>
      </c>
      <c r="J96" t="s">
        <v>609</v>
      </c>
      <c r="K96" s="77">
        <v>2.57</v>
      </c>
      <c r="L96" t="s">
        <v>102</v>
      </c>
      <c r="M96" s="78">
        <v>3.2899999999999999E-2</v>
      </c>
      <c r="N96" s="78">
        <v>4.8500000000000001E-2</v>
      </c>
      <c r="O96" s="77">
        <v>4737500</v>
      </c>
      <c r="P96" s="77">
        <v>97.05</v>
      </c>
      <c r="Q96" s="77">
        <v>0</v>
      </c>
      <c r="R96" s="77">
        <v>4597.7437499999996</v>
      </c>
      <c r="S96" s="78">
        <v>7.7999999999999996E-3</v>
      </c>
      <c r="T96" s="78">
        <v>1.11E-2</v>
      </c>
      <c r="U96" s="78">
        <v>1.1000000000000001E-3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612</v>
      </c>
      <c r="G97" t="s">
        <v>613</v>
      </c>
      <c r="H97" t="s">
        <v>458</v>
      </c>
      <c r="I97" t="s">
        <v>210</v>
      </c>
      <c r="J97" t="s">
        <v>614</v>
      </c>
      <c r="K97" s="77">
        <v>0.95</v>
      </c>
      <c r="L97" t="s">
        <v>102</v>
      </c>
      <c r="M97" s="78">
        <v>4.1000000000000002E-2</v>
      </c>
      <c r="N97" s="78">
        <v>4.02E-2</v>
      </c>
      <c r="O97" s="77">
        <v>498684.6</v>
      </c>
      <c r="P97" s="77">
        <v>100.46</v>
      </c>
      <c r="Q97" s="77">
        <v>0</v>
      </c>
      <c r="R97" s="77">
        <v>500.97854916</v>
      </c>
      <c r="S97" s="78">
        <v>1.6000000000000001E-3</v>
      </c>
      <c r="T97" s="78">
        <v>1.1999999999999999E-3</v>
      </c>
      <c r="U97" s="78">
        <v>1E-4</v>
      </c>
    </row>
    <row r="98" spans="2:21">
      <c r="B98" t="s">
        <v>615</v>
      </c>
      <c r="C98" t="s">
        <v>616</v>
      </c>
      <c r="D98" t="s">
        <v>100</v>
      </c>
      <c r="E98" t="s">
        <v>123</v>
      </c>
      <c r="F98" t="s">
        <v>612</v>
      </c>
      <c r="G98" t="s">
        <v>613</v>
      </c>
      <c r="H98" t="s">
        <v>458</v>
      </c>
      <c r="I98" t="s">
        <v>210</v>
      </c>
      <c r="J98" t="s">
        <v>617</v>
      </c>
      <c r="K98" s="77">
        <v>5.12</v>
      </c>
      <c r="L98" t="s">
        <v>102</v>
      </c>
      <c r="M98" s="78">
        <v>2.7400000000000001E-2</v>
      </c>
      <c r="N98" s="78">
        <v>5.16E-2</v>
      </c>
      <c r="O98" s="77">
        <v>1706907</v>
      </c>
      <c r="P98" s="77">
        <v>89.96</v>
      </c>
      <c r="Q98" s="77">
        <v>0</v>
      </c>
      <c r="R98" s="77">
        <v>1535.5335372</v>
      </c>
      <c r="S98" s="78">
        <v>2.3E-3</v>
      </c>
      <c r="T98" s="78">
        <v>3.7000000000000002E-3</v>
      </c>
      <c r="U98" s="78">
        <v>4.0000000000000002E-4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338</v>
      </c>
      <c r="H99" t="s">
        <v>458</v>
      </c>
      <c r="I99" t="s">
        <v>210</v>
      </c>
      <c r="J99" t="s">
        <v>367</v>
      </c>
      <c r="K99" s="77">
        <v>4.18</v>
      </c>
      <c r="L99" t="s">
        <v>102</v>
      </c>
      <c r="M99" s="78">
        <v>3.95E-2</v>
      </c>
      <c r="N99" s="78">
        <v>7.0199999999999999E-2</v>
      </c>
      <c r="O99" s="77">
        <v>2784429</v>
      </c>
      <c r="P99" s="77">
        <v>88.55</v>
      </c>
      <c r="Q99" s="77">
        <v>54.992469999999997</v>
      </c>
      <c r="R99" s="77">
        <v>2520.6043494999999</v>
      </c>
      <c r="S99" s="78">
        <v>1.6999999999999999E-3</v>
      </c>
      <c r="T99" s="78">
        <v>6.1000000000000004E-3</v>
      </c>
      <c r="U99" s="78">
        <v>5.9999999999999995E-4</v>
      </c>
    </row>
    <row r="100" spans="2:21">
      <c r="B100" t="s">
        <v>621</v>
      </c>
      <c r="C100" t="s">
        <v>622</v>
      </c>
      <c r="D100" t="s">
        <v>100</v>
      </c>
      <c r="E100" t="s">
        <v>123</v>
      </c>
      <c r="F100" t="s">
        <v>623</v>
      </c>
      <c r="G100" t="s">
        <v>357</v>
      </c>
      <c r="H100" t="s">
        <v>481</v>
      </c>
      <c r="I100" t="s">
        <v>210</v>
      </c>
      <c r="J100" t="s">
        <v>423</v>
      </c>
      <c r="K100" s="77">
        <v>4.42</v>
      </c>
      <c r="L100" t="s">
        <v>102</v>
      </c>
      <c r="M100" s="78">
        <v>2.5000000000000001E-2</v>
      </c>
      <c r="N100" s="78">
        <v>5.5800000000000002E-2</v>
      </c>
      <c r="O100" s="77">
        <v>5938258</v>
      </c>
      <c r="P100" s="77">
        <v>88.32</v>
      </c>
      <c r="Q100" s="77">
        <v>0</v>
      </c>
      <c r="R100" s="77">
        <v>5244.6694656</v>
      </c>
      <c r="S100" s="78">
        <v>7.0000000000000001E-3</v>
      </c>
      <c r="T100" s="78">
        <v>1.2699999999999999E-2</v>
      </c>
      <c r="U100" s="78">
        <v>1.1999999999999999E-3</v>
      </c>
    </row>
    <row r="101" spans="2:21">
      <c r="B101" t="s">
        <v>624</v>
      </c>
      <c r="C101" t="s">
        <v>625</v>
      </c>
      <c r="D101" t="s">
        <v>100</v>
      </c>
      <c r="E101" t="s">
        <v>123</v>
      </c>
      <c r="F101" t="s">
        <v>626</v>
      </c>
      <c r="G101" t="s">
        <v>437</v>
      </c>
      <c r="H101" t="s">
        <v>476</v>
      </c>
      <c r="I101" t="s">
        <v>150</v>
      </c>
      <c r="J101" t="s">
        <v>627</v>
      </c>
      <c r="K101" s="77">
        <v>3.79</v>
      </c>
      <c r="L101" t="s">
        <v>102</v>
      </c>
      <c r="M101" s="78">
        <v>4.53E-2</v>
      </c>
      <c r="N101" s="78">
        <v>6.0199999999999997E-2</v>
      </c>
      <c r="O101" s="77">
        <v>6381412</v>
      </c>
      <c r="P101" s="77">
        <v>94.9</v>
      </c>
      <c r="Q101" s="77">
        <v>110.08574</v>
      </c>
      <c r="R101" s="77">
        <v>6166.0457280000001</v>
      </c>
      <c r="S101" s="78">
        <v>1.2800000000000001E-2</v>
      </c>
      <c r="T101" s="78">
        <v>1.49E-2</v>
      </c>
      <c r="U101" s="78">
        <v>1.4E-3</v>
      </c>
    </row>
    <row r="102" spans="2:21">
      <c r="B102" s="79" t="s">
        <v>305</v>
      </c>
      <c r="C102" s="16"/>
      <c r="D102" s="16"/>
      <c r="E102" s="16"/>
      <c r="F102" s="16"/>
      <c r="K102" s="81">
        <v>1.3</v>
      </c>
      <c r="N102" s="80">
        <v>6.5100000000000005E-2</v>
      </c>
      <c r="O102" s="81">
        <v>15780057.99</v>
      </c>
      <c r="Q102" s="81">
        <v>0</v>
      </c>
      <c r="R102" s="81">
        <v>14995.491641736</v>
      </c>
      <c r="T102" s="80">
        <v>3.6200000000000003E-2</v>
      </c>
      <c r="U102" s="80">
        <v>3.3999999999999998E-3</v>
      </c>
    </row>
    <row r="103" spans="2:21">
      <c r="B103" t="s">
        <v>628</v>
      </c>
      <c r="C103" t="s">
        <v>629</v>
      </c>
      <c r="D103" t="s">
        <v>100</v>
      </c>
      <c r="E103" t="s">
        <v>123</v>
      </c>
      <c r="F103" t="s">
        <v>630</v>
      </c>
      <c r="G103" t="s">
        <v>631</v>
      </c>
      <c r="H103" t="s">
        <v>209</v>
      </c>
      <c r="I103" t="s">
        <v>210</v>
      </c>
      <c r="J103" t="s">
        <v>632</v>
      </c>
      <c r="K103" s="77">
        <v>0.64</v>
      </c>
      <c r="L103" t="s">
        <v>102</v>
      </c>
      <c r="M103" s="78">
        <v>2.9000000000000001E-2</v>
      </c>
      <c r="N103" s="78">
        <v>5.8400000000000001E-2</v>
      </c>
      <c r="O103" s="77">
        <v>4587457</v>
      </c>
      <c r="P103" s="77">
        <v>96.39</v>
      </c>
      <c r="Q103" s="77">
        <v>0</v>
      </c>
      <c r="R103" s="77">
        <v>4421.8498023000002</v>
      </c>
      <c r="S103" s="78">
        <v>3.3999999999999998E-3</v>
      </c>
      <c r="T103" s="78">
        <v>1.0699999999999999E-2</v>
      </c>
      <c r="U103" s="78">
        <v>1E-3</v>
      </c>
    </row>
    <row r="104" spans="2:21">
      <c r="B104" t="s">
        <v>633</v>
      </c>
      <c r="C104" t="s">
        <v>634</v>
      </c>
      <c r="D104" t="s">
        <v>100</v>
      </c>
      <c r="E104" t="s">
        <v>123</v>
      </c>
      <c r="F104" t="s">
        <v>635</v>
      </c>
      <c r="G104" t="s">
        <v>636</v>
      </c>
      <c r="H104" t="s">
        <v>381</v>
      </c>
      <c r="I104" t="s">
        <v>210</v>
      </c>
      <c r="J104" t="s">
        <v>637</v>
      </c>
      <c r="K104" s="77">
        <v>1.45</v>
      </c>
      <c r="L104" t="s">
        <v>102</v>
      </c>
      <c r="M104" s="78">
        <v>3.49E-2</v>
      </c>
      <c r="N104" s="78">
        <v>6.8000000000000005E-2</v>
      </c>
      <c r="O104" s="77">
        <v>7961479.29</v>
      </c>
      <c r="P104" s="77">
        <v>93.84</v>
      </c>
      <c r="Q104" s="77">
        <v>0</v>
      </c>
      <c r="R104" s="77">
        <v>7471.0521657359996</v>
      </c>
      <c r="S104" s="78">
        <v>7.9000000000000008E-3</v>
      </c>
      <c r="T104" s="78">
        <v>1.7999999999999999E-2</v>
      </c>
      <c r="U104" s="78">
        <v>1.6999999999999999E-3</v>
      </c>
    </row>
    <row r="105" spans="2:21">
      <c r="B105" t="s">
        <v>638</v>
      </c>
      <c r="C105" t="s">
        <v>639</v>
      </c>
      <c r="D105" t="s">
        <v>100</v>
      </c>
      <c r="E105" t="s">
        <v>123</v>
      </c>
      <c r="F105" t="s">
        <v>603</v>
      </c>
      <c r="G105" t="s">
        <v>357</v>
      </c>
      <c r="H105" t="s">
        <v>458</v>
      </c>
      <c r="I105" t="s">
        <v>210</v>
      </c>
      <c r="J105" t="s">
        <v>640</v>
      </c>
      <c r="K105" s="77">
        <v>1.78</v>
      </c>
      <c r="L105" t="s">
        <v>102</v>
      </c>
      <c r="M105" s="78">
        <v>4.7E-2</v>
      </c>
      <c r="N105" s="78">
        <v>7.0300000000000001E-2</v>
      </c>
      <c r="O105" s="77">
        <v>2275650</v>
      </c>
      <c r="P105" s="77">
        <v>93.89</v>
      </c>
      <c r="Q105" s="77">
        <v>0</v>
      </c>
      <c r="R105" s="77">
        <v>2136.6077850000001</v>
      </c>
      <c r="S105" s="78">
        <v>4.3E-3</v>
      </c>
      <c r="T105" s="78">
        <v>5.1999999999999998E-3</v>
      </c>
      <c r="U105" s="78">
        <v>5.0000000000000001E-4</v>
      </c>
    </row>
    <row r="106" spans="2:21">
      <c r="B106" t="s">
        <v>641</v>
      </c>
      <c r="C106" t="s">
        <v>642</v>
      </c>
      <c r="D106" t="s">
        <v>100</v>
      </c>
      <c r="E106" t="s">
        <v>123</v>
      </c>
      <c r="F106" t="s">
        <v>612</v>
      </c>
      <c r="G106" t="s">
        <v>613</v>
      </c>
      <c r="H106" t="s">
        <v>458</v>
      </c>
      <c r="I106" t="s">
        <v>210</v>
      </c>
      <c r="J106" t="s">
        <v>459</v>
      </c>
      <c r="K106" s="77">
        <v>2.13</v>
      </c>
      <c r="L106" t="s">
        <v>102</v>
      </c>
      <c r="M106" s="78">
        <v>5.6000000000000001E-2</v>
      </c>
      <c r="N106" s="78">
        <v>6.2199999999999998E-2</v>
      </c>
      <c r="O106" s="77">
        <v>955471.7</v>
      </c>
      <c r="P106" s="77">
        <v>101.1</v>
      </c>
      <c r="Q106" s="77">
        <v>0</v>
      </c>
      <c r="R106" s="77">
        <v>965.98188870000001</v>
      </c>
      <c r="S106" s="78">
        <v>4.5999999999999999E-3</v>
      </c>
      <c r="T106" s="78">
        <v>2.3E-3</v>
      </c>
      <c r="U106" s="78">
        <v>2.0000000000000001E-4</v>
      </c>
    </row>
    <row r="107" spans="2:21">
      <c r="B107" s="79" t="s">
        <v>643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226</v>
      </c>
      <c r="C108" t="s">
        <v>226</v>
      </c>
      <c r="D108" s="16"/>
      <c r="E108" s="16"/>
      <c r="F108" s="16"/>
      <c r="G108" t="s">
        <v>226</v>
      </c>
      <c r="H108" t="s">
        <v>226</v>
      </c>
      <c r="K108" s="77">
        <v>0</v>
      </c>
      <c r="L108" t="s">
        <v>226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231</v>
      </c>
      <c r="C109" s="16"/>
      <c r="D109" s="16"/>
      <c r="E109" s="16"/>
      <c r="F109" s="16"/>
      <c r="K109" s="81">
        <v>5.0999999999999996</v>
      </c>
      <c r="N109" s="80">
        <v>6.9099999999999995E-2</v>
      </c>
      <c r="O109" s="81">
        <v>5536000</v>
      </c>
      <c r="Q109" s="81">
        <v>0</v>
      </c>
      <c r="R109" s="81">
        <v>18934.718014934999</v>
      </c>
      <c r="T109" s="80">
        <v>4.5699999999999998E-2</v>
      </c>
      <c r="U109" s="80">
        <v>4.3E-3</v>
      </c>
    </row>
    <row r="110" spans="2:21">
      <c r="B110" s="79" t="s">
        <v>306</v>
      </c>
      <c r="C110" s="16"/>
      <c r="D110" s="16"/>
      <c r="E110" s="16"/>
      <c r="F110" s="16"/>
      <c r="K110" s="81">
        <v>4.34</v>
      </c>
      <c r="N110" s="80">
        <v>7.6799999999999993E-2</v>
      </c>
      <c r="O110" s="81">
        <v>1900000</v>
      </c>
      <c r="Q110" s="81">
        <v>0</v>
      </c>
      <c r="R110" s="81">
        <v>6613.5056692500002</v>
      </c>
      <c r="T110" s="80">
        <v>1.6E-2</v>
      </c>
      <c r="U110" s="80">
        <v>1.5E-3</v>
      </c>
    </row>
    <row r="111" spans="2:21">
      <c r="B111" t="s">
        <v>644</v>
      </c>
      <c r="C111" t="s">
        <v>645</v>
      </c>
      <c r="D111" t="s">
        <v>646</v>
      </c>
      <c r="E111" t="s">
        <v>647</v>
      </c>
      <c r="F111" t="s">
        <v>648</v>
      </c>
      <c r="G111" t="s">
        <v>649</v>
      </c>
      <c r="H111" t="s">
        <v>650</v>
      </c>
      <c r="I111" t="s">
        <v>651</v>
      </c>
      <c r="J111" t="s">
        <v>652</v>
      </c>
      <c r="K111" s="77">
        <v>4.34</v>
      </c>
      <c r="L111" t="s">
        <v>106</v>
      </c>
      <c r="M111" s="78">
        <v>6.7500000000000004E-2</v>
      </c>
      <c r="N111" s="78">
        <v>7.6799999999999993E-2</v>
      </c>
      <c r="O111" s="77">
        <v>1900000</v>
      </c>
      <c r="P111" s="77">
        <v>98.914249999999996</v>
      </c>
      <c r="Q111" s="77">
        <v>0</v>
      </c>
      <c r="R111" s="77">
        <v>6613.5056692500002</v>
      </c>
      <c r="S111" s="78">
        <v>1.5E-3</v>
      </c>
      <c r="T111" s="78">
        <v>1.6E-2</v>
      </c>
      <c r="U111" s="78">
        <v>1.5E-3</v>
      </c>
    </row>
    <row r="112" spans="2:21">
      <c r="B112" s="79" t="s">
        <v>307</v>
      </c>
      <c r="C112" s="16"/>
      <c r="D112" s="16"/>
      <c r="E112" s="16"/>
      <c r="F112" s="16"/>
      <c r="K112" s="81">
        <v>5.51</v>
      </c>
      <c r="N112" s="80">
        <v>6.5000000000000002E-2</v>
      </c>
      <c r="O112" s="81">
        <v>3636000</v>
      </c>
      <c r="Q112" s="81">
        <v>0</v>
      </c>
      <c r="R112" s="81">
        <v>12321.212345685</v>
      </c>
      <c r="T112" s="80">
        <v>2.9700000000000001E-2</v>
      </c>
      <c r="U112" s="80">
        <v>2.8E-3</v>
      </c>
    </row>
    <row r="113" spans="2:21">
      <c r="B113" t="s">
        <v>653</v>
      </c>
      <c r="C113" t="s">
        <v>654</v>
      </c>
      <c r="D113" t="s">
        <v>123</v>
      </c>
      <c r="E113" t="s">
        <v>647</v>
      </c>
      <c r="F113" t="s">
        <v>655</v>
      </c>
      <c r="G113" t="s">
        <v>656</v>
      </c>
      <c r="H113" t="s">
        <v>657</v>
      </c>
      <c r="I113" t="s">
        <v>651</v>
      </c>
      <c r="J113" t="s">
        <v>658</v>
      </c>
      <c r="K113" s="77">
        <v>5.54</v>
      </c>
      <c r="L113" t="s">
        <v>106</v>
      </c>
      <c r="M113" s="78">
        <v>6.7500000000000004E-2</v>
      </c>
      <c r="N113" s="78">
        <v>6.5500000000000003E-2</v>
      </c>
      <c r="O113" s="77">
        <v>1838000</v>
      </c>
      <c r="P113" s="77">
        <v>102.754</v>
      </c>
      <c r="Q113" s="77">
        <v>0</v>
      </c>
      <c r="R113" s="77">
        <v>6646.0485718800001</v>
      </c>
      <c r="S113" s="78">
        <v>2.5000000000000001E-3</v>
      </c>
      <c r="T113" s="78">
        <v>1.6E-2</v>
      </c>
      <c r="U113" s="78">
        <v>1.5E-3</v>
      </c>
    </row>
    <row r="114" spans="2:21">
      <c r="B114" t="s">
        <v>659</v>
      </c>
      <c r="C114" t="s">
        <v>660</v>
      </c>
      <c r="D114" t="s">
        <v>123</v>
      </c>
      <c r="E114" t="s">
        <v>647</v>
      </c>
      <c r="F114" t="s">
        <v>661</v>
      </c>
      <c r="G114" t="s">
        <v>662</v>
      </c>
      <c r="H114" t="s">
        <v>663</v>
      </c>
      <c r="I114" t="s">
        <v>651</v>
      </c>
      <c r="J114" t="s">
        <v>664</v>
      </c>
      <c r="K114" s="77">
        <v>5.46</v>
      </c>
      <c r="L114" t="s">
        <v>106</v>
      </c>
      <c r="M114" s="78">
        <v>4.1300000000000003E-2</v>
      </c>
      <c r="N114" s="78">
        <v>6.4500000000000002E-2</v>
      </c>
      <c r="O114" s="77">
        <v>1798000</v>
      </c>
      <c r="P114" s="77">
        <v>89.695250000000001</v>
      </c>
      <c r="Q114" s="77">
        <v>0</v>
      </c>
      <c r="R114" s="77">
        <v>5675.1637738050003</v>
      </c>
      <c r="S114" s="78">
        <v>3.5999999999999999E-3</v>
      </c>
      <c r="T114" s="78">
        <v>1.37E-2</v>
      </c>
      <c r="U114" s="78">
        <v>1.2999999999999999E-3</v>
      </c>
    </row>
    <row r="115" spans="2:21">
      <c r="B115" t="s">
        <v>233</v>
      </c>
      <c r="C115" s="16"/>
      <c r="D115" s="16"/>
      <c r="E115" s="16"/>
      <c r="F115" s="16"/>
    </row>
    <row r="116" spans="2:21">
      <c r="B116" t="s">
        <v>300</v>
      </c>
      <c r="C116" s="16"/>
      <c r="D116" s="16"/>
      <c r="E116" s="16"/>
      <c r="F116" s="16"/>
    </row>
    <row r="117" spans="2:21">
      <c r="B117" t="s">
        <v>301</v>
      </c>
      <c r="C117" s="16"/>
      <c r="D117" s="16"/>
      <c r="E117" s="16"/>
      <c r="F117" s="16"/>
    </row>
    <row r="118" spans="2:21">
      <c r="B118" t="s">
        <v>302</v>
      </c>
      <c r="C118" s="16"/>
      <c r="D118" s="16"/>
      <c r="E118" s="16"/>
      <c r="F118" s="16"/>
    </row>
    <row r="119" spans="2:21">
      <c r="B119" t="s">
        <v>303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33197791.699999999</v>
      </c>
      <c r="J11" s="7"/>
      <c r="K11" s="75">
        <v>175.31961000000001</v>
      </c>
      <c r="L11" s="75">
        <v>570999.20515397307</v>
      </c>
      <c r="M11" s="7"/>
      <c r="N11" s="76">
        <v>1</v>
      </c>
      <c r="O11" s="76">
        <v>0.1305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28502297.699999999</v>
      </c>
      <c r="K12" s="81">
        <v>153.68554</v>
      </c>
      <c r="L12" s="81">
        <v>468067.13391400001</v>
      </c>
      <c r="N12" s="80">
        <v>0.81969999999999998</v>
      </c>
      <c r="O12" s="80">
        <v>0.107</v>
      </c>
    </row>
    <row r="13" spans="2:62">
      <c r="B13" s="79" t="s">
        <v>665</v>
      </c>
      <c r="E13" s="16"/>
      <c r="F13" s="16"/>
      <c r="G13" s="16"/>
      <c r="I13" s="81">
        <v>10595048.18</v>
      </c>
      <c r="K13" s="81">
        <v>153.68554</v>
      </c>
      <c r="L13" s="81">
        <v>321010.90992180002</v>
      </c>
      <c r="N13" s="80">
        <v>0.56220000000000003</v>
      </c>
      <c r="O13" s="80">
        <v>7.3400000000000007E-2</v>
      </c>
    </row>
    <row r="14" spans="2:62">
      <c r="B14" t="s">
        <v>666</v>
      </c>
      <c r="C14" t="s">
        <v>667</v>
      </c>
      <c r="D14" t="s">
        <v>100</v>
      </c>
      <c r="E14" t="s">
        <v>123</v>
      </c>
      <c r="F14" t="s">
        <v>623</v>
      </c>
      <c r="G14" t="s">
        <v>357</v>
      </c>
      <c r="H14" t="s">
        <v>102</v>
      </c>
      <c r="I14" s="77">
        <v>274504</v>
      </c>
      <c r="J14" s="77">
        <v>3920</v>
      </c>
      <c r="K14" s="77">
        <v>0</v>
      </c>
      <c r="L14" s="77">
        <v>10760.5568</v>
      </c>
      <c r="M14" s="78">
        <v>1.1999999999999999E-3</v>
      </c>
      <c r="N14" s="78">
        <v>1.8800000000000001E-2</v>
      </c>
      <c r="O14" s="78">
        <v>2.5000000000000001E-3</v>
      </c>
    </row>
    <row r="15" spans="2:62">
      <c r="B15" t="s">
        <v>668</v>
      </c>
      <c r="C15" t="s">
        <v>669</v>
      </c>
      <c r="D15" t="s">
        <v>100</v>
      </c>
      <c r="E15" t="s">
        <v>123</v>
      </c>
      <c r="F15" t="s">
        <v>670</v>
      </c>
      <c r="G15" t="s">
        <v>583</v>
      </c>
      <c r="H15" t="s">
        <v>102</v>
      </c>
      <c r="I15" s="77">
        <v>20358</v>
      </c>
      <c r="J15" s="77">
        <v>30960</v>
      </c>
      <c r="K15" s="77">
        <v>0</v>
      </c>
      <c r="L15" s="77">
        <v>6302.8368</v>
      </c>
      <c r="M15" s="78">
        <v>4.0000000000000002E-4</v>
      </c>
      <c r="N15" s="78">
        <v>1.0999999999999999E-2</v>
      </c>
      <c r="O15" s="78">
        <v>1.4E-3</v>
      </c>
    </row>
    <row r="16" spans="2:62">
      <c r="B16" t="s">
        <v>671</v>
      </c>
      <c r="C16" t="s">
        <v>672</v>
      </c>
      <c r="D16" t="s">
        <v>100</v>
      </c>
      <c r="E16" t="s">
        <v>123</v>
      </c>
      <c r="F16" t="s">
        <v>587</v>
      </c>
      <c r="G16" t="s">
        <v>583</v>
      </c>
      <c r="H16" t="s">
        <v>102</v>
      </c>
      <c r="I16" s="77">
        <v>812039</v>
      </c>
      <c r="J16" s="77">
        <v>1108</v>
      </c>
      <c r="K16" s="77">
        <v>0</v>
      </c>
      <c r="L16" s="77">
        <v>8997.3921200000004</v>
      </c>
      <c r="M16" s="78">
        <v>1.5E-3</v>
      </c>
      <c r="N16" s="78">
        <v>1.5800000000000002E-2</v>
      </c>
      <c r="O16" s="78">
        <v>2.0999999999999999E-3</v>
      </c>
    </row>
    <row r="17" spans="2:15">
      <c r="B17" t="s">
        <v>673</v>
      </c>
      <c r="C17" t="s">
        <v>674</v>
      </c>
      <c r="D17" t="s">
        <v>100</v>
      </c>
      <c r="E17" t="s">
        <v>123</v>
      </c>
      <c r="F17" t="s">
        <v>675</v>
      </c>
      <c r="G17" t="s">
        <v>540</v>
      </c>
      <c r="H17" t="s">
        <v>102</v>
      </c>
      <c r="I17" s="77">
        <v>106584</v>
      </c>
      <c r="J17" s="77">
        <v>3750</v>
      </c>
      <c r="K17" s="77">
        <v>0</v>
      </c>
      <c r="L17" s="77">
        <v>3996.9</v>
      </c>
      <c r="M17" s="78">
        <v>4.0000000000000002E-4</v>
      </c>
      <c r="N17" s="78">
        <v>7.0000000000000001E-3</v>
      </c>
      <c r="O17" s="78">
        <v>8.9999999999999998E-4</v>
      </c>
    </row>
    <row r="18" spans="2:15">
      <c r="B18" t="s">
        <v>676</v>
      </c>
      <c r="C18" t="s">
        <v>677</v>
      </c>
      <c r="D18" t="s">
        <v>100</v>
      </c>
      <c r="E18" t="s">
        <v>123</v>
      </c>
      <c r="F18" t="s">
        <v>678</v>
      </c>
      <c r="G18" t="s">
        <v>540</v>
      </c>
      <c r="H18" t="s">
        <v>102</v>
      </c>
      <c r="I18" s="77">
        <v>263784</v>
      </c>
      <c r="J18" s="77">
        <v>3101</v>
      </c>
      <c r="K18" s="77">
        <v>0</v>
      </c>
      <c r="L18" s="77">
        <v>8179.9418400000004</v>
      </c>
      <c r="M18" s="78">
        <v>1.1999999999999999E-3</v>
      </c>
      <c r="N18" s="78">
        <v>1.43E-2</v>
      </c>
      <c r="O18" s="78">
        <v>1.9E-3</v>
      </c>
    </row>
    <row r="19" spans="2:15">
      <c r="B19" t="s">
        <v>679</v>
      </c>
      <c r="C19" t="s">
        <v>680</v>
      </c>
      <c r="D19" t="s">
        <v>100</v>
      </c>
      <c r="E19" t="s">
        <v>123</v>
      </c>
      <c r="F19" t="s">
        <v>681</v>
      </c>
      <c r="G19" t="s">
        <v>515</v>
      </c>
      <c r="H19" t="s">
        <v>102</v>
      </c>
      <c r="I19" s="77">
        <v>16309</v>
      </c>
      <c r="J19" s="77">
        <v>57240</v>
      </c>
      <c r="K19" s="77">
        <v>28.801690000000001</v>
      </c>
      <c r="L19" s="77">
        <v>9364.0732900000003</v>
      </c>
      <c r="M19" s="78">
        <v>4.0000000000000002E-4</v>
      </c>
      <c r="N19" s="78">
        <v>1.6400000000000001E-2</v>
      </c>
      <c r="O19" s="78">
        <v>2.0999999999999999E-3</v>
      </c>
    </row>
    <row r="20" spans="2:15">
      <c r="B20" t="s">
        <v>682</v>
      </c>
      <c r="C20" t="s">
        <v>683</v>
      </c>
      <c r="D20" t="s">
        <v>100</v>
      </c>
      <c r="E20" t="s">
        <v>123</v>
      </c>
      <c r="F20" t="s">
        <v>466</v>
      </c>
      <c r="G20" t="s">
        <v>437</v>
      </c>
      <c r="H20" t="s">
        <v>102</v>
      </c>
      <c r="I20" s="77">
        <v>233219.6</v>
      </c>
      <c r="J20" s="77">
        <v>985</v>
      </c>
      <c r="K20" s="77">
        <v>0</v>
      </c>
      <c r="L20" s="77">
        <v>2297.21306</v>
      </c>
      <c r="M20" s="78">
        <v>5.0000000000000001E-4</v>
      </c>
      <c r="N20" s="78">
        <v>4.0000000000000001E-3</v>
      </c>
      <c r="O20" s="78">
        <v>5.0000000000000001E-4</v>
      </c>
    </row>
    <row r="21" spans="2:15">
      <c r="B21" t="s">
        <v>684</v>
      </c>
      <c r="C21" t="s">
        <v>685</v>
      </c>
      <c r="D21" t="s">
        <v>100</v>
      </c>
      <c r="E21" t="s">
        <v>123</v>
      </c>
      <c r="F21" t="s">
        <v>686</v>
      </c>
      <c r="G21" t="s">
        <v>311</v>
      </c>
      <c r="H21" t="s">
        <v>102</v>
      </c>
      <c r="I21" s="77">
        <v>183485</v>
      </c>
      <c r="J21" s="77">
        <v>13900</v>
      </c>
      <c r="K21" s="77">
        <v>0</v>
      </c>
      <c r="L21" s="77">
        <v>25504.415000000001</v>
      </c>
      <c r="M21" s="78">
        <v>1.8E-3</v>
      </c>
      <c r="N21" s="78">
        <v>4.4699999999999997E-2</v>
      </c>
      <c r="O21" s="78">
        <v>5.7999999999999996E-3</v>
      </c>
    </row>
    <row r="22" spans="2:15">
      <c r="B22" t="s">
        <v>687</v>
      </c>
      <c r="C22" t="s">
        <v>688</v>
      </c>
      <c r="D22" t="s">
        <v>100</v>
      </c>
      <c r="E22" t="s">
        <v>123</v>
      </c>
      <c r="F22" t="s">
        <v>689</v>
      </c>
      <c r="G22" t="s">
        <v>311</v>
      </c>
      <c r="H22" t="s">
        <v>102</v>
      </c>
      <c r="I22" s="77">
        <v>1913904</v>
      </c>
      <c r="J22" s="77">
        <v>1848</v>
      </c>
      <c r="K22" s="77">
        <v>0</v>
      </c>
      <c r="L22" s="77">
        <v>35368.945919999998</v>
      </c>
      <c r="M22" s="78">
        <v>1.5E-3</v>
      </c>
      <c r="N22" s="78">
        <v>6.1899999999999997E-2</v>
      </c>
      <c r="O22" s="78">
        <v>8.0999999999999996E-3</v>
      </c>
    </row>
    <row r="23" spans="2:15">
      <c r="B23" t="s">
        <v>690</v>
      </c>
      <c r="C23" t="s">
        <v>691</v>
      </c>
      <c r="D23" t="s">
        <v>100</v>
      </c>
      <c r="E23" t="s">
        <v>123</v>
      </c>
      <c r="F23" t="s">
        <v>310</v>
      </c>
      <c r="G23" t="s">
        <v>311</v>
      </c>
      <c r="H23" t="s">
        <v>102</v>
      </c>
      <c r="I23" s="77">
        <v>1390762</v>
      </c>
      <c r="J23" s="77">
        <v>2931</v>
      </c>
      <c r="K23" s="77">
        <v>0</v>
      </c>
      <c r="L23" s="77">
        <v>40763.234219999998</v>
      </c>
      <c r="M23" s="78">
        <v>8.9999999999999998E-4</v>
      </c>
      <c r="N23" s="78">
        <v>7.1400000000000005E-2</v>
      </c>
      <c r="O23" s="78">
        <v>9.2999999999999992E-3</v>
      </c>
    </row>
    <row r="24" spans="2:15">
      <c r="B24" t="s">
        <v>692</v>
      </c>
      <c r="C24" t="s">
        <v>693</v>
      </c>
      <c r="D24" t="s">
        <v>100</v>
      </c>
      <c r="E24" t="s">
        <v>123</v>
      </c>
      <c r="F24" t="s">
        <v>694</v>
      </c>
      <c r="G24" t="s">
        <v>311</v>
      </c>
      <c r="H24" t="s">
        <v>102</v>
      </c>
      <c r="I24" s="77">
        <v>136187</v>
      </c>
      <c r="J24" s="77">
        <v>11390</v>
      </c>
      <c r="K24" s="77">
        <v>0</v>
      </c>
      <c r="L24" s="77">
        <v>15511.6993</v>
      </c>
      <c r="M24" s="78">
        <v>5.0000000000000001E-4</v>
      </c>
      <c r="N24" s="78">
        <v>2.7199999999999998E-2</v>
      </c>
      <c r="O24" s="78">
        <v>3.5000000000000001E-3</v>
      </c>
    </row>
    <row r="25" spans="2:15">
      <c r="B25" t="s">
        <v>695</v>
      </c>
      <c r="C25" t="s">
        <v>696</v>
      </c>
      <c r="D25" t="s">
        <v>100</v>
      </c>
      <c r="E25" t="s">
        <v>123</v>
      </c>
      <c r="F25" t="s">
        <v>341</v>
      </c>
      <c r="G25" t="s">
        <v>311</v>
      </c>
      <c r="H25" t="s">
        <v>102</v>
      </c>
      <c r="I25" s="77">
        <v>909326</v>
      </c>
      <c r="J25" s="77">
        <v>3172</v>
      </c>
      <c r="K25" s="77">
        <v>0</v>
      </c>
      <c r="L25" s="77">
        <v>28843.82072</v>
      </c>
      <c r="M25" s="78">
        <v>6.9999999999999999E-4</v>
      </c>
      <c r="N25" s="78">
        <v>5.0500000000000003E-2</v>
      </c>
      <c r="O25" s="78">
        <v>6.6E-3</v>
      </c>
    </row>
    <row r="26" spans="2:15">
      <c r="B26" t="s">
        <v>697</v>
      </c>
      <c r="C26" t="s">
        <v>698</v>
      </c>
      <c r="D26" t="s">
        <v>100</v>
      </c>
      <c r="E26" t="s">
        <v>123</v>
      </c>
      <c r="F26" t="s">
        <v>612</v>
      </c>
      <c r="G26" t="s">
        <v>613</v>
      </c>
      <c r="H26" t="s">
        <v>102</v>
      </c>
      <c r="I26" s="77">
        <v>4174</v>
      </c>
      <c r="J26" s="77">
        <v>124000</v>
      </c>
      <c r="K26" s="77">
        <v>0</v>
      </c>
      <c r="L26" s="77">
        <v>5175.76</v>
      </c>
      <c r="M26" s="78">
        <v>5.0000000000000001E-4</v>
      </c>
      <c r="N26" s="78">
        <v>9.1000000000000004E-3</v>
      </c>
      <c r="O26" s="78">
        <v>1.1999999999999999E-3</v>
      </c>
    </row>
    <row r="27" spans="2:15">
      <c r="B27" t="s">
        <v>699</v>
      </c>
      <c r="C27" t="s">
        <v>700</v>
      </c>
      <c r="D27" t="s">
        <v>100</v>
      </c>
      <c r="E27" t="s">
        <v>123</v>
      </c>
      <c r="F27" t="s">
        <v>701</v>
      </c>
      <c r="G27" t="s">
        <v>636</v>
      </c>
      <c r="H27" t="s">
        <v>102</v>
      </c>
      <c r="I27" s="77">
        <v>13110</v>
      </c>
      <c r="J27" s="77">
        <v>38700</v>
      </c>
      <c r="K27" s="77">
        <v>0</v>
      </c>
      <c r="L27" s="77">
        <v>5073.57</v>
      </c>
      <c r="M27" s="78">
        <v>6.9999999999999999E-4</v>
      </c>
      <c r="N27" s="78">
        <v>8.8999999999999999E-3</v>
      </c>
      <c r="O27" s="78">
        <v>1.1999999999999999E-3</v>
      </c>
    </row>
    <row r="28" spans="2:15">
      <c r="B28" t="s">
        <v>702</v>
      </c>
      <c r="C28" t="s">
        <v>703</v>
      </c>
      <c r="D28" t="s">
        <v>100</v>
      </c>
      <c r="E28" t="s">
        <v>123</v>
      </c>
      <c r="F28" t="s">
        <v>704</v>
      </c>
      <c r="G28" t="s">
        <v>636</v>
      </c>
      <c r="H28" t="s">
        <v>102</v>
      </c>
      <c r="I28" s="77">
        <v>829996</v>
      </c>
      <c r="J28" s="77">
        <v>785</v>
      </c>
      <c r="K28" s="77">
        <v>124.88385</v>
      </c>
      <c r="L28" s="77">
        <v>6640.3524500000003</v>
      </c>
      <c r="M28" s="78">
        <v>6.9999999999999999E-4</v>
      </c>
      <c r="N28" s="78">
        <v>1.1599999999999999E-2</v>
      </c>
      <c r="O28" s="78">
        <v>1.5E-3</v>
      </c>
    </row>
    <row r="29" spans="2:15">
      <c r="B29" t="s">
        <v>705</v>
      </c>
      <c r="C29" t="s">
        <v>706</v>
      </c>
      <c r="D29" t="s">
        <v>100</v>
      </c>
      <c r="E29" t="s">
        <v>123</v>
      </c>
      <c r="F29" t="s">
        <v>526</v>
      </c>
      <c r="G29" t="s">
        <v>413</v>
      </c>
      <c r="H29" t="s">
        <v>102</v>
      </c>
      <c r="I29" s="77">
        <v>439642</v>
      </c>
      <c r="J29" s="77">
        <v>2545</v>
      </c>
      <c r="K29" s="77">
        <v>0</v>
      </c>
      <c r="L29" s="77">
        <v>11188.8889</v>
      </c>
      <c r="M29" s="78">
        <v>2.9999999999999997E-4</v>
      </c>
      <c r="N29" s="78">
        <v>1.9599999999999999E-2</v>
      </c>
      <c r="O29" s="78">
        <v>2.5999999999999999E-3</v>
      </c>
    </row>
    <row r="30" spans="2:15">
      <c r="B30" t="s">
        <v>707</v>
      </c>
      <c r="C30" t="s">
        <v>708</v>
      </c>
      <c r="D30" t="s">
        <v>100</v>
      </c>
      <c r="E30" t="s">
        <v>123</v>
      </c>
      <c r="F30" t="s">
        <v>709</v>
      </c>
      <c r="G30" t="s">
        <v>710</v>
      </c>
      <c r="H30" t="s">
        <v>102</v>
      </c>
      <c r="I30" s="77">
        <v>13261</v>
      </c>
      <c r="J30" s="77">
        <v>28560</v>
      </c>
      <c r="K30" s="77">
        <v>0</v>
      </c>
      <c r="L30" s="77">
        <v>3787.3416000000002</v>
      </c>
      <c r="M30" s="78">
        <v>5.0000000000000001E-4</v>
      </c>
      <c r="N30" s="78">
        <v>6.6E-3</v>
      </c>
      <c r="O30" s="78">
        <v>8.9999999999999998E-4</v>
      </c>
    </row>
    <row r="31" spans="2:15">
      <c r="B31" t="s">
        <v>711</v>
      </c>
      <c r="C31" t="s">
        <v>712</v>
      </c>
      <c r="D31" t="s">
        <v>100</v>
      </c>
      <c r="E31" t="s">
        <v>123</v>
      </c>
      <c r="F31" t="s">
        <v>509</v>
      </c>
      <c r="G31" t="s">
        <v>510</v>
      </c>
      <c r="H31" t="s">
        <v>102</v>
      </c>
      <c r="I31" s="77">
        <v>75639</v>
      </c>
      <c r="J31" s="77">
        <v>9329</v>
      </c>
      <c r="K31" s="77">
        <v>0</v>
      </c>
      <c r="L31" s="77">
        <v>7056.3623100000004</v>
      </c>
      <c r="M31" s="78">
        <v>5.9999999999999995E-4</v>
      </c>
      <c r="N31" s="78">
        <v>1.24E-2</v>
      </c>
      <c r="O31" s="78">
        <v>1.6000000000000001E-3</v>
      </c>
    </row>
    <row r="32" spans="2:15">
      <c r="B32" t="s">
        <v>713</v>
      </c>
      <c r="C32" t="s">
        <v>714</v>
      </c>
      <c r="D32" t="s">
        <v>100</v>
      </c>
      <c r="E32" t="s">
        <v>123</v>
      </c>
      <c r="F32" t="s">
        <v>380</v>
      </c>
      <c r="G32" t="s">
        <v>338</v>
      </c>
      <c r="H32" t="s">
        <v>102</v>
      </c>
      <c r="I32" s="77">
        <v>71018.429999999993</v>
      </c>
      <c r="J32" s="77">
        <v>5626</v>
      </c>
      <c r="K32" s="77">
        <v>0</v>
      </c>
      <c r="L32" s="77">
        <v>3995.4968718</v>
      </c>
      <c r="M32" s="78">
        <v>5.0000000000000001E-4</v>
      </c>
      <c r="N32" s="78">
        <v>7.0000000000000001E-3</v>
      </c>
      <c r="O32" s="78">
        <v>8.9999999999999998E-4</v>
      </c>
    </row>
    <row r="33" spans="2:15">
      <c r="B33" t="s">
        <v>715</v>
      </c>
      <c r="C33" t="s">
        <v>716</v>
      </c>
      <c r="D33" t="s">
        <v>100</v>
      </c>
      <c r="E33" t="s">
        <v>123</v>
      </c>
      <c r="F33" t="s">
        <v>418</v>
      </c>
      <c r="G33" t="s">
        <v>338</v>
      </c>
      <c r="H33" t="s">
        <v>102</v>
      </c>
      <c r="I33" s="77">
        <v>186736</v>
      </c>
      <c r="J33" s="77">
        <v>3580</v>
      </c>
      <c r="K33" s="77">
        <v>0</v>
      </c>
      <c r="L33" s="77">
        <v>6685.1487999999999</v>
      </c>
      <c r="M33" s="78">
        <v>1E-3</v>
      </c>
      <c r="N33" s="78">
        <v>1.17E-2</v>
      </c>
      <c r="O33" s="78">
        <v>1.5E-3</v>
      </c>
    </row>
    <row r="34" spans="2:15">
      <c r="B34" t="s">
        <v>717</v>
      </c>
      <c r="C34" t="s">
        <v>718</v>
      </c>
      <c r="D34" t="s">
        <v>100</v>
      </c>
      <c r="E34" t="s">
        <v>123</v>
      </c>
      <c r="F34" t="s">
        <v>518</v>
      </c>
      <c r="G34" t="s">
        <v>338</v>
      </c>
      <c r="H34" t="s">
        <v>102</v>
      </c>
      <c r="I34" s="77">
        <v>311628</v>
      </c>
      <c r="J34" s="77">
        <v>2065</v>
      </c>
      <c r="K34" s="77">
        <v>0</v>
      </c>
      <c r="L34" s="77">
        <v>6435.1181999999999</v>
      </c>
      <c r="M34" s="78">
        <v>6.9999999999999999E-4</v>
      </c>
      <c r="N34" s="78">
        <v>1.1299999999999999E-2</v>
      </c>
      <c r="O34" s="78">
        <v>1.5E-3</v>
      </c>
    </row>
    <row r="35" spans="2:15">
      <c r="B35" t="s">
        <v>719</v>
      </c>
      <c r="C35" t="s">
        <v>720</v>
      </c>
      <c r="D35" t="s">
        <v>100</v>
      </c>
      <c r="E35" t="s">
        <v>123</v>
      </c>
      <c r="F35" t="s">
        <v>421</v>
      </c>
      <c r="G35" t="s">
        <v>338</v>
      </c>
      <c r="H35" t="s">
        <v>102</v>
      </c>
      <c r="I35" s="77">
        <v>33297</v>
      </c>
      <c r="J35" s="77">
        <v>36000</v>
      </c>
      <c r="K35" s="77">
        <v>0</v>
      </c>
      <c r="L35" s="77">
        <v>11986.92</v>
      </c>
      <c r="M35" s="78">
        <v>1.4E-3</v>
      </c>
      <c r="N35" s="78">
        <v>2.1000000000000001E-2</v>
      </c>
      <c r="O35" s="78">
        <v>2.7000000000000001E-3</v>
      </c>
    </row>
    <row r="36" spans="2:15">
      <c r="B36" t="s">
        <v>721</v>
      </c>
      <c r="C36" t="s">
        <v>722</v>
      </c>
      <c r="D36" t="s">
        <v>100</v>
      </c>
      <c r="E36" t="s">
        <v>123</v>
      </c>
      <c r="F36" t="s">
        <v>393</v>
      </c>
      <c r="G36" t="s">
        <v>338</v>
      </c>
      <c r="H36" t="s">
        <v>102</v>
      </c>
      <c r="I36" s="77">
        <v>588051.15</v>
      </c>
      <c r="J36" s="77">
        <v>1120</v>
      </c>
      <c r="K36" s="77">
        <v>0</v>
      </c>
      <c r="L36" s="77">
        <v>6586.1728800000001</v>
      </c>
      <c r="M36" s="78">
        <v>6.9999999999999999E-4</v>
      </c>
      <c r="N36" s="78">
        <v>1.15E-2</v>
      </c>
      <c r="O36" s="78">
        <v>1.5E-3</v>
      </c>
    </row>
    <row r="37" spans="2:15">
      <c r="B37" t="s">
        <v>723</v>
      </c>
      <c r="C37" t="s">
        <v>724</v>
      </c>
      <c r="D37" t="s">
        <v>100</v>
      </c>
      <c r="E37" t="s">
        <v>123</v>
      </c>
      <c r="F37" t="s">
        <v>400</v>
      </c>
      <c r="G37" t="s">
        <v>338</v>
      </c>
      <c r="H37" t="s">
        <v>102</v>
      </c>
      <c r="I37" s="77">
        <v>36358</v>
      </c>
      <c r="J37" s="77">
        <v>25160</v>
      </c>
      <c r="K37" s="77">
        <v>0</v>
      </c>
      <c r="L37" s="77">
        <v>9147.6728000000003</v>
      </c>
      <c r="M37" s="78">
        <v>8.0000000000000004E-4</v>
      </c>
      <c r="N37" s="78">
        <v>1.6E-2</v>
      </c>
      <c r="O37" s="78">
        <v>2.0999999999999999E-3</v>
      </c>
    </row>
    <row r="38" spans="2:15">
      <c r="B38" t="s">
        <v>725</v>
      </c>
      <c r="C38" t="s">
        <v>726</v>
      </c>
      <c r="D38" t="s">
        <v>100</v>
      </c>
      <c r="E38" t="s">
        <v>123</v>
      </c>
      <c r="F38" t="s">
        <v>370</v>
      </c>
      <c r="G38" t="s">
        <v>338</v>
      </c>
      <c r="H38" t="s">
        <v>102</v>
      </c>
      <c r="I38" s="77">
        <v>37902</v>
      </c>
      <c r="J38" s="77">
        <v>23360</v>
      </c>
      <c r="K38" s="77">
        <v>0</v>
      </c>
      <c r="L38" s="77">
        <v>8853.9071999999996</v>
      </c>
      <c r="M38" s="78">
        <v>2.9999999999999997E-4</v>
      </c>
      <c r="N38" s="78">
        <v>1.55E-2</v>
      </c>
      <c r="O38" s="78">
        <v>2E-3</v>
      </c>
    </row>
    <row r="39" spans="2:15">
      <c r="B39" t="s">
        <v>727</v>
      </c>
      <c r="C39" t="s">
        <v>728</v>
      </c>
      <c r="D39" t="s">
        <v>100</v>
      </c>
      <c r="E39" t="s">
        <v>123</v>
      </c>
      <c r="F39" t="s">
        <v>648</v>
      </c>
      <c r="G39" t="s">
        <v>729</v>
      </c>
      <c r="H39" t="s">
        <v>102</v>
      </c>
      <c r="I39" s="77">
        <v>177437</v>
      </c>
      <c r="J39" s="77">
        <v>3299</v>
      </c>
      <c r="K39" s="77">
        <v>0</v>
      </c>
      <c r="L39" s="77">
        <v>5853.6466300000002</v>
      </c>
      <c r="M39" s="78">
        <v>1E-4</v>
      </c>
      <c r="N39" s="78">
        <v>1.03E-2</v>
      </c>
      <c r="O39" s="78">
        <v>1.2999999999999999E-3</v>
      </c>
    </row>
    <row r="40" spans="2:15">
      <c r="B40" t="s">
        <v>730</v>
      </c>
      <c r="C40" t="s">
        <v>731</v>
      </c>
      <c r="D40" t="s">
        <v>100</v>
      </c>
      <c r="E40" t="s">
        <v>123</v>
      </c>
      <c r="F40" t="s">
        <v>732</v>
      </c>
      <c r="G40" t="s">
        <v>129</v>
      </c>
      <c r="H40" t="s">
        <v>102</v>
      </c>
      <c r="I40" s="77">
        <v>25903</v>
      </c>
      <c r="J40" s="77">
        <v>68000</v>
      </c>
      <c r="K40" s="77">
        <v>0</v>
      </c>
      <c r="L40" s="77">
        <v>17614.04</v>
      </c>
      <c r="M40" s="78">
        <v>2.9999999999999997E-4</v>
      </c>
      <c r="N40" s="78">
        <v>3.0800000000000001E-2</v>
      </c>
      <c r="O40" s="78">
        <v>4.0000000000000001E-3</v>
      </c>
    </row>
    <row r="41" spans="2:15">
      <c r="B41" t="s">
        <v>733</v>
      </c>
      <c r="C41" t="s">
        <v>734</v>
      </c>
      <c r="D41" t="s">
        <v>100</v>
      </c>
      <c r="E41" t="s">
        <v>123</v>
      </c>
      <c r="F41" t="s">
        <v>535</v>
      </c>
      <c r="G41" t="s">
        <v>132</v>
      </c>
      <c r="H41" t="s">
        <v>102</v>
      </c>
      <c r="I41" s="77">
        <v>1490434</v>
      </c>
      <c r="J41" s="77">
        <v>606.5</v>
      </c>
      <c r="K41" s="77">
        <v>0</v>
      </c>
      <c r="L41" s="77">
        <v>9039.4822100000001</v>
      </c>
      <c r="M41" s="78">
        <v>5.0000000000000001E-4</v>
      </c>
      <c r="N41" s="78">
        <v>1.5800000000000002E-2</v>
      </c>
      <c r="O41" s="78">
        <v>2.0999999999999999E-3</v>
      </c>
    </row>
    <row r="42" spans="2:15">
      <c r="B42" s="79" t="s">
        <v>735</v>
      </c>
      <c r="E42" s="16"/>
      <c r="F42" s="16"/>
      <c r="G42" s="16"/>
      <c r="I42" s="81">
        <v>5422788.5199999996</v>
      </c>
      <c r="K42" s="81">
        <v>0</v>
      </c>
      <c r="L42" s="81">
        <v>97910.5250982</v>
      </c>
      <c r="N42" s="80">
        <v>0.17150000000000001</v>
      </c>
      <c r="O42" s="80">
        <v>2.24E-2</v>
      </c>
    </row>
    <row r="43" spans="2:15">
      <c r="B43" t="s">
        <v>736</v>
      </c>
      <c r="C43" t="s">
        <v>737</v>
      </c>
      <c r="D43" t="s">
        <v>100</v>
      </c>
      <c r="E43" t="s">
        <v>123</v>
      </c>
      <c r="F43" t="s">
        <v>582</v>
      </c>
      <c r="G43" t="s">
        <v>583</v>
      </c>
      <c r="H43" t="s">
        <v>102</v>
      </c>
      <c r="I43" s="77">
        <v>1051996</v>
      </c>
      <c r="J43" s="77">
        <v>720</v>
      </c>
      <c r="K43" s="77">
        <v>0</v>
      </c>
      <c r="L43" s="77">
        <v>7574.3711999999996</v>
      </c>
      <c r="M43" s="78">
        <v>1E-3</v>
      </c>
      <c r="N43" s="78">
        <v>1.3299999999999999E-2</v>
      </c>
      <c r="O43" s="78">
        <v>1.6999999999999999E-3</v>
      </c>
    </row>
    <row r="44" spans="2:15">
      <c r="B44" t="s">
        <v>738</v>
      </c>
      <c r="C44" t="s">
        <v>739</v>
      </c>
      <c r="D44" t="s">
        <v>100</v>
      </c>
      <c r="E44" t="s">
        <v>123</v>
      </c>
      <c r="F44" t="s">
        <v>740</v>
      </c>
      <c r="G44" t="s">
        <v>583</v>
      </c>
      <c r="H44" t="s">
        <v>102</v>
      </c>
      <c r="I44" s="77">
        <v>238994</v>
      </c>
      <c r="J44" s="77">
        <v>306</v>
      </c>
      <c r="K44" s="77">
        <v>0</v>
      </c>
      <c r="L44" s="77">
        <v>731.32164</v>
      </c>
      <c r="M44" s="78">
        <v>2.9999999999999997E-4</v>
      </c>
      <c r="N44" s="78">
        <v>1.2999999999999999E-3</v>
      </c>
      <c r="O44" s="78">
        <v>2.0000000000000001E-4</v>
      </c>
    </row>
    <row r="45" spans="2:15">
      <c r="B45" t="s">
        <v>741</v>
      </c>
      <c r="C45" t="s">
        <v>742</v>
      </c>
      <c r="D45" t="s">
        <v>100</v>
      </c>
      <c r="E45" t="s">
        <v>123</v>
      </c>
      <c r="F45" t="s">
        <v>743</v>
      </c>
      <c r="G45" t="s">
        <v>540</v>
      </c>
      <c r="H45" t="s">
        <v>102</v>
      </c>
      <c r="I45" s="77">
        <v>242942</v>
      </c>
      <c r="J45" s="77">
        <v>5918</v>
      </c>
      <c r="K45" s="77">
        <v>0</v>
      </c>
      <c r="L45" s="77">
        <v>14377.307559999999</v>
      </c>
      <c r="M45" s="78">
        <v>3.3E-3</v>
      </c>
      <c r="N45" s="78">
        <v>2.52E-2</v>
      </c>
      <c r="O45" s="78">
        <v>3.3E-3</v>
      </c>
    </row>
    <row r="46" spans="2:15">
      <c r="B46" t="s">
        <v>744</v>
      </c>
      <c r="C46" t="s">
        <v>745</v>
      </c>
      <c r="D46" t="s">
        <v>100</v>
      </c>
      <c r="E46" t="s">
        <v>123</v>
      </c>
      <c r="F46" t="s">
        <v>591</v>
      </c>
      <c r="G46" t="s">
        <v>437</v>
      </c>
      <c r="H46" t="s">
        <v>102</v>
      </c>
      <c r="I46" s="77">
        <v>54588</v>
      </c>
      <c r="J46" s="77">
        <v>15550</v>
      </c>
      <c r="K46" s="77">
        <v>0</v>
      </c>
      <c r="L46" s="77">
        <v>8488.4339999999993</v>
      </c>
      <c r="M46" s="78">
        <v>4.3E-3</v>
      </c>
      <c r="N46" s="78">
        <v>1.49E-2</v>
      </c>
      <c r="O46" s="78">
        <v>1.9E-3</v>
      </c>
    </row>
    <row r="47" spans="2:15">
      <c r="B47" t="s">
        <v>746</v>
      </c>
      <c r="C47" t="s">
        <v>747</v>
      </c>
      <c r="D47" t="s">
        <v>100</v>
      </c>
      <c r="E47" t="s">
        <v>123</v>
      </c>
      <c r="F47" t="s">
        <v>558</v>
      </c>
      <c r="G47" t="s">
        <v>437</v>
      </c>
      <c r="H47" t="s">
        <v>102</v>
      </c>
      <c r="I47" s="77">
        <v>22091</v>
      </c>
      <c r="J47" s="77">
        <v>21860</v>
      </c>
      <c r="K47" s="77">
        <v>0</v>
      </c>
      <c r="L47" s="77">
        <v>4829.0925999999999</v>
      </c>
      <c r="M47" s="78">
        <v>1.1999999999999999E-3</v>
      </c>
      <c r="N47" s="78">
        <v>8.5000000000000006E-3</v>
      </c>
      <c r="O47" s="78">
        <v>1.1000000000000001E-3</v>
      </c>
    </row>
    <row r="48" spans="2:15">
      <c r="B48" t="s">
        <v>748</v>
      </c>
      <c r="C48" t="s">
        <v>749</v>
      </c>
      <c r="D48" t="s">
        <v>100</v>
      </c>
      <c r="E48" t="s">
        <v>123</v>
      </c>
      <c r="F48" t="s">
        <v>750</v>
      </c>
      <c r="G48" t="s">
        <v>437</v>
      </c>
      <c r="H48" t="s">
        <v>102</v>
      </c>
      <c r="I48" s="77">
        <v>502538</v>
      </c>
      <c r="J48" s="77">
        <v>1890</v>
      </c>
      <c r="K48" s="77">
        <v>0</v>
      </c>
      <c r="L48" s="77">
        <v>9497.9681999999993</v>
      </c>
      <c r="M48" s="78">
        <v>8.0999999999999996E-3</v>
      </c>
      <c r="N48" s="78">
        <v>1.66E-2</v>
      </c>
      <c r="O48" s="78">
        <v>2.2000000000000001E-3</v>
      </c>
    </row>
    <row r="49" spans="2:15">
      <c r="B49" t="s">
        <v>751</v>
      </c>
      <c r="C49" t="s">
        <v>752</v>
      </c>
      <c r="D49" t="s">
        <v>100</v>
      </c>
      <c r="E49" t="s">
        <v>123</v>
      </c>
      <c r="F49" t="s">
        <v>753</v>
      </c>
      <c r="G49" t="s">
        <v>613</v>
      </c>
      <c r="H49" t="s">
        <v>102</v>
      </c>
      <c r="I49" s="77">
        <v>21669</v>
      </c>
      <c r="J49" s="77">
        <v>18000</v>
      </c>
      <c r="K49" s="77">
        <v>0</v>
      </c>
      <c r="L49" s="77">
        <v>3900.42</v>
      </c>
      <c r="M49" s="78">
        <v>5.9999999999999995E-4</v>
      </c>
      <c r="N49" s="78">
        <v>6.7999999999999996E-3</v>
      </c>
      <c r="O49" s="78">
        <v>8.9999999999999998E-4</v>
      </c>
    </row>
    <row r="50" spans="2:15">
      <c r="B50" t="s">
        <v>754</v>
      </c>
      <c r="C50" t="s">
        <v>755</v>
      </c>
      <c r="D50" t="s">
        <v>100</v>
      </c>
      <c r="E50" t="s">
        <v>123</v>
      </c>
      <c r="F50" t="s">
        <v>635</v>
      </c>
      <c r="G50" t="s">
        <v>636</v>
      </c>
      <c r="H50" t="s">
        <v>102</v>
      </c>
      <c r="I50" s="77">
        <v>1415653.8</v>
      </c>
      <c r="J50" s="77">
        <v>118.6</v>
      </c>
      <c r="K50" s="77">
        <v>0</v>
      </c>
      <c r="L50" s="77">
        <v>1678.9654068</v>
      </c>
      <c r="M50" s="78">
        <v>5.0000000000000001E-4</v>
      </c>
      <c r="N50" s="78">
        <v>2.8999999999999998E-3</v>
      </c>
      <c r="O50" s="78">
        <v>4.0000000000000002E-4</v>
      </c>
    </row>
    <row r="51" spans="2:15">
      <c r="B51" t="s">
        <v>756</v>
      </c>
      <c r="C51" t="s">
        <v>757</v>
      </c>
      <c r="D51" t="s">
        <v>100</v>
      </c>
      <c r="E51" t="s">
        <v>123</v>
      </c>
      <c r="F51" t="s">
        <v>758</v>
      </c>
      <c r="G51" t="s">
        <v>450</v>
      </c>
      <c r="H51" t="s">
        <v>102</v>
      </c>
      <c r="I51" s="77">
        <v>140953</v>
      </c>
      <c r="J51" s="77">
        <v>3380</v>
      </c>
      <c r="K51" s="77">
        <v>0</v>
      </c>
      <c r="L51" s="77">
        <v>4764.2114000000001</v>
      </c>
      <c r="M51" s="78">
        <v>2.5000000000000001E-3</v>
      </c>
      <c r="N51" s="78">
        <v>8.3000000000000001E-3</v>
      </c>
      <c r="O51" s="78">
        <v>1.1000000000000001E-3</v>
      </c>
    </row>
    <row r="52" spans="2:15">
      <c r="B52" t="s">
        <v>759</v>
      </c>
      <c r="C52" t="s">
        <v>760</v>
      </c>
      <c r="D52" t="s">
        <v>100</v>
      </c>
      <c r="E52" t="s">
        <v>123</v>
      </c>
      <c r="F52" t="s">
        <v>530</v>
      </c>
      <c r="G52" t="s">
        <v>450</v>
      </c>
      <c r="H52" t="s">
        <v>102</v>
      </c>
      <c r="I52" s="77">
        <v>100496</v>
      </c>
      <c r="J52" s="77">
        <v>4440</v>
      </c>
      <c r="K52" s="77">
        <v>0</v>
      </c>
      <c r="L52" s="77">
        <v>4462.0223999999998</v>
      </c>
      <c r="M52" s="78">
        <v>1.4E-3</v>
      </c>
      <c r="N52" s="78">
        <v>7.7999999999999996E-3</v>
      </c>
      <c r="O52" s="78">
        <v>1E-3</v>
      </c>
    </row>
    <row r="53" spans="2:15">
      <c r="B53" t="s">
        <v>761</v>
      </c>
      <c r="C53" t="s">
        <v>762</v>
      </c>
      <c r="D53" t="s">
        <v>100</v>
      </c>
      <c r="E53" t="s">
        <v>123</v>
      </c>
      <c r="F53" t="s">
        <v>763</v>
      </c>
      <c r="G53" t="s">
        <v>338</v>
      </c>
      <c r="H53" t="s">
        <v>102</v>
      </c>
      <c r="I53" s="77">
        <v>191357</v>
      </c>
      <c r="J53" s="77">
        <v>1742</v>
      </c>
      <c r="K53" s="77">
        <v>0</v>
      </c>
      <c r="L53" s="77">
        <v>3333.43894</v>
      </c>
      <c r="M53" s="78">
        <v>1E-3</v>
      </c>
      <c r="N53" s="78">
        <v>5.7999999999999996E-3</v>
      </c>
      <c r="O53" s="78">
        <v>8.0000000000000004E-4</v>
      </c>
    </row>
    <row r="54" spans="2:15">
      <c r="B54" t="s">
        <v>764</v>
      </c>
      <c r="C54" t="s">
        <v>765</v>
      </c>
      <c r="D54" t="s">
        <v>100</v>
      </c>
      <c r="E54" t="s">
        <v>123</v>
      </c>
      <c r="F54" t="s">
        <v>766</v>
      </c>
      <c r="G54" t="s">
        <v>338</v>
      </c>
      <c r="H54" t="s">
        <v>102</v>
      </c>
      <c r="I54" s="77">
        <v>24510</v>
      </c>
      <c r="J54" s="77">
        <v>9700</v>
      </c>
      <c r="K54" s="77">
        <v>0</v>
      </c>
      <c r="L54" s="77">
        <v>2377.4699999999998</v>
      </c>
      <c r="M54" s="78">
        <v>6.9999999999999999E-4</v>
      </c>
      <c r="N54" s="78">
        <v>4.1999999999999997E-3</v>
      </c>
      <c r="O54" s="78">
        <v>5.0000000000000001E-4</v>
      </c>
    </row>
    <row r="55" spans="2:15">
      <c r="B55" t="s">
        <v>767</v>
      </c>
      <c r="C55" t="s">
        <v>768</v>
      </c>
      <c r="D55" t="s">
        <v>100</v>
      </c>
      <c r="E55" t="s">
        <v>123</v>
      </c>
      <c r="F55" t="s">
        <v>769</v>
      </c>
      <c r="G55" t="s">
        <v>408</v>
      </c>
      <c r="H55" t="s">
        <v>102</v>
      </c>
      <c r="I55" s="77">
        <v>10632</v>
      </c>
      <c r="J55" s="77">
        <v>32200</v>
      </c>
      <c r="K55" s="77">
        <v>0</v>
      </c>
      <c r="L55" s="77">
        <v>3423.5039999999999</v>
      </c>
      <c r="M55" s="78">
        <v>8.0000000000000004E-4</v>
      </c>
      <c r="N55" s="78">
        <v>6.0000000000000001E-3</v>
      </c>
      <c r="O55" s="78">
        <v>8.0000000000000004E-4</v>
      </c>
    </row>
    <row r="56" spans="2:15">
      <c r="B56" t="s">
        <v>770</v>
      </c>
      <c r="C56" t="s">
        <v>771</v>
      </c>
      <c r="D56" t="s">
        <v>100</v>
      </c>
      <c r="E56" t="s">
        <v>123</v>
      </c>
      <c r="F56" t="s">
        <v>407</v>
      </c>
      <c r="G56" t="s">
        <v>408</v>
      </c>
      <c r="H56" t="s">
        <v>102</v>
      </c>
      <c r="I56" s="77">
        <v>542113</v>
      </c>
      <c r="J56" s="77">
        <v>2029</v>
      </c>
      <c r="K56" s="77">
        <v>0</v>
      </c>
      <c r="L56" s="77">
        <v>10999.47277</v>
      </c>
      <c r="M56" s="78">
        <v>2E-3</v>
      </c>
      <c r="N56" s="78">
        <v>1.9300000000000001E-2</v>
      </c>
      <c r="O56" s="78">
        <v>2.5000000000000001E-3</v>
      </c>
    </row>
    <row r="57" spans="2:15">
      <c r="B57" t="s">
        <v>772</v>
      </c>
      <c r="C57" t="s">
        <v>773</v>
      </c>
      <c r="D57" t="s">
        <v>100</v>
      </c>
      <c r="E57" t="s">
        <v>123</v>
      </c>
      <c r="F57" t="s">
        <v>774</v>
      </c>
      <c r="G57" t="s">
        <v>775</v>
      </c>
      <c r="H57" t="s">
        <v>102</v>
      </c>
      <c r="I57" s="77">
        <v>80740</v>
      </c>
      <c r="J57" s="77">
        <v>4892</v>
      </c>
      <c r="K57" s="77">
        <v>0</v>
      </c>
      <c r="L57" s="77">
        <v>3949.8008</v>
      </c>
      <c r="M57" s="78">
        <v>1.1000000000000001E-3</v>
      </c>
      <c r="N57" s="78">
        <v>6.8999999999999999E-3</v>
      </c>
      <c r="O57" s="78">
        <v>8.9999999999999998E-4</v>
      </c>
    </row>
    <row r="58" spans="2:15">
      <c r="B58" t="s">
        <v>776</v>
      </c>
      <c r="C58" t="s">
        <v>777</v>
      </c>
      <c r="D58" t="s">
        <v>100</v>
      </c>
      <c r="E58" t="s">
        <v>123</v>
      </c>
      <c r="F58" t="s">
        <v>778</v>
      </c>
      <c r="G58" t="s">
        <v>775</v>
      </c>
      <c r="H58" t="s">
        <v>102</v>
      </c>
      <c r="I58" s="77">
        <v>18192</v>
      </c>
      <c r="J58" s="77">
        <v>25490</v>
      </c>
      <c r="K58" s="77">
        <v>0</v>
      </c>
      <c r="L58" s="77">
        <v>4637.1408000000001</v>
      </c>
      <c r="M58" s="78">
        <v>1.1000000000000001E-3</v>
      </c>
      <c r="N58" s="78">
        <v>8.0999999999999996E-3</v>
      </c>
      <c r="O58" s="78">
        <v>1.1000000000000001E-3</v>
      </c>
    </row>
    <row r="59" spans="2:15">
      <c r="B59" t="s">
        <v>779</v>
      </c>
      <c r="C59" t="s">
        <v>780</v>
      </c>
      <c r="D59" t="s">
        <v>100</v>
      </c>
      <c r="E59" t="s">
        <v>123</v>
      </c>
      <c r="F59" t="s">
        <v>781</v>
      </c>
      <c r="G59" t="s">
        <v>523</v>
      </c>
      <c r="H59" t="s">
        <v>102</v>
      </c>
      <c r="I59" s="77">
        <v>390201</v>
      </c>
      <c r="J59" s="77">
        <v>688.3</v>
      </c>
      <c r="K59" s="77">
        <v>0</v>
      </c>
      <c r="L59" s="77">
        <v>2685.753483</v>
      </c>
      <c r="M59" s="78">
        <v>2E-3</v>
      </c>
      <c r="N59" s="78">
        <v>4.7000000000000002E-3</v>
      </c>
      <c r="O59" s="78">
        <v>5.9999999999999995E-4</v>
      </c>
    </row>
    <row r="60" spans="2:15">
      <c r="B60" t="s">
        <v>782</v>
      </c>
      <c r="C60" t="s">
        <v>783</v>
      </c>
      <c r="D60" t="s">
        <v>100</v>
      </c>
      <c r="E60" t="s">
        <v>123</v>
      </c>
      <c r="F60" t="s">
        <v>522</v>
      </c>
      <c r="G60" t="s">
        <v>523</v>
      </c>
      <c r="H60" t="s">
        <v>102</v>
      </c>
      <c r="I60" s="77">
        <v>126323.72</v>
      </c>
      <c r="J60" s="77">
        <v>1022</v>
      </c>
      <c r="K60" s="77">
        <v>0</v>
      </c>
      <c r="L60" s="77">
        <v>1291.0284184</v>
      </c>
      <c r="M60" s="78">
        <v>5.9999999999999995E-4</v>
      </c>
      <c r="N60" s="78">
        <v>2.3E-3</v>
      </c>
      <c r="O60" s="78">
        <v>2.9999999999999997E-4</v>
      </c>
    </row>
    <row r="61" spans="2:15">
      <c r="B61" t="s">
        <v>784</v>
      </c>
      <c r="C61" t="s">
        <v>785</v>
      </c>
      <c r="D61" t="s">
        <v>100</v>
      </c>
      <c r="E61" t="s">
        <v>123</v>
      </c>
      <c r="F61" t="s">
        <v>786</v>
      </c>
      <c r="G61" t="s">
        <v>132</v>
      </c>
      <c r="H61" t="s">
        <v>102</v>
      </c>
      <c r="I61" s="77">
        <v>196601</v>
      </c>
      <c r="J61" s="77">
        <v>1846</v>
      </c>
      <c r="K61" s="77">
        <v>0</v>
      </c>
      <c r="L61" s="77">
        <v>3629.2544600000001</v>
      </c>
      <c r="M61" s="78">
        <v>1.1999999999999999E-3</v>
      </c>
      <c r="N61" s="78">
        <v>6.4000000000000003E-3</v>
      </c>
      <c r="O61" s="78">
        <v>8.0000000000000004E-4</v>
      </c>
    </row>
    <row r="62" spans="2:15">
      <c r="B62" t="s">
        <v>787</v>
      </c>
      <c r="C62" t="s">
        <v>788</v>
      </c>
      <c r="D62" t="s">
        <v>100</v>
      </c>
      <c r="E62" t="s">
        <v>123</v>
      </c>
      <c r="F62" t="s">
        <v>568</v>
      </c>
      <c r="G62" t="s">
        <v>132</v>
      </c>
      <c r="H62" t="s">
        <v>102</v>
      </c>
      <c r="I62" s="77">
        <v>50198</v>
      </c>
      <c r="J62" s="77">
        <v>2549</v>
      </c>
      <c r="K62" s="77">
        <v>0</v>
      </c>
      <c r="L62" s="77">
        <v>1279.54702</v>
      </c>
      <c r="M62" s="78">
        <v>2.9999999999999997E-4</v>
      </c>
      <c r="N62" s="78">
        <v>2.2000000000000001E-3</v>
      </c>
      <c r="O62" s="78">
        <v>2.9999999999999997E-4</v>
      </c>
    </row>
    <row r="63" spans="2:15">
      <c r="B63" s="79" t="s">
        <v>789</v>
      </c>
      <c r="E63" s="16"/>
      <c r="F63" s="16"/>
      <c r="G63" s="16"/>
      <c r="I63" s="81">
        <v>12484461</v>
      </c>
      <c r="K63" s="81">
        <v>0</v>
      </c>
      <c r="L63" s="81">
        <v>49145.698894000001</v>
      </c>
      <c r="N63" s="80">
        <v>8.6099999999999996E-2</v>
      </c>
      <c r="O63" s="80">
        <v>1.12E-2</v>
      </c>
    </row>
    <row r="64" spans="2:15">
      <c r="B64" t="s">
        <v>790</v>
      </c>
      <c r="C64" t="s">
        <v>791</v>
      </c>
      <c r="D64" t="s">
        <v>100</v>
      </c>
      <c r="E64" t="s">
        <v>123</v>
      </c>
      <c r="F64" t="s">
        <v>792</v>
      </c>
      <c r="G64" t="s">
        <v>613</v>
      </c>
      <c r="H64" t="s">
        <v>102</v>
      </c>
      <c r="I64" s="77">
        <v>245000</v>
      </c>
      <c r="J64" s="77">
        <v>9900</v>
      </c>
      <c r="K64" s="77">
        <v>0</v>
      </c>
      <c r="L64" s="77">
        <v>24255</v>
      </c>
      <c r="M64" s="78">
        <v>6.13E-2</v>
      </c>
      <c r="N64" s="78">
        <v>4.2500000000000003E-2</v>
      </c>
      <c r="O64" s="78">
        <v>5.4999999999999997E-3</v>
      </c>
    </row>
    <row r="65" spans="2:15">
      <c r="B65" t="s">
        <v>793</v>
      </c>
      <c r="C65" t="s">
        <v>794</v>
      </c>
      <c r="D65" t="s">
        <v>100</v>
      </c>
      <c r="E65" t="s">
        <v>123</v>
      </c>
      <c r="F65" t="s">
        <v>795</v>
      </c>
      <c r="G65" t="s">
        <v>613</v>
      </c>
      <c r="H65" t="s">
        <v>102</v>
      </c>
      <c r="I65" s="77">
        <v>1977982</v>
      </c>
      <c r="J65" s="77">
        <v>486.3</v>
      </c>
      <c r="K65" s="77">
        <v>0</v>
      </c>
      <c r="L65" s="77">
        <v>9618.9264660000008</v>
      </c>
      <c r="M65" s="78">
        <v>1.2999999999999999E-2</v>
      </c>
      <c r="N65" s="78">
        <v>1.6799999999999999E-2</v>
      </c>
      <c r="O65" s="78">
        <v>2.2000000000000001E-3</v>
      </c>
    </row>
    <row r="66" spans="2:15">
      <c r="B66" t="s">
        <v>796</v>
      </c>
      <c r="C66" t="s">
        <v>797</v>
      </c>
      <c r="D66" t="s">
        <v>100</v>
      </c>
      <c r="E66" t="s">
        <v>123</v>
      </c>
      <c r="F66" t="s">
        <v>798</v>
      </c>
      <c r="G66" t="s">
        <v>799</v>
      </c>
      <c r="H66" t="s">
        <v>102</v>
      </c>
      <c r="I66" s="77">
        <v>297600</v>
      </c>
      <c r="J66" s="77">
        <v>142.1</v>
      </c>
      <c r="K66" s="77">
        <v>0</v>
      </c>
      <c r="L66" s="77">
        <v>422.88959999999997</v>
      </c>
      <c r="M66" s="78">
        <v>7.3800000000000004E-2</v>
      </c>
      <c r="N66" s="78">
        <v>6.9999999999999999E-4</v>
      </c>
      <c r="O66" s="78">
        <v>1E-4</v>
      </c>
    </row>
    <row r="67" spans="2:15">
      <c r="B67" t="s">
        <v>800</v>
      </c>
      <c r="C67" t="s">
        <v>801</v>
      </c>
      <c r="D67" t="s">
        <v>100</v>
      </c>
      <c r="E67" t="s">
        <v>123</v>
      </c>
      <c r="F67" t="s">
        <v>802</v>
      </c>
      <c r="G67" t="s">
        <v>338</v>
      </c>
      <c r="H67" t="s">
        <v>102</v>
      </c>
      <c r="I67" s="77">
        <v>1490258</v>
      </c>
      <c r="J67" s="77">
        <v>495.1</v>
      </c>
      <c r="K67" s="77">
        <v>0</v>
      </c>
      <c r="L67" s="77">
        <v>7378.2673580000001</v>
      </c>
      <c r="M67" s="78">
        <v>1.14E-2</v>
      </c>
      <c r="N67" s="78">
        <v>1.29E-2</v>
      </c>
      <c r="O67" s="78">
        <v>1.6999999999999999E-3</v>
      </c>
    </row>
    <row r="68" spans="2:15">
      <c r="B68" t="s">
        <v>803</v>
      </c>
      <c r="C68" t="s">
        <v>804</v>
      </c>
      <c r="D68" t="s">
        <v>100</v>
      </c>
      <c r="E68" t="s">
        <v>123</v>
      </c>
      <c r="F68" t="s">
        <v>805</v>
      </c>
      <c r="G68" t="s">
        <v>125</v>
      </c>
      <c r="H68" t="s">
        <v>102</v>
      </c>
      <c r="I68" s="77">
        <v>102727</v>
      </c>
      <c r="J68" s="77">
        <v>174.8</v>
      </c>
      <c r="K68" s="77">
        <v>0</v>
      </c>
      <c r="L68" s="77">
        <v>179.56679600000001</v>
      </c>
      <c r="M68" s="78">
        <v>8.9999999999999998E-4</v>
      </c>
      <c r="N68" s="78">
        <v>2.9999999999999997E-4</v>
      </c>
      <c r="O68" s="78">
        <v>0</v>
      </c>
    </row>
    <row r="69" spans="2:15">
      <c r="B69" t="s">
        <v>806</v>
      </c>
      <c r="C69" t="s">
        <v>807</v>
      </c>
      <c r="D69" t="s">
        <v>100</v>
      </c>
      <c r="E69" t="s">
        <v>123</v>
      </c>
      <c r="F69" t="s">
        <v>808</v>
      </c>
      <c r="G69" t="s">
        <v>408</v>
      </c>
      <c r="H69" t="s">
        <v>102</v>
      </c>
      <c r="I69" s="77">
        <v>8370894</v>
      </c>
      <c r="J69" s="77">
        <v>87.1</v>
      </c>
      <c r="K69" s="77">
        <v>0</v>
      </c>
      <c r="L69" s="77">
        <v>7291.0486739999997</v>
      </c>
      <c r="M69" s="78">
        <v>4.7899999999999998E-2</v>
      </c>
      <c r="N69" s="78">
        <v>1.2800000000000001E-2</v>
      </c>
      <c r="O69" s="78">
        <v>1.6999999999999999E-3</v>
      </c>
    </row>
    <row r="70" spans="2:15">
      <c r="B70" s="79" t="s">
        <v>809</v>
      </c>
      <c r="E70" s="16"/>
      <c r="F70" s="16"/>
      <c r="G70" s="16"/>
      <c r="I70" s="81">
        <v>0</v>
      </c>
      <c r="K70" s="81">
        <v>0</v>
      </c>
      <c r="L70" s="81">
        <v>0</v>
      </c>
      <c r="N70" s="80">
        <v>0</v>
      </c>
      <c r="O70" s="80">
        <v>0</v>
      </c>
    </row>
    <row r="71" spans="2:15">
      <c r="B71" t="s">
        <v>226</v>
      </c>
      <c r="C71" t="s">
        <v>226</v>
      </c>
      <c r="E71" s="16"/>
      <c r="F71" s="16"/>
      <c r="G71" t="s">
        <v>226</v>
      </c>
      <c r="H71" t="s">
        <v>226</v>
      </c>
      <c r="I71" s="77">
        <v>0</v>
      </c>
      <c r="J71" s="77">
        <v>0</v>
      </c>
      <c r="L71" s="77">
        <v>0</v>
      </c>
      <c r="M71" s="78">
        <v>0</v>
      </c>
      <c r="N71" s="78">
        <v>0</v>
      </c>
      <c r="O71" s="78">
        <v>0</v>
      </c>
    </row>
    <row r="72" spans="2:15">
      <c r="B72" s="79" t="s">
        <v>231</v>
      </c>
      <c r="E72" s="16"/>
      <c r="F72" s="16"/>
      <c r="G72" s="16"/>
      <c r="I72" s="81">
        <v>4695494</v>
      </c>
      <c r="K72" s="81">
        <v>21.634070000000001</v>
      </c>
      <c r="L72" s="81">
        <v>102932.0712399731</v>
      </c>
      <c r="N72" s="80">
        <v>0.18029999999999999</v>
      </c>
      <c r="O72" s="80">
        <v>2.35E-2</v>
      </c>
    </row>
    <row r="73" spans="2:15">
      <c r="B73" s="79" t="s">
        <v>306</v>
      </c>
      <c r="E73" s="16"/>
      <c r="F73" s="16"/>
      <c r="G73" s="16"/>
      <c r="I73" s="81">
        <v>4284138</v>
      </c>
      <c r="K73" s="81">
        <v>0</v>
      </c>
      <c r="L73" s="81">
        <v>13563.993751703099</v>
      </c>
      <c r="N73" s="80">
        <v>2.3800000000000002E-2</v>
      </c>
      <c r="O73" s="80">
        <v>3.0999999999999999E-3</v>
      </c>
    </row>
    <row r="74" spans="2:15">
      <c r="B74" t="s">
        <v>810</v>
      </c>
      <c r="C74" t="s">
        <v>811</v>
      </c>
      <c r="D74" t="s">
        <v>812</v>
      </c>
      <c r="E74" t="s">
        <v>647</v>
      </c>
      <c r="F74" t="s">
        <v>813</v>
      </c>
      <c r="G74" t="s">
        <v>814</v>
      </c>
      <c r="H74" t="s">
        <v>106</v>
      </c>
      <c r="I74" s="77">
        <v>69397</v>
      </c>
      <c r="J74" s="77">
        <v>2530</v>
      </c>
      <c r="K74" s="77">
        <v>0</v>
      </c>
      <c r="L74" s="77">
        <v>6178.4634878999996</v>
      </c>
      <c r="M74" s="78">
        <v>1.6000000000000001E-3</v>
      </c>
      <c r="N74" s="78">
        <v>1.0800000000000001E-2</v>
      </c>
      <c r="O74" s="78">
        <v>1.4E-3</v>
      </c>
    </row>
    <row r="75" spans="2:15">
      <c r="B75" t="s">
        <v>815</v>
      </c>
      <c r="C75" t="s">
        <v>816</v>
      </c>
      <c r="D75" t="s">
        <v>812</v>
      </c>
      <c r="E75" t="s">
        <v>647</v>
      </c>
      <c r="F75" t="s">
        <v>817</v>
      </c>
      <c r="G75" t="s">
        <v>814</v>
      </c>
      <c r="H75" t="s">
        <v>106</v>
      </c>
      <c r="I75" s="77">
        <v>4062327</v>
      </c>
      <c r="J75" s="77">
        <v>38.869999999999997</v>
      </c>
      <c r="K75" s="77">
        <v>0</v>
      </c>
      <c r="L75" s="77">
        <v>5556.5942707431004</v>
      </c>
      <c r="M75" s="78">
        <v>1.6899999999999998E-2</v>
      </c>
      <c r="N75" s="78">
        <v>9.7000000000000003E-3</v>
      </c>
      <c r="O75" s="78">
        <v>1.2999999999999999E-3</v>
      </c>
    </row>
    <row r="76" spans="2:15">
      <c r="B76" t="s">
        <v>818</v>
      </c>
      <c r="C76" t="s">
        <v>819</v>
      </c>
      <c r="D76" t="s">
        <v>812</v>
      </c>
      <c r="E76" t="s">
        <v>647</v>
      </c>
      <c r="F76" t="s">
        <v>820</v>
      </c>
      <c r="G76" t="s">
        <v>821</v>
      </c>
      <c r="H76" t="s">
        <v>106</v>
      </c>
      <c r="I76" s="77">
        <v>152414</v>
      </c>
      <c r="J76" s="77">
        <v>341</v>
      </c>
      <c r="K76" s="77">
        <v>0</v>
      </c>
      <c r="L76" s="77">
        <v>1828.9359930600001</v>
      </c>
      <c r="M76" s="78">
        <v>2.3999999999999998E-3</v>
      </c>
      <c r="N76" s="78">
        <v>3.2000000000000002E-3</v>
      </c>
      <c r="O76" s="78">
        <v>4.0000000000000002E-4</v>
      </c>
    </row>
    <row r="77" spans="2:15">
      <c r="B77" s="79" t="s">
        <v>307</v>
      </c>
      <c r="E77" s="16"/>
      <c r="F77" s="16"/>
      <c r="G77" s="16"/>
      <c r="I77" s="81">
        <v>411356</v>
      </c>
      <c r="K77" s="81">
        <v>21.634070000000001</v>
      </c>
      <c r="L77" s="81">
        <v>89368.077488270006</v>
      </c>
      <c r="N77" s="80">
        <v>0.1565</v>
      </c>
      <c r="O77" s="80">
        <v>2.0400000000000001E-2</v>
      </c>
    </row>
    <row r="78" spans="2:15">
      <c r="B78" t="s">
        <v>822</v>
      </c>
      <c r="C78" t="s">
        <v>823</v>
      </c>
      <c r="D78" t="s">
        <v>812</v>
      </c>
      <c r="E78" t="s">
        <v>647</v>
      </c>
      <c r="F78" t="s">
        <v>824</v>
      </c>
      <c r="G78" t="s">
        <v>825</v>
      </c>
      <c r="H78" t="s">
        <v>106</v>
      </c>
      <c r="I78" s="77">
        <v>227872</v>
      </c>
      <c r="J78" s="77">
        <v>1278</v>
      </c>
      <c r="K78" s="77">
        <v>0</v>
      </c>
      <c r="L78" s="77">
        <v>10248.046439039999</v>
      </c>
      <c r="M78" s="78">
        <v>8.9999999999999998E-4</v>
      </c>
      <c r="N78" s="78">
        <v>1.7899999999999999E-2</v>
      </c>
      <c r="O78" s="78">
        <v>2.3E-3</v>
      </c>
    </row>
    <row r="79" spans="2:15">
      <c r="B79" t="s">
        <v>826</v>
      </c>
      <c r="C79" t="s">
        <v>827</v>
      </c>
      <c r="D79" t="s">
        <v>646</v>
      </c>
      <c r="E79" t="s">
        <v>647</v>
      </c>
      <c r="F79" t="s">
        <v>828</v>
      </c>
      <c r="G79" t="s">
        <v>829</v>
      </c>
      <c r="H79" t="s">
        <v>106</v>
      </c>
      <c r="I79" s="77">
        <v>57337</v>
      </c>
      <c r="J79" s="77">
        <v>8873</v>
      </c>
      <c r="K79" s="77">
        <v>0</v>
      </c>
      <c r="L79" s="77">
        <v>17902.954763189999</v>
      </c>
      <c r="M79" s="78">
        <v>0</v>
      </c>
      <c r="N79" s="78">
        <v>3.1399999999999997E-2</v>
      </c>
      <c r="O79" s="78">
        <v>4.1000000000000003E-3</v>
      </c>
    </row>
    <row r="80" spans="2:15">
      <c r="B80" t="s">
        <v>830</v>
      </c>
      <c r="C80" t="s">
        <v>831</v>
      </c>
      <c r="D80" t="s">
        <v>100</v>
      </c>
      <c r="E80" t="s">
        <v>647</v>
      </c>
      <c r="F80" t="s">
        <v>832</v>
      </c>
      <c r="G80" t="s">
        <v>829</v>
      </c>
      <c r="H80" t="s">
        <v>106</v>
      </c>
      <c r="I80" s="77">
        <v>37876</v>
      </c>
      <c r="J80" s="77">
        <v>12034</v>
      </c>
      <c r="K80" s="77">
        <v>0</v>
      </c>
      <c r="L80" s="77">
        <v>16039.59439896</v>
      </c>
      <c r="M80" s="78">
        <v>0</v>
      </c>
      <c r="N80" s="78">
        <v>2.81E-2</v>
      </c>
      <c r="O80" s="78">
        <v>3.7000000000000002E-3</v>
      </c>
    </row>
    <row r="81" spans="2:15">
      <c r="B81" t="s">
        <v>833</v>
      </c>
      <c r="C81" t="s">
        <v>834</v>
      </c>
      <c r="D81" t="s">
        <v>835</v>
      </c>
      <c r="E81" t="s">
        <v>647</v>
      </c>
      <c r="F81" t="s">
        <v>836</v>
      </c>
      <c r="G81" t="s">
        <v>837</v>
      </c>
      <c r="H81" t="s">
        <v>110</v>
      </c>
      <c r="I81" s="77">
        <v>720</v>
      </c>
      <c r="J81" s="77">
        <v>134.5</v>
      </c>
      <c r="K81" s="77">
        <v>0</v>
      </c>
      <c r="L81" s="77">
        <v>3.6344051999999998</v>
      </c>
      <c r="M81" s="78">
        <v>0</v>
      </c>
      <c r="N81" s="78">
        <v>0</v>
      </c>
      <c r="O81" s="78">
        <v>0</v>
      </c>
    </row>
    <row r="82" spans="2:15">
      <c r="B82" t="s">
        <v>838</v>
      </c>
      <c r="C82" t="s">
        <v>839</v>
      </c>
      <c r="D82" t="s">
        <v>646</v>
      </c>
      <c r="E82" t="s">
        <v>647</v>
      </c>
      <c r="F82" t="s">
        <v>840</v>
      </c>
      <c r="G82" t="s">
        <v>656</v>
      </c>
      <c r="H82" t="s">
        <v>106</v>
      </c>
      <c r="I82" s="77">
        <v>10243</v>
      </c>
      <c r="J82" s="77">
        <v>14614</v>
      </c>
      <c r="K82" s="77">
        <v>0</v>
      </c>
      <c r="L82" s="77">
        <v>5267.6333983799996</v>
      </c>
      <c r="M82" s="78">
        <v>0</v>
      </c>
      <c r="N82" s="78">
        <v>9.1999999999999998E-3</v>
      </c>
      <c r="O82" s="78">
        <v>1.1999999999999999E-3</v>
      </c>
    </row>
    <row r="83" spans="2:15">
      <c r="B83" t="s">
        <v>841</v>
      </c>
      <c r="C83" t="s">
        <v>842</v>
      </c>
      <c r="D83" t="s">
        <v>646</v>
      </c>
      <c r="E83" t="s">
        <v>647</v>
      </c>
      <c r="F83" t="s">
        <v>843</v>
      </c>
      <c r="G83" t="s">
        <v>656</v>
      </c>
      <c r="H83" t="s">
        <v>106</v>
      </c>
      <c r="I83" s="77">
        <v>21748</v>
      </c>
      <c r="J83" s="77">
        <v>7449</v>
      </c>
      <c r="K83" s="77">
        <v>21.634070000000001</v>
      </c>
      <c r="L83" s="77">
        <v>5722.4440518800002</v>
      </c>
      <c r="M83" s="78">
        <v>0</v>
      </c>
      <c r="N83" s="78">
        <v>0.01</v>
      </c>
      <c r="O83" s="78">
        <v>1.2999999999999999E-3</v>
      </c>
    </row>
    <row r="84" spans="2:15">
      <c r="B84" t="s">
        <v>844</v>
      </c>
      <c r="C84" t="s">
        <v>845</v>
      </c>
      <c r="D84" t="s">
        <v>646</v>
      </c>
      <c r="E84" t="s">
        <v>647</v>
      </c>
      <c r="F84" t="s">
        <v>846</v>
      </c>
      <c r="G84" t="s">
        <v>814</v>
      </c>
      <c r="H84" t="s">
        <v>106</v>
      </c>
      <c r="I84" s="77">
        <v>20864</v>
      </c>
      <c r="J84" s="77">
        <v>8400</v>
      </c>
      <c r="K84" s="77">
        <v>0</v>
      </c>
      <c r="L84" s="77">
        <v>6167.3149439999997</v>
      </c>
      <c r="M84" s="78">
        <v>0</v>
      </c>
      <c r="N84" s="78">
        <v>1.0800000000000001E-2</v>
      </c>
      <c r="O84" s="78">
        <v>1.4E-3</v>
      </c>
    </row>
    <row r="85" spans="2:15">
      <c r="B85" t="s">
        <v>847</v>
      </c>
      <c r="C85" t="s">
        <v>848</v>
      </c>
      <c r="D85" t="s">
        <v>646</v>
      </c>
      <c r="E85" t="s">
        <v>647</v>
      </c>
      <c r="F85" t="s">
        <v>849</v>
      </c>
      <c r="G85" t="s">
        <v>814</v>
      </c>
      <c r="H85" t="s">
        <v>106</v>
      </c>
      <c r="I85" s="77">
        <v>16475</v>
      </c>
      <c r="J85" s="77">
        <v>23982</v>
      </c>
      <c r="K85" s="77">
        <v>0</v>
      </c>
      <c r="L85" s="77">
        <v>13903.6904055</v>
      </c>
      <c r="M85" s="78">
        <v>0</v>
      </c>
      <c r="N85" s="78">
        <v>2.4299999999999999E-2</v>
      </c>
      <c r="O85" s="78">
        <v>3.2000000000000002E-3</v>
      </c>
    </row>
    <row r="86" spans="2:15">
      <c r="B86" t="s">
        <v>850</v>
      </c>
      <c r="C86" t="s">
        <v>851</v>
      </c>
      <c r="D86" t="s">
        <v>646</v>
      </c>
      <c r="E86" t="s">
        <v>647</v>
      </c>
      <c r="F86" t="s">
        <v>852</v>
      </c>
      <c r="G86" t="s">
        <v>821</v>
      </c>
      <c r="H86" t="s">
        <v>106</v>
      </c>
      <c r="I86" s="77">
        <v>16536</v>
      </c>
      <c r="J86" s="77">
        <v>12993</v>
      </c>
      <c r="K86" s="77">
        <v>0</v>
      </c>
      <c r="L86" s="77">
        <v>7560.6506071200001</v>
      </c>
      <c r="M86" s="78">
        <v>0</v>
      </c>
      <c r="N86" s="78">
        <v>1.32E-2</v>
      </c>
      <c r="O86" s="78">
        <v>1.6999999999999999E-3</v>
      </c>
    </row>
    <row r="87" spans="2:15">
      <c r="B87" t="s">
        <v>853</v>
      </c>
      <c r="C87" t="s">
        <v>854</v>
      </c>
      <c r="D87" t="s">
        <v>835</v>
      </c>
      <c r="E87" t="s">
        <v>647</v>
      </c>
      <c r="F87" t="s">
        <v>855</v>
      </c>
      <c r="G87" t="s">
        <v>821</v>
      </c>
      <c r="H87" t="s">
        <v>106</v>
      </c>
      <c r="I87" s="77">
        <v>1685</v>
      </c>
      <c r="J87" s="77">
        <v>110500</v>
      </c>
      <c r="K87" s="77">
        <v>0</v>
      </c>
      <c r="L87" s="77">
        <v>6552.1140750000004</v>
      </c>
      <c r="M87" s="78">
        <v>0</v>
      </c>
      <c r="N87" s="78">
        <v>1.15E-2</v>
      </c>
      <c r="O87" s="78">
        <v>1.5E-3</v>
      </c>
    </row>
    <row r="88" spans="2:15">
      <c r="B88" t="s">
        <v>233</v>
      </c>
      <c r="E88" s="16"/>
      <c r="F88" s="16"/>
      <c r="G88" s="16"/>
    </row>
    <row r="89" spans="2:15">
      <c r="B89" t="s">
        <v>300</v>
      </c>
      <c r="E89" s="16"/>
      <c r="F89" s="16"/>
      <c r="G89" s="16"/>
    </row>
    <row r="90" spans="2:15">
      <c r="B90" t="s">
        <v>301</v>
      </c>
      <c r="E90" s="16"/>
      <c r="F90" s="16"/>
      <c r="G90" s="16"/>
    </row>
    <row r="91" spans="2:15">
      <c r="B91" t="s">
        <v>302</v>
      </c>
      <c r="E91" s="16"/>
      <c r="F91" s="16"/>
      <c r="G91" s="16"/>
    </row>
    <row r="92" spans="2:15">
      <c r="B92" t="s">
        <v>303</v>
      </c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17084296.140000001</v>
      </c>
      <c r="I11" s="7"/>
      <c r="J11" s="75">
        <v>605.69335999999998</v>
      </c>
      <c r="K11" s="75">
        <v>791416.95174589194</v>
      </c>
      <c r="L11" s="7"/>
      <c r="M11" s="76">
        <v>1</v>
      </c>
      <c r="N11" s="76">
        <v>0.18090000000000001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15684797.140000001</v>
      </c>
      <c r="J12" s="81">
        <v>0</v>
      </c>
      <c r="K12" s="81">
        <v>309186.29052542202</v>
      </c>
      <c r="M12" s="80">
        <v>0.39069999999999999</v>
      </c>
      <c r="N12" s="80">
        <v>7.0699999999999999E-2</v>
      </c>
    </row>
    <row r="13" spans="2:63">
      <c r="B13" s="79" t="s">
        <v>856</v>
      </c>
      <c r="D13" s="16"/>
      <c r="E13" s="16"/>
      <c r="F13" s="16"/>
      <c r="G13" s="16"/>
      <c r="H13" s="81">
        <v>3262937</v>
      </c>
      <c r="J13" s="81">
        <v>0</v>
      </c>
      <c r="K13" s="81">
        <v>146501.82986</v>
      </c>
      <c r="M13" s="80">
        <v>0.18509999999999999</v>
      </c>
      <c r="N13" s="80">
        <v>3.3500000000000002E-2</v>
      </c>
    </row>
    <row r="14" spans="2:63">
      <c r="B14" t="s">
        <v>857</v>
      </c>
      <c r="C14" t="s">
        <v>858</v>
      </c>
      <c r="D14" t="s">
        <v>100</v>
      </c>
      <c r="E14" t="s">
        <v>859</v>
      </c>
      <c r="F14" t="s">
        <v>860</v>
      </c>
      <c r="G14" t="s">
        <v>102</v>
      </c>
      <c r="H14" s="77">
        <v>421238</v>
      </c>
      <c r="I14" s="77">
        <v>1202</v>
      </c>
      <c r="J14" s="77">
        <v>0</v>
      </c>
      <c r="K14" s="77">
        <v>5063.2807599999996</v>
      </c>
      <c r="L14" s="78">
        <v>1.4E-2</v>
      </c>
      <c r="M14" s="78">
        <v>6.4000000000000003E-3</v>
      </c>
      <c r="N14" s="78">
        <v>1.1999999999999999E-3</v>
      </c>
    </row>
    <row r="15" spans="2:63">
      <c r="B15" t="s">
        <v>861</v>
      </c>
      <c r="C15" t="s">
        <v>862</v>
      </c>
      <c r="D15" t="s">
        <v>100</v>
      </c>
      <c r="E15" t="s">
        <v>863</v>
      </c>
      <c r="F15" t="s">
        <v>860</v>
      </c>
      <c r="G15" t="s">
        <v>102</v>
      </c>
      <c r="H15" s="77">
        <v>719827</v>
      </c>
      <c r="I15" s="77">
        <v>3014</v>
      </c>
      <c r="J15" s="77">
        <v>0</v>
      </c>
      <c r="K15" s="77">
        <v>21695.585780000001</v>
      </c>
      <c r="L15" s="78">
        <v>3.0000000000000001E-3</v>
      </c>
      <c r="M15" s="78">
        <v>2.7400000000000001E-2</v>
      </c>
      <c r="N15" s="78">
        <v>5.0000000000000001E-3</v>
      </c>
    </row>
    <row r="16" spans="2:63">
      <c r="B16" t="s">
        <v>864</v>
      </c>
      <c r="C16" t="s">
        <v>865</v>
      </c>
      <c r="D16" t="s">
        <v>100</v>
      </c>
      <c r="E16" t="s">
        <v>863</v>
      </c>
      <c r="F16" t="s">
        <v>860</v>
      </c>
      <c r="G16" t="s">
        <v>102</v>
      </c>
      <c r="H16" s="77">
        <v>1610651</v>
      </c>
      <c r="I16" s="77">
        <v>1782</v>
      </c>
      <c r="J16" s="77">
        <v>0</v>
      </c>
      <c r="K16" s="77">
        <v>28701.80082</v>
      </c>
      <c r="L16" s="78">
        <v>6.3E-3</v>
      </c>
      <c r="M16" s="78">
        <v>3.6299999999999999E-2</v>
      </c>
      <c r="N16" s="78">
        <v>6.6E-3</v>
      </c>
    </row>
    <row r="17" spans="2:14">
      <c r="B17" t="s">
        <v>866</v>
      </c>
      <c r="C17" t="s">
        <v>867</v>
      </c>
      <c r="D17" t="s">
        <v>100</v>
      </c>
      <c r="E17" t="s">
        <v>868</v>
      </c>
      <c r="F17" t="s">
        <v>860</v>
      </c>
      <c r="G17" t="s">
        <v>102</v>
      </c>
      <c r="H17" s="77">
        <v>430557</v>
      </c>
      <c r="I17" s="77">
        <v>17850</v>
      </c>
      <c r="J17" s="77">
        <v>0</v>
      </c>
      <c r="K17" s="77">
        <v>76854.424499999994</v>
      </c>
      <c r="L17" s="78">
        <v>1.44E-2</v>
      </c>
      <c r="M17" s="78">
        <v>9.7100000000000006E-2</v>
      </c>
      <c r="N17" s="78">
        <v>1.7600000000000001E-2</v>
      </c>
    </row>
    <row r="18" spans="2:14">
      <c r="B18" t="s">
        <v>869</v>
      </c>
      <c r="C18" t="s">
        <v>870</v>
      </c>
      <c r="D18" t="s">
        <v>100</v>
      </c>
      <c r="E18" t="s">
        <v>868</v>
      </c>
      <c r="F18" t="s">
        <v>860</v>
      </c>
      <c r="G18" t="s">
        <v>102</v>
      </c>
      <c r="H18" s="77">
        <v>61060</v>
      </c>
      <c r="I18" s="77">
        <v>17760</v>
      </c>
      <c r="J18" s="77">
        <v>0</v>
      </c>
      <c r="K18" s="77">
        <v>10844.255999999999</v>
      </c>
      <c r="L18" s="78">
        <v>2.2000000000000001E-3</v>
      </c>
      <c r="M18" s="78">
        <v>1.37E-2</v>
      </c>
      <c r="N18" s="78">
        <v>2.5000000000000001E-3</v>
      </c>
    </row>
    <row r="19" spans="2:14">
      <c r="B19" t="s">
        <v>871</v>
      </c>
      <c r="C19" t="s">
        <v>872</v>
      </c>
      <c r="D19" t="s">
        <v>100</v>
      </c>
      <c r="E19" t="s">
        <v>868</v>
      </c>
      <c r="F19" t="s">
        <v>860</v>
      </c>
      <c r="G19" t="s">
        <v>102</v>
      </c>
      <c r="H19" s="77">
        <v>19604</v>
      </c>
      <c r="I19" s="77">
        <v>17050</v>
      </c>
      <c r="J19" s="77">
        <v>0</v>
      </c>
      <c r="K19" s="77">
        <v>3342.482</v>
      </c>
      <c r="L19" s="78">
        <v>1E-3</v>
      </c>
      <c r="M19" s="78">
        <v>4.1999999999999997E-3</v>
      </c>
      <c r="N19" s="78">
        <v>8.0000000000000004E-4</v>
      </c>
    </row>
    <row r="20" spans="2:14">
      <c r="B20" s="79" t="s">
        <v>873</v>
      </c>
      <c r="D20" s="16"/>
      <c r="E20" s="16"/>
      <c r="F20" s="16"/>
      <c r="G20" s="16"/>
      <c r="H20" s="81">
        <v>2032658</v>
      </c>
      <c r="J20" s="81">
        <v>0</v>
      </c>
      <c r="K20" s="81">
        <v>101897.3783</v>
      </c>
      <c r="M20" s="80">
        <v>0.1288</v>
      </c>
      <c r="N20" s="80">
        <v>2.3300000000000001E-2</v>
      </c>
    </row>
    <row r="21" spans="2:14">
      <c r="B21" t="s">
        <v>874</v>
      </c>
      <c r="C21" t="s">
        <v>875</v>
      </c>
      <c r="D21" t="s">
        <v>100</v>
      </c>
      <c r="E21" t="s">
        <v>876</v>
      </c>
      <c r="F21" t="s">
        <v>860</v>
      </c>
      <c r="G21" t="s">
        <v>102</v>
      </c>
      <c r="H21" s="77">
        <v>495339</v>
      </c>
      <c r="I21" s="77">
        <v>6132</v>
      </c>
      <c r="J21" s="77">
        <v>0</v>
      </c>
      <c r="K21" s="77">
        <v>30374.187480000001</v>
      </c>
      <c r="L21" s="78">
        <v>2.06E-2</v>
      </c>
      <c r="M21" s="78">
        <v>3.8399999999999997E-2</v>
      </c>
      <c r="N21" s="78">
        <v>6.8999999999999999E-3</v>
      </c>
    </row>
    <row r="22" spans="2:14">
      <c r="B22" t="s">
        <v>877</v>
      </c>
      <c r="C22" t="s">
        <v>878</v>
      </c>
      <c r="D22" t="s">
        <v>100</v>
      </c>
      <c r="E22" t="s">
        <v>879</v>
      </c>
      <c r="F22" t="s">
        <v>860</v>
      </c>
      <c r="G22" t="s">
        <v>102</v>
      </c>
      <c r="H22" s="77">
        <v>56255</v>
      </c>
      <c r="I22" s="77">
        <v>12450</v>
      </c>
      <c r="J22" s="77">
        <v>0</v>
      </c>
      <c r="K22" s="77">
        <v>7003.7475000000004</v>
      </c>
      <c r="L22" s="78">
        <v>2.5000000000000001E-3</v>
      </c>
      <c r="M22" s="78">
        <v>8.8000000000000005E-3</v>
      </c>
      <c r="N22" s="78">
        <v>1.6000000000000001E-3</v>
      </c>
    </row>
    <row r="23" spans="2:14">
      <c r="B23" t="s">
        <v>880</v>
      </c>
      <c r="C23" t="s">
        <v>881</v>
      </c>
      <c r="D23" t="s">
        <v>100</v>
      </c>
      <c r="E23" t="s">
        <v>879</v>
      </c>
      <c r="F23" t="s">
        <v>860</v>
      </c>
      <c r="G23" t="s">
        <v>102</v>
      </c>
      <c r="H23" s="77">
        <v>99971</v>
      </c>
      <c r="I23" s="77">
        <v>9700</v>
      </c>
      <c r="J23" s="77">
        <v>0</v>
      </c>
      <c r="K23" s="77">
        <v>9697.1869999999999</v>
      </c>
      <c r="L23" s="78">
        <v>4.8999999999999998E-3</v>
      </c>
      <c r="M23" s="78">
        <v>1.23E-2</v>
      </c>
      <c r="N23" s="78">
        <v>2.2000000000000001E-3</v>
      </c>
    </row>
    <row r="24" spans="2:14">
      <c r="B24" t="s">
        <v>882</v>
      </c>
      <c r="C24" t="s">
        <v>883</v>
      </c>
      <c r="D24" t="s">
        <v>100</v>
      </c>
      <c r="E24" t="s">
        <v>868</v>
      </c>
      <c r="F24" t="s">
        <v>860</v>
      </c>
      <c r="G24" t="s">
        <v>102</v>
      </c>
      <c r="H24" s="77">
        <v>111324</v>
      </c>
      <c r="I24" s="77">
        <v>5597</v>
      </c>
      <c r="J24" s="77">
        <v>0</v>
      </c>
      <c r="K24" s="77">
        <v>6230.8042800000003</v>
      </c>
      <c r="L24" s="78">
        <v>1.17E-2</v>
      </c>
      <c r="M24" s="78">
        <v>7.9000000000000008E-3</v>
      </c>
      <c r="N24" s="78">
        <v>1.4E-3</v>
      </c>
    </row>
    <row r="25" spans="2:14">
      <c r="B25" t="s">
        <v>884</v>
      </c>
      <c r="C25" t="s">
        <v>885</v>
      </c>
      <c r="D25" t="s">
        <v>100</v>
      </c>
      <c r="E25" t="s">
        <v>868</v>
      </c>
      <c r="F25" t="s">
        <v>860</v>
      </c>
      <c r="G25" t="s">
        <v>102</v>
      </c>
      <c r="H25" s="77">
        <v>70941</v>
      </c>
      <c r="I25" s="77">
        <v>4212</v>
      </c>
      <c r="J25" s="77">
        <v>0</v>
      </c>
      <c r="K25" s="77">
        <v>2988.0349200000001</v>
      </c>
      <c r="L25" s="78">
        <v>2.0299999999999999E-2</v>
      </c>
      <c r="M25" s="78">
        <v>3.8E-3</v>
      </c>
      <c r="N25" s="78">
        <v>6.9999999999999999E-4</v>
      </c>
    </row>
    <row r="26" spans="2:14">
      <c r="B26" t="s">
        <v>886</v>
      </c>
      <c r="C26" t="s">
        <v>887</v>
      </c>
      <c r="D26" t="s">
        <v>100</v>
      </c>
      <c r="E26" t="s">
        <v>868</v>
      </c>
      <c r="F26" t="s">
        <v>860</v>
      </c>
      <c r="G26" t="s">
        <v>102</v>
      </c>
      <c r="H26" s="77">
        <v>1198828</v>
      </c>
      <c r="I26" s="77">
        <v>3804</v>
      </c>
      <c r="J26" s="77">
        <v>0</v>
      </c>
      <c r="K26" s="77">
        <v>45603.417119999998</v>
      </c>
      <c r="L26" s="78">
        <v>1.72E-2</v>
      </c>
      <c r="M26" s="78">
        <v>5.7599999999999998E-2</v>
      </c>
      <c r="N26" s="78">
        <v>1.04E-2</v>
      </c>
    </row>
    <row r="27" spans="2:14">
      <c r="B27" s="79" t="s">
        <v>888</v>
      </c>
      <c r="D27" s="16"/>
      <c r="E27" s="16"/>
      <c r="F27" s="16"/>
      <c r="G27" s="16"/>
      <c r="H27" s="81">
        <v>10389202.140000001</v>
      </c>
      <c r="J27" s="81">
        <v>0</v>
      </c>
      <c r="K27" s="81">
        <v>60787.082365422</v>
      </c>
      <c r="M27" s="80">
        <v>7.6799999999999993E-2</v>
      </c>
      <c r="N27" s="80">
        <v>1.3899999999999999E-2</v>
      </c>
    </row>
    <row r="28" spans="2:14">
      <c r="B28" t="s">
        <v>889</v>
      </c>
      <c r="C28" t="s">
        <v>890</v>
      </c>
      <c r="D28" t="s">
        <v>100</v>
      </c>
      <c r="E28" t="s">
        <v>879</v>
      </c>
      <c r="F28" t="s">
        <v>891</v>
      </c>
      <c r="G28" t="s">
        <v>102</v>
      </c>
      <c r="H28" s="77">
        <v>3030470</v>
      </c>
      <c r="I28" s="77">
        <v>342.87</v>
      </c>
      <c r="J28" s="77">
        <v>0</v>
      </c>
      <c r="K28" s="77">
        <v>10390.572489</v>
      </c>
      <c r="L28" s="78">
        <v>1.1000000000000001E-3</v>
      </c>
      <c r="M28" s="78">
        <v>1.3100000000000001E-2</v>
      </c>
      <c r="N28" s="78">
        <v>2.3999999999999998E-3</v>
      </c>
    </row>
    <row r="29" spans="2:14">
      <c r="B29" t="s">
        <v>892</v>
      </c>
      <c r="C29" t="s">
        <v>893</v>
      </c>
      <c r="D29" t="s">
        <v>100</v>
      </c>
      <c r="E29" t="s">
        <v>879</v>
      </c>
      <c r="F29" t="s">
        <v>891</v>
      </c>
      <c r="G29" t="s">
        <v>102</v>
      </c>
      <c r="H29" s="77">
        <v>6543958.1399999997</v>
      </c>
      <c r="I29" s="77">
        <v>336.23</v>
      </c>
      <c r="J29" s="77">
        <v>0</v>
      </c>
      <c r="K29" s="77">
        <v>22002.750454122001</v>
      </c>
      <c r="L29" s="78">
        <v>4.7999999999999996E-3</v>
      </c>
      <c r="M29" s="78">
        <v>2.7799999999999998E-2</v>
      </c>
      <c r="N29" s="78">
        <v>5.0000000000000001E-3</v>
      </c>
    </row>
    <row r="30" spans="2:14">
      <c r="B30" t="s">
        <v>894</v>
      </c>
      <c r="C30" t="s">
        <v>895</v>
      </c>
      <c r="D30" t="s">
        <v>100</v>
      </c>
      <c r="E30" t="s">
        <v>879</v>
      </c>
      <c r="F30" t="s">
        <v>891</v>
      </c>
      <c r="G30" t="s">
        <v>102</v>
      </c>
      <c r="H30" s="77">
        <v>532687</v>
      </c>
      <c r="I30" s="77">
        <v>3512.37</v>
      </c>
      <c r="J30" s="77">
        <v>0</v>
      </c>
      <c r="K30" s="77">
        <v>18709.9383819</v>
      </c>
      <c r="L30" s="78">
        <v>2.6800000000000001E-2</v>
      </c>
      <c r="M30" s="78">
        <v>2.3599999999999999E-2</v>
      </c>
      <c r="N30" s="78">
        <v>4.3E-3</v>
      </c>
    </row>
    <row r="31" spans="2:14">
      <c r="B31" t="s">
        <v>896</v>
      </c>
      <c r="C31" t="s">
        <v>897</v>
      </c>
      <c r="D31" t="s">
        <v>100</v>
      </c>
      <c r="E31" t="s">
        <v>868</v>
      </c>
      <c r="F31" t="s">
        <v>891</v>
      </c>
      <c r="G31" t="s">
        <v>102</v>
      </c>
      <c r="H31" s="77">
        <v>282087</v>
      </c>
      <c r="I31" s="77">
        <v>3432.92</v>
      </c>
      <c r="J31" s="77">
        <v>0</v>
      </c>
      <c r="K31" s="77">
        <v>9683.8210404000001</v>
      </c>
      <c r="L31" s="78">
        <v>4.5999999999999999E-3</v>
      </c>
      <c r="M31" s="78">
        <v>1.2200000000000001E-2</v>
      </c>
      <c r="N31" s="78">
        <v>2.2000000000000001E-3</v>
      </c>
    </row>
    <row r="32" spans="2:14">
      <c r="B32" s="79" t="s">
        <v>898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643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226</v>
      </c>
      <c r="C35" t="s">
        <v>226</v>
      </c>
      <c r="D35" s="16"/>
      <c r="E35" s="16"/>
      <c r="F35" t="s">
        <v>226</v>
      </c>
      <c r="G35" t="s">
        <v>226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899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226</v>
      </c>
      <c r="C37" t="s">
        <v>226</v>
      </c>
      <c r="D37" s="16"/>
      <c r="E37" s="16"/>
      <c r="F37" t="s">
        <v>226</v>
      </c>
      <c r="G37" t="s">
        <v>226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231</v>
      </c>
      <c r="D38" s="16"/>
      <c r="E38" s="16"/>
      <c r="F38" s="16"/>
      <c r="G38" s="16"/>
      <c r="H38" s="81">
        <v>1399499</v>
      </c>
      <c r="J38" s="81">
        <v>605.69335999999998</v>
      </c>
      <c r="K38" s="81">
        <v>482230.66122046998</v>
      </c>
      <c r="M38" s="80">
        <v>0.60929999999999995</v>
      </c>
      <c r="N38" s="80">
        <v>0.11020000000000001</v>
      </c>
    </row>
    <row r="39" spans="2:14">
      <c r="B39" s="79" t="s">
        <v>900</v>
      </c>
      <c r="D39" s="16"/>
      <c r="E39" s="16"/>
      <c r="F39" s="16"/>
      <c r="G39" s="16"/>
      <c r="H39" s="81">
        <v>1246136</v>
      </c>
      <c r="J39" s="81">
        <v>605.69335999999998</v>
      </c>
      <c r="K39" s="81">
        <v>425331.73524476</v>
      </c>
      <c r="M39" s="80">
        <v>0.53739999999999999</v>
      </c>
      <c r="N39" s="80">
        <v>9.7199999999999995E-2</v>
      </c>
    </row>
    <row r="40" spans="2:14">
      <c r="B40" t="s">
        <v>901</v>
      </c>
      <c r="C40" t="s">
        <v>902</v>
      </c>
      <c r="D40" t="s">
        <v>646</v>
      </c>
      <c r="E40" t="s">
        <v>903</v>
      </c>
      <c r="F40" t="s">
        <v>860</v>
      </c>
      <c r="G40" t="s">
        <v>106</v>
      </c>
      <c r="H40" s="77">
        <v>55024</v>
      </c>
      <c r="I40" s="77">
        <v>3124</v>
      </c>
      <c r="J40" s="77">
        <v>0</v>
      </c>
      <c r="K40" s="77">
        <v>6048.9842054399996</v>
      </c>
      <c r="L40" s="78">
        <v>0</v>
      </c>
      <c r="M40" s="78">
        <v>7.6E-3</v>
      </c>
      <c r="N40" s="78">
        <v>1.4E-3</v>
      </c>
    </row>
    <row r="41" spans="2:14">
      <c r="B41" t="s">
        <v>904</v>
      </c>
      <c r="C41" t="s">
        <v>905</v>
      </c>
      <c r="D41" t="s">
        <v>646</v>
      </c>
      <c r="E41" t="s">
        <v>906</v>
      </c>
      <c r="F41" t="s">
        <v>860</v>
      </c>
      <c r="G41" t="s">
        <v>106</v>
      </c>
      <c r="H41" s="77">
        <v>32163</v>
      </c>
      <c r="I41" s="77">
        <v>5648</v>
      </c>
      <c r="J41" s="77">
        <v>0</v>
      </c>
      <c r="K41" s="77">
        <v>6392.4965985600002</v>
      </c>
      <c r="L41" s="78">
        <v>0</v>
      </c>
      <c r="M41" s="78">
        <v>8.0999999999999996E-3</v>
      </c>
      <c r="N41" s="78">
        <v>1.5E-3</v>
      </c>
    </row>
    <row r="42" spans="2:14">
      <c r="B42" t="s">
        <v>907</v>
      </c>
      <c r="C42" t="s">
        <v>908</v>
      </c>
      <c r="D42" t="s">
        <v>646</v>
      </c>
      <c r="E42" t="s">
        <v>909</v>
      </c>
      <c r="F42" t="s">
        <v>860</v>
      </c>
      <c r="G42" t="s">
        <v>106</v>
      </c>
      <c r="H42" s="77">
        <v>106874</v>
      </c>
      <c r="I42" s="77">
        <v>14125</v>
      </c>
      <c r="J42" s="77">
        <v>0</v>
      </c>
      <c r="K42" s="77">
        <v>53122.656847500002</v>
      </c>
      <c r="L42" s="78">
        <v>0</v>
      </c>
      <c r="M42" s="78">
        <v>6.7100000000000007E-2</v>
      </c>
      <c r="N42" s="78">
        <v>1.21E-2</v>
      </c>
    </row>
    <row r="43" spans="2:14">
      <c r="B43" t="s">
        <v>910</v>
      </c>
      <c r="C43" t="s">
        <v>911</v>
      </c>
      <c r="D43" t="s">
        <v>812</v>
      </c>
      <c r="E43" t="s">
        <v>912</v>
      </c>
      <c r="F43" t="s">
        <v>860</v>
      </c>
      <c r="G43" t="s">
        <v>106</v>
      </c>
      <c r="H43" s="77">
        <v>239879</v>
      </c>
      <c r="I43" s="77">
        <v>5162</v>
      </c>
      <c r="J43" s="77">
        <v>0</v>
      </c>
      <c r="K43" s="77">
        <v>43574.207455620002</v>
      </c>
      <c r="L43" s="78">
        <v>1E-4</v>
      </c>
      <c r="M43" s="78">
        <v>5.5100000000000003E-2</v>
      </c>
      <c r="N43" s="78">
        <v>0.01</v>
      </c>
    </row>
    <row r="44" spans="2:14">
      <c r="B44" t="s">
        <v>913</v>
      </c>
      <c r="C44" t="s">
        <v>914</v>
      </c>
      <c r="D44" t="s">
        <v>812</v>
      </c>
      <c r="E44" t="s">
        <v>912</v>
      </c>
      <c r="F44" t="s">
        <v>860</v>
      </c>
      <c r="G44" t="s">
        <v>106</v>
      </c>
      <c r="H44" s="77">
        <v>13362</v>
      </c>
      <c r="I44" s="77">
        <v>26628</v>
      </c>
      <c r="J44" s="77">
        <v>0</v>
      </c>
      <c r="K44" s="77">
        <v>12520.71939384</v>
      </c>
      <c r="L44" s="78">
        <v>0</v>
      </c>
      <c r="M44" s="78">
        <v>1.5800000000000002E-2</v>
      </c>
      <c r="N44" s="78">
        <v>2.8999999999999998E-3</v>
      </c>
    </row>
    <row r="45" spans="2:14">
      <c r="B45" t="s">
        <v>915</v>
      </c>
      <c r="C45" t="s">
        <v>916</v>
      </c>
      <c r="D45" t="s">
        <v>835</v>
      </c>
      <c r="E45" t="s">
        <v>917</v>
      </c>
      <c r="F45" t="s">
        <v>860</v>
      </c>
      <c r="G45" t="s">
        <v>110</v>
      </c>
      <c r="H45" s="77">
        <v>93072</v>
      </c>
      <c r="I45" s="77">
        <v>11740</v>
      </c>
      <c r="J45" s="77">
        <v>0</v>
      </c>
      <c r="K45" s="77">
        <v>41007.727958399999</v>
      </c>
      <c r="L45" s="78">
        <v>0</v>
      </c>
      <c r="M45" s="78">
        <v>5.1799999999999999E-2</v>
      </c>
      <c r="N45" s="78">
        <v>9.4000000000000004E-3</v>
      </c>
    </row>
    <row r="46" spans="2:14">
      <c r="B46" t="s">
        <v>918</v>
      </c>
      <c r="C46" t="s">
        <v>919</v>
      </c>
      <c r="D46" t="s">
        <v>123</v>
      </c>
      <c r="E46" t="s">
        <v>917</v>
      </c>
      <c r="F46" t="s">
        <v>860</v>
      </c>
      <c r="G46" t="s">
        <v>106</v>
      </c>
      <c r="H46" s="77">
        <v>35058</v>
      </c>
      <c r="I46" s="77">
        <v>2830</v>
      </c>
      <c r="J46" s="77">
        <v>0</v>
      </c>
      <c r="K46" s="77">
        <v>3491.3455865999999</v>
      </c>
      <c r="L46" s="78">
        <v>0</v>
      </c>
      <c r="M46" s="78">
        <v>4.4000000000000003E-3</v>
      </c>
      <c r="N46" s="78">
        <v>8.0000000000000004E-4</v>
      </c>
    </row>
    <row r="47" spans="2:14">
      <c r="B47" t="s">
        <v>920</v>
      </c>
      <c r="C47" t="s">
        <v>921</v>
      </c>
      <c r="D47" t="s">
        <v>646</v>
      </c>
      <c r="E47" t="s">
        <v>917</v>
      </c>
      <c r="F47" t="s">
        <v>860</v>
      </c>
      <c r="G47" t="s">
        <v>106</v>
      </c>
      <c r="H47" s="77">
        <v>119545</v>
      </c>
      <c r="I47" s="77">
        <v>5444</v>
      </c>
      <c r="J47" s="77">
        <v>0</v>
      </c>
      <c r="K47" s="77">
        <v>22901.756866200001</v>
      </c>
      <c r="L47" s="78">
        <v>0</v>
      </c>
      <c r="M47" s="78">
        <v>2.8899999999999999E-2</v>
      </c>
      <c r="N47" s="78">
        <v>5.1999999999999998E-3</v>
      </c>
    </row>
    <row r="48" spans="2:14">
      <c r="B48" t="s">
        <v>922</v>
      </c>
      <c r="C48" t="s">
        <v>923</v>
      </c>
      <c r="D48" t="s">
        <v>646</v>
      </c>
      <c r="E48" t="s">
        <v>917</v>
      </c>
      <c r="F48" t="s">
        <v>860</v>
      </c>
      <c r="G48" t="s">
        <v>106</v>
      </c>
      <c r="H48" s="77">
        <v>56551</v>
      </c>
      <c r="I48" s="77">
        <v>17436</v>
      </c>
      <c r="J48" s="77">
        <v>0</v>
      </c>
      <c r="K48" s="77">
        <v>34698.157674839997</v>
      </c>
      <c r="L48" s="78">
        <v>0</v>
      </c>
      <c r="M48" s="78">
        <v>4.3799999999999999E-2</v>
      </c>
      <c r="N48" s="78">
        <v>7.9000000000000008E-3</v>
      </c>
    </row>
    <row r="49" spans="2:14">
      <c r="B49" t="s">
        <v>924</v>
      </c>
      <c r="C49" t="s">
        <v>925</v>
      </c>
      <c r="D49" t="s">
        <v>646</v>
      </c>
      <c r="E49" t="s">
        <v>926</v>
      </c>
      <c r="F49" t="s">
        <v>860</v>
      </c>
      <c r="G49" t="s">
        <v>106</v>
      </c>
      <c r="H49" s="77">
        <v>252304</v>
      </c>
      <c r="I49" s="77">
        <v>1708</v>
      </c>
      <c r="J49" s="77">
        <v>0</v>
      </c>
      <c r="K49" s="77">
        <v>15164.610814080001</v>
      </c>
      <c r="L49" s="78">
        <v>1E-4</v>
      </c>
      <c r="M49" s="78">
        <v>1.9199999999999998E-2</v>
      </c>
      <c r="N49" s="78">
        <v>3.5000000000000001E-3</v>
      </c>
    </row>
    <row r="50" spans="2:14">
      <c r="B50" t="s">
        <v>927</v>
      </c>
      <c r="C50" t="s">
        <v>928</v>
      </c>
      <c r="D50" t="s">
        <v>646</v>
      </c>
      <c r="E50" t="s">
        <v>929</v>
      </c>
      <c r="F50" t="s">
        <v>860</v>
      </c>
      <c r="G50" t="s">
        <v>106</v>
      </c>
      <c r="H50" s="77">
        <v>128354</v>
      </c>
      <c r="I50" s="77">
        <v>38243</v>
      </c>
      <c r="J50" s="77">
        <v>605.69335999999998</v>
      </c>
      <c r="K50" s="77">
        <v>173340.80611418001</v>
      </c>
      <c r="L50" s="78">
        <v>0</v>
      </c>
      <c r="M50" s="78">
        <v>0.219</v>
      </c>
      <c r="N50" s="78">
        <v>3.9600000000000003E-2</v>
      </c>
    </row>
    <row r="51" spans="2:14">
      <c r="B51" t="s">
        <v>930</v>
      </c>
      <c r="C51" t="s">
        <v>931</v>
      </c>
      <c r="D51" t="s">
        <v>646</v>
      </c>
      <c r="E51" t="s">
        <v>932</v>
      </c>
      <c r="F51" t="s">
        <v>860</v>
      </c>
      <c r="G51" t="s">
        <v>106</v>
      </c>
      <c r="H51" s="77">
        <v>113950</v>
      </c>
      <c r="I51" s="77">
        <v>3259</v>
      </c>
      <c r="J51" s="77">
        <v>0</v>
      </c>
      <c r="K51" s="77">
        <v>13068.265729500001</v>
      </c>
      <c r="L51" s="78">
        <v>2.0000000000000001E-4</v>
      </c>
      <c r="M51" s="78">
        <v>1.6500000000000001E-2</v>
      </c>
      <c r="N51" s="78">
        <v>3.0000000000000001E-3</v>
      </c>
    </row>
    <row r="52" spans="2:14">
      <c r="B52" s="79" t="s">
        <v>933</v>
      </c>
      <c r="D52" s="16"/>
      <c r="E52" s="16"/>
      <c r="F52" s="16"/>
      <c r="G52" s="16"/>
      <c r="H52" s="81">
        <v>153363</v>
      </c>
      <c r="J52" s="81">
        <v>0</v>
      </c>
      <c r="K52" s="81">
        <v>56898.925975710001</v>
      </c>
      <c r="M52" s="80">
        <v>7.1900000000000006E-2</v>
      </c>
      <c r="N52" s="80">
        <v>1.2999999999999999E-2</v>
      </c>
    </row>
    <row r="53" spans="2:14">
      <c r="B53" t="s">
        <v>934</v>
      </c>
      <c r="C53" t="s">
        <v>935</v>
      </c>
      <c r="D53" t="s">
        <v>646</v>
      </c>
      <c r="E53" t="s">
        <v>917</v>
      </c>
      <c r="F53" t="s">
        <v>891</v>
      </c>
      <c r="G53" t="s">
        <v>106</v>
      </c>
      <c r="H53" s="77">
        <v>153363</v>
      </c>
      <c r="I53" s="77">
        <v>10543</v>
      </c>
      <c r="J53" s="77">
        <v>0</v>
      </c>
      <c r="K53" s="77">
        <v>56898.925975710001</v>
      </c>
      <c r="L53" s="78">
        <v>0</v>
      </c>
      <c r="M53" s="78">
        <v>7.1900000000000006E-2</v>
      </c>
      <c r="N53" s="78">
        <v>1.2999999999999999E-2</v>
      </c>
    </row>
    <row r="54" spans="2:14">
      <c r="B54" s="79" t="s">
        <v>643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226</v>
      </c>
      <c r="C55" t="s">
        <v>226</v>
      </c>
      <c r="D55" s="16"/>
      <c r="E55" s="16"/>
      <c r="F55" t="s">
        <v>226</v>
      </c>
      <c r="G55" t="s">
        <v>226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899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226</v>
      </c>
      <c r="C57" t="s">
        <v>226</v>
      </c>
      <c r="D57" s="16"/>
      <c r="E57" s="16"/>
      <c r="F57" t="s">
        <v>226</v>
      </c>
      <c r="G57" t="s">
        <v>226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233</v>
      </c>
      <c r="D58" s="16"/>
      <c r="E58" s="16"/>
      <c r="F58" s="16"/>
      <c r="G58" s="16"/>
    </row>
    <row r="59" spans="2:14">
      <c r="B59" t="s">
        <v>300</v>
      </c>
      <c r="D59" s="16"/>
      <c r="E59" s="16"/>
      <c r="F59" s="16"/>
      <c r="G59" s="16"/>
    </row>
    <row r="60" spans="2:14">
      <c r="B60" t="s">
        <v>301</v>
      </c>
      <c r="D60" s="16"/>
      <c r="E60" s="16"/>
      <c r="F60" s="16"/>
      <c r="G60" s="16"/>
    </row>
    <row r="61" spans="2:14">
      <c r="B61" t="s">
        <v>302</v>
      </c>
      <c r="D61" s="16"/>
      <c r="E61" s="16"/>
      <c r="F61" s="16"/>
      <c r="G61" s="16"/>
    </row>
    <row r="62" spans="2:14">
      <c r="B62" t="s">
        <v>303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7519648.2800000003</v>
      </c>
      <c r="K11" s="7"/>
      <c r="L11" s="75">
        <v>23016.412222815001</v>
      </c>
      <c r="M11" s="7"/>
      <c r="N11" s="76">
        <v>1</v>
      </c>
      <c r="O11" s="76">
        <v>5.3E-3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7491269.2800000003</v>
      </c>
      <c r="L12" s="81">
        <v>5176.4670724799998</v>
      </c>
      <c r="N12" s="80">
        <v>0.22489999999999999</v>
      </c>
      <c r="O12" s="80">
        <v>1.1999999999999999E-3</v>
      </c>
    </row>
    <row r="13" spans="2:65">
      <c r="B13" s="79" t="s">
        <v>936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7491269.2800000003</v>
      </c>
      <c r="L17" s="81">
        <v>5176.4670724799998</v>
      </c>
      <c r="N17" s="80">
        <v>0.22489999999999999</v>
      </c>
      <c r="O17" s="80">
        <v>1.1999999999999999E-3</v>
      </c>
    </row>
    <row r="18" spans="2:15">
      <c r="B18" t="s">
        <v>938</v>
      </c>
      <c r="C18" t="s">
        <v>939</v>
      </c>
      <c r="D18" t="s">
        <v>100</v>
      </c>
      <c r="E18" t="s">
        <v>940</v>
      </c>
      <c r="F18" t="s">
        <v>860</v>
      </c>
      <c r="G18" t="s">
        <v>366</v>
      </c>
      <c r="H18" t="s">
        <v>210</v>
      </c>
      <c r="I18" t="s">
        <v>102</v>
      </c>
      <c r="J18" s="77">
        <v>7491269.2800000003</v>
      </c>
      <c r="K18" s="77">
        <v>69.099999999999994</v>
      </c>
      <c r="L18" s="77">
        <v>5176.4670724799998</v>
      </c>
      <c r="M18" s="78">
        <v>2.1399999999999999E-2</v>
      </c>
      <c r="N18" s="78">
        <v>0.22489999999999999</v>
      </c>
      <c r="O18" s="78">
        <v>1.1999999999999999E-3</v>
      </c>
    </row>
    <row r="19" spans="2:15">
      <c r="B19" s="79" t="s">
        <v>643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28379</v>
      </c>
      <c r="L21" s="81">
        <v>17839.945150334999</v>
      </c>
      <c r="N21" s="80">
        <v>0.77510000000000001</v>
      </c>
      <c r="O21" s="80">
        <v>4.1000000000000003E-3</v>
      </c>
    </row>
    <row r="22" spans="2:15">
      <c r="B22" s="79" t="s">
        <v>936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28379</v>
      </c>
      <c r="L26" s="81">
        <v>17839.945150334999</v>
      </c>
      <c r="N26" s="80">
        <v>0.77510000000000001</v>
      </c>
      <c r="O26" s="80">
        <v>4.1000000000000003E-3</v>
      </c>
    </row>
    <row r="27" spans="2:15">
      <c r="B27" t="s">
        <v>941</v>
      </c>
      <c r="C27" t="s">
        <v>942</v>
      </c>
      <c r="D27" t="s">
        <v>123</v>
      </c>
      <c r="E27" t="s">
        <v>943</v>
      </c>
      <c r="F27" t="s">
        <v>860</v>
      </c>
      <c r="G27" t="s">
        <v>226</v>
      </c>
      <c r="H27" t="s">
        <v>944</v>
      </c>
      <c r="I27" t="s">
        <v>106</v>
      </c>
      <c r="J27" s="77">
        <v>17512</v>
      </c>
      <c r="K27" s="77">
        <v>18311</v>
      </c>
      <c r="L27" s="77">
        <v>11284.10394408</v>
      </c>
      <c r="M27" s="78">
        <v>0</v>
      </c>
      <c r="N27" s="78">
        <v>0.49030000000000001</v>
      </c>
      <c r="O27" s="78">
        <v>2.5999999999999999E-3</v>
      </c>
    </row>
    <row r="28" spans="2:15">
      <c r="B28" t="s">
        <v>945</v>
      </c>
      <c r="C28" t="s">
        <v>946</v>
      </c>
      <c r="D28" t="s">
        <v>123</v>
      </c>
      <c r="E28" t="s">
        <v>947</v>
      </c>
      <c r="F28" t="s">
        <v>860</v>
      </c>
      <c r="G28" t="s">
        <v>226</v>
      </c>
      <c r="H28" t="s">
        <v>944</v>
      </c>
      <c r="I28" t="s">
        <v>106</v>
      </c>
      <c r="J28" s="77">
        <v>10867</v>
      </c>
      <c r="K28" s="77">
        <v>17143.5</v>
      </c>
      <c r="L28" s="77">
        <v>6555.8412062549996</v>
      </c>
      <c r="M28" s="78">
        <v>1E-4</v>
      </c>
      <c r="N28" s="78">
        <v>0.2848</v>
      </c>
      <c r="O28" s="78">
        <v>1.5E-3</v>
      </c>
    </row>
    <row r="29" spans="2:15">
      <c r="B29" s="79" t="s">
        <v>643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I30" t="s">
        <v>226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300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122500</v>
      </c>
      <c r="H11" s="7"/>
      <c r="I11" s="75">
        <v>2352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122500</v>
      </c>
      <c r="I12" s="81">
        <v>2352</v>
      </c>
      <c r="K12" s="80">
        <v>1</v>
      </c>
      <c r="L12" s="80">
        <v>5.0000000000000001E-4</v>
      </c>
    </row>
    <row r="13" spans="2:60">
      <c r="B13" s="79" t="s">
        <v>948</v>
      </c>
      <c r="D13" s="16"/>
      <c r="E13" s="16"/>
      <c r="G13" s="81">
        <v>122500</v>
      </c>
      <c r="I13" s="81">
        <v>2352</v>
      </c>
      <c r="K13" s="80">
        <v>1</v>
      </c>
      <c r="L13" s="80">
        <v>5.0000000000000001E-4</v>
      </c>
    </row>
    <row r="14" spans="2:60">
      <c r="B14" t="s">
        <v>949</v>
      </c>
      <c r="C14" t="s">
        <v>950</v>
      </c>
      <c r="D14" t="s">
        <v>100</v>
      </c>
      <c r="E14" t="s">
        <v>613</v>
      </c>
      <c r="F14" t="s">
        <v>102</v>
      </c>
      <c r="G14" s="77">
        <v>122500</v>
      </c>
      <c r="H14" s="77">
        <v>1920</v>
      </c>
      <c r="I14" s="77">
        <v>2352</v>
      </c>
      <c r="J14" s="78">
        <v>6.13E-2</v>
      </c>
      <c r="K14" s="78">
        <v>1</v>
      </c>
      <c r="L14" s="78">
        <v>5.0000000000000001E-4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951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952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952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955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-7860190.7199999997</v>
      </c>
      <c r="H11" s="25"/>
      <c r="I11" s="75">
        <v>-27664.074851161149</v>
      </c>
      <c r="J11" s="76">
        <v>1</v>
      </c>
      <c r="K11" s="76">
        <v>-6.3E-3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-7860190.7199999997</v>
      </c>
      <c r="H14" s="19"/>
      <c r="I14" s="81">
        <v>-27664.074851161149</v>
      </c>
      <c r="J14" s="80">
        <v>1</v>
      </c>
      <c r="K14" s="80">
        <v>-6.3E-3</v>
      </c>
      <c r="BF14" s="16" t="s">
        <v>126</v>
      </c>
    </row>
    <row r="15" spans="1:60">
      <c r="B15" t="s">
        <v>957</v>
      </c>
      <c r="C15" t="s">
        <v>958</v>
      </c>
      <c r="D15" t="s">
        <v>123</v>
      </c>
      <c r="E15" t="s">
        <v>959</v>
      </c>
      <c r="F15" t="s">
        <v>113</v>
      </c>
      <c r="G15" s="77">
        <v>46</v>
      </c>
      <c r="H15" s="77">
        <v>7.4660000000000004E-3</v>
      </c>
      <c r="I15" s="77">
        <v>1.4553443936E-5</v>
      </c>
      <c r="J15" s="78">
        <v>0</v>
      </c>
      <c r="K15" s="78">
        <v>0</v>
      </c>
      <c r="BF15" s="16" t="s">
        <v>127</v>
      </c>
    </row>
    <row r="16" spans="1:60">
      <c r="B16" t="s">
        <v>960</v>
      </c>
      <c r="C16" t="s">
        <v>961</v>
      </c>
      <c r="D16" t="s">
        <v>123</v>
      </c>
      <c r="E16" t="s">
        <v>959</v>
      </c>
      <c r="F16" t="s">
        <v>113</v>
      </c>
      <c r="G16" s="77">
        <v>-1150</v>
      </c>
      <c r="H16" s="77">
        <v>100</v>
      </c>
      <c r="I16" s="77">
        <v>-4.87324</v>
      </c>
      <c r="J16" s="78">
        <v>2.0000000000000001E-4</v>
      </c>
      <c r="K16" s="78">
        <v>0</v>
      </c>
      <c r="BF16" s="16" t="s">
        <v>128</v>
      </c>
    </row>
    <row r="17" spans="2:58">
      <c r="B17" t="s">
        <v>962</v>
      </c>
      <c r="C17" t="s">
        <v>963</v>
      </c>
      <c r="D17" t="s">
        <v>123</v>
      </c>
      <c r="E17" t="s">
        <v>959</v>
      </c>
      <c r="F17" t="s">
        <v>106</v>
      </c>
      <c r="G17" s="77">
        <v>-7859960.7199999997</v>
      </c>
      <c r="H17" s="77">
        <v>100</v>
      </c>
      <c r="I17" s="77">
        <v>-27659.201773680001</v>
      </c>
      <c r="J17" s="78">
        <v>0.99980000000000002</v>
      </c>
      <c r="K17" s="78">
        <v>-6.3E-3</v>
      </c>
      <c r="BF17" s="16" t="s">
        <v>129</v>
      </c>
    </row>
    <row r="18" spans="2:58">
      <c r="B18" t="s">
        <v>964</v>
      </c>
      <c r="C18" t="s">
        <v>965</v>
      </c>
      <c r="D18" t="s">
        <v>123</v>
      </c>
      <c r="E18" t="s">
        <v>959</v>
      </c>
      <c r="F18" t="s">
        <v>106</v>
      </c>
      <c r="G18" s="77">
        <v>149</v>
      </c>
      <c r="H18" s="77">
        <v>1.1022250000000001E-2</v>
      </c>
      <c r="I18" s="77">
        <v>5.7793073647499998E-5</v>
      </c>
      <c r="J18" s="78">
        <v>0</v>
      </c>
      <c r="K18" s="78">
        <v>0</v>
      </c>
      <c r="BF18" s="16" t="s">
        <v>130</v>
      </c>
    </row>
    <row r="19" spans="2:58">
      <c r="B19" t="s">
        <v>966</v>
      </c>
      <c r="C19" t="s">
        <v>967</v>
      </c>
      <c r="D19" t="s">
        <v>123</v>
      </c>
      <c r="E19" t="s">
        <v>959</v>
      </c>
      <c r="F19" t="s">
        <v>106</v>
      </c>
      <c r="G19" s="77">
        <v>662</v>
      </c>
      <c r="H19" s="77">
        <v>3.8609999999999998E-3</v>
      </c>
      <c r="I19" s="77">
        <v>8.9945006580000007E-5</v>
      </c>
      <c r="J19" s="78">
        <v>0</v>
      </c>
      <c r="K19" s="78">
        <v>0</v>
      </c>
      <c r="BF19" s="16" t="s">
        <v>131</v>
      </c>
    </row>
    <row r="20" spans="2:58">
      <c r="B20" t="s">
        <v>968</v>
      </c>
      <c r="C20" t="s">
        <v>969</v>
      </c>
      <c r="D20" t="s">
        <v>123</v>
      </c>
      <c r="E20" t="s">
        <v>959</v>
      </c>
      <c r="F20" t="s">
        <v>106</v>
      </c>
      <c r="G20" s="77">
        <v>63</v>
      </c>
      <c r="H20" s="77">
        <v>1.025391E-4</v>
      </c>
      <c r="I20" s="77">
        <v>2.27326108527E-7</v>
      </c>
      <c r="J20" s="78">
        <v>0</v>
      </c>
      <c r="K20" s="78">
        <v>0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300</v>
      </c>
      <c r="C22" s="19"/>
      <c r="D22" s="19"/>
      <c r="E22" s="19"/>
      <c r="F22" s="19"/>
      <c r="G22" s="19"/>
      <c r="H22" s="19"/>
    </row>
    <row r="23" spans="2:58">
      <c r="B23" t="s">
        <v>301</v>
      </c>
      <c r="C23" s="19"/>
      <c r="D23" s="19"/>
      <c r="E23" s="19"/>
      <c r="F23" s="19"/>
      <c r="G23" s="19"/>
      <c r="H23" s="19"/>
    </row>
    <row r="24" spans="2:58">
      <c r="B24" t="s">
        <v>302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2.74</v>
      </c>
      <c r="K11" s="7"/>
      <c r="L11" s="7"/>
      <c r="M11" s="76">
        <v>5.4100000000000002E-2</v>
      </c>
      <c r="N11" s="75">
        <v>8574878.9800000004</v>
      </c>
      <c r="O11" s="7"/>
      <c r="P11" s="75">
        <v>9609.3043184140006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2.74</v>
      </c>
      <c r="M12" s="80">
        <v>5.4100000000000002E-2</v>
      </c>
      <c r="N12" s="81">
        <v>8574878.9800000004</v>
      </c>
      <c r="P12" s="81">
        <v>9609.3043184140006</v>
      </c>
      <c r="R12" s="80">
        <v>1</v>
      </c>
      <c r="S12" s="80">
        <v>2.2000000000000001E-3</v>
      </c>
    </row>
    <row r="13" spans="2:81">
      <c r="B13" s="79" t="s">
        <v>982</v>
      </c>
      <c r="C13" s="16"/>
      <c r="D13" s="16"/>
      <c r="E13" s="16"/>
      <c r="J13" s="81">
        <v>0.5</v>
      </c>
      <c r="M13" s="80">
        <v>-8.2000000000000007E-3</v>
      </c>
      <c r="N13" s="81">
        <v>509200</v>
      </c>
      <c r="P13" s="81">
        <v>1146.9132500000001</v>
      </c>
      <c r="R13" s="80">
        <v>0.11940000000000001</v>
      </c>
      <c r="S13" s="80">
        <v>2.9999999999999997E-4</v>
      </c>
    </row>
    <row r="14" spans="2:81">
      <c r="B14" t="s">
        <v>986</v>
      </c>
      <c r="C14" t="s">
        <v>987</v>
      </c>
      <c r="D14" t="s">
        <v>123</v>
      </c>
      <c r="E14" t="s">
        <v>441</v>
      </c>
      <c r="F14" t="s">
        <v>442</v>
      </c>
      <c r="G14" t="s">
        <v>438</v>
      </c>
      <c r="H14" t="s">
        <v>150</v>
      </c>
      <c r="I14" t="s">
        <v>988</v>
      </c>
      <c r="J14" s="77">
        <v>0.5</v>
      </c>
      <c r="K14" t="s">
        <v>102</v>
      </c>
      <c r="L14" s="78">
        <v>3.15E-2</v>
      </c>
      <c r="M14" s="78">
        <v>-8.2000000000000007E-3</v>
      </c>
      <c r="N14" s="77">
        <v>509200</v>
      </c>
      <c r="O14" s="77">
        <v>111.24</v>
      </c>
      <c r="P14" s="77">
        <v>1146.9132500000001</v>
      </c>
      <c r="Q14" s="78">
        <v>8.8999999999999999E-3</v>
      </c>
      <c r="R14" s="78">
        <v>0.11940000000000001</v>
      </c>
      <c r="S14" s="78">
        <v>2.9999999999999997E-4</v>
      </c>
    </row>
    <row r="15" spans="2:81">
      <c r="B15" s="79" t="s">
        <v>983</v>
      </c>
      <c r="C15" s="16"/>
      <c r="D15" s="16"/>
      <c r="E15" s="16"/>
      <c r="J15" s="81">
        <v>3.04</v>
      </c>
      <c r="M15" s="80">
        <v>6.25E-2</v>
      </c>
      <c r="N15" s="81">
        <v>8065678.9800000004</v>
      </c>
      <c r="P15" s="81">
        <v>8462.3910684139992</v>
      </c>
      <c r="R15" s="80">
        <v>0.88060000000000005</v>
      </c>
      <c r="S15" s="80">
        <v>1.9E-3</v>
      </c>
    </row>
    <row r="16" spans="2:81">
      <c r="B16" t="s">
        <v>989</v>
      </c>
      <c r="C16" t="s">
        <v>990</v>
      </c>
      <c r="D16" t="s">
        <v>123</v>
      </c>
      <c r="E16" t="s">
        <v>991</v>
      </c>
      <c r="F16" t="s">
        <v>523</v>
      </c>
      <c r="G16" t="s">
        <v>451</v>
      </c>
      <c r="H16" t="s">
        <v>150</v>
      </c>
      <c r="I16" t="s">
        <v>487</v>
      </c>
      <c r="J16" s="77">
        <v>0.78</v>
      </c>
      <c r="K16" t="s">
        <v>102</v>
      </c>
      <c r="L16" s="78">
        <v>3.4200000000000001E-2</v>
      </c>
      <c r="M16" s="78">
        <v>5.3900000000000003E-2</v>
      </c>
      <c r="N16" s="77">
        <v>18329.599999999999</v>
      </c>
      <c r="O16" s="77">
        <v>99.27</v>
      </c>
      <c r="P16" s="77">
        <v>18.19579392</v>
      </c>
      <c r="Q16" s="78">
        <v>5.0000000000000001E-4</v>
      </c>
      <c r="R16" s="78">
        <v>1.9E-3</v>
      </c>
      <c r="S16" s="78">
        <v>0</v>
      </c>
    </row>
    <row r="17" spans="2:19">
      <c r="B17" t="s">
        <v>992</v>
      </c>
      <c r="C17" t="s">
        <v>993</v>
      </c>
      <c r="D17" t="s">
        <v>123</v>
      </c>
      <c r="E17" t="s">
        <v>994</v>
      </c>
      <c r="F17" t="s">
        <v>613</v>
      </c>
      <c r="G17" t="s">
        <v>451</v>
      </c>
      <c r="H17" t="s">
        <v>150</v>
      </c>
      <c r="I17" t="s">
        <v>995</v>
      </c>
      <c r="J17" s="77">
        <v>3.2</v>
      </c>
      <c r="K17" t="s">
        <v>102</v>
      </c>
      <c r="L17" s="78">
        <v>4.4699999999999997E-2</v>
      </c>
      <c r="M17" s="78">
        <v>6.6699999999999995E-2</v>
      </c>
      <c r="N17" s="77">
        <v>5435349.3799999999</v>
      </c>
      <c r="O17" s="77">
        <v>93.63</v>
      </c>
      <c r="P17" s="77">
        <v>5519.3103244940003</v>
      </c>
      <c r="Q17" s="78">
        <v>0.01</v>
      </c>
      <c r="R17" s="78">
        <v>0.57440000000000002</v>
      </c>
      <c r="S17" s="78">
        <v>1.2999999999999999E-3</v>
      </c>
    </row>
    <row r="18" spans="2:19">
      <c r="B18" t="s">
        <v>996</v>
      </c>
      <c r="C18" t="s">
        <v>997</v>
      </c>
      <c r="D18" t="s">
        <v>123</v>
      </c>
      <c r="E18" t="s">
        <v>998</v>
      </c>
      <c r="F18" t="s">
        <v>554</v>
      </c>
      <c r="G18" t="s">
        <v>476</v>
      </c>
      <c r="H18" t="s">
        <v>150</v>
      </c>
      <c r="I18" t="s">
        <v>999</v>
      </c>
      <c r="J18" s="77">
        <v>2.77</v>
      </c>
      <c r="K18" t="s">
        <v>102</v>
      </c>
      <c r="L18" s="78">
        <v>4.2999999999999997E-2</v>
      </c>
      <c r="M18" s="78">
        <v>5.4699999999999999E-2</v>
      </c>
      <c r="N18" s="77">
        <v>2612000</v>
      </c>
      <c r="O18" s="77">
        <v>97.06</v>
      </c>
      <c r="P18" s="77">
        <v>2924.8849500000001</v>
      </c>
      <c r="Q18" s="78">
        <v>1.6E-2</v>
      </c>
      <c r="R18" s="78">
        <v>0.3044</v>
      </c>
      <c r="S18" s="78">
        <v>6.9999999999999999E-4</v>
      </c>
    </row>
    <row r="19" spans="2:19">
      <c r="B19" s="79" t="s">
        <v>305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643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J22" s="77">
        <v>0</v>
      </c>
      <c r="K22" t="s">
        <v>226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J27" s="77">
        <v>0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233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B30" t="s">
        <v>301</v>
      </c>
      <c r="C30" s="16"/>
      <c r="D30" s="16"/>
      <c r="E30" s="16"/>
    </row>
    <row r="31" spans="2:19">
      <c r="B31" t="s">
        <v>302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10" workbookViewId="0">
      <selection activeCell="K17" sqref="K17:K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16095967.41</v>
      </c>
      <c r="I11" s="7"/>
      <c r="J11" s="75">
        <v>191698.71025503037</v>
      </c>
      <c r="K11" s="7"/>
      <c r="L11" s="76">
        <v>1</v>
      </c>
      <c r="M11" s="76">
        <v>4.3799999999999999E-2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5727573.4400000004</v>
      </c>
      <c r="J12" s="81">
        <v>152544.08333784941</v>
      </c>
      <c r="L12" s="80">
        <v>0.79569999999999996</v>
      </c>
      <c r="M12" s="80">
        <v>3.49E-2</v>
      </c>
    </row>
    <row r="13" spans="2:98">
      <c r="B13" t="s">
        <v>1000</v>
      </c>
      <c r="C13" t="s">
        <v>1001</v>
      </c>
      <c r="D13" t="s">
        <v>123</v>
      </c>
      <c r="E13" t="s">
        <v>1002</v>
      </c>
      <c r="F13" t="s">
        <v>515</v>
      </c>
      <c r="G13" t="s">
        <v>106</v>
      </c>
      <c r="H13" s="77">
        <v>983949.32</v>
      </c>
      <c r="I13" s="77">
        <v>344.99170000000106</v>
      </c>
      <c r="J13" s="77">
        <v>11945.3985279605</v>
      </c>
      <c r="K13" s="89">
        <f>2.81157230586596/100</f>
        <v>2.81157230586596E-2</v>
      </c>
      <c r="L13" s="78">
        <v>6.2300000000000001E-2</v>
      </c>
      <c r="M13" s="78">
        <v>2.7000000000000001E-3</v>
      </c>
    </row>
    <row r="14" spans="2:98">
      <c r="B14" t="s">
        <v>1003</v>
      </c>
      <c r="C14" t="s">
        <v>1004</v>
      </c>
      <c r="D14" t="s">
        <v>123</v>
      </c>
      <c r="E14" t="s">
        <v>1005</v>
      </c>
      <c r="F14" t="s">
        <v>613</v>
      </c>
      <c r="G14" t="s">
        <v>102</v>
      </c>
      <c r="H14" s="77">
        <v>49320</v>
      </c>
      <c r="I14" s="77">
        <v>38408.029839000003</v>
      </c>
      <c r="J14" s="77">
        <v>18942.8403165948</v>
      </c>
      <c r="K14" s="90">
        <v>3.5072227557295797E-2</v>
      </c>
      <c r="L14" s="78">
        <v>9.8799999999999999E-2</v>
      </c>
      <c r="M14" s="78">
        <v>4.3E-3</v>
      </c>
    </row>
    <row r="15" spans="2:98">
      <c r="B15" t="s">
        <v>1006</v>
      </c>
      <c r="C15" t="s">
        <v>1007</v>
      </c>
      <c r="D15" t="s">
        <v>123</v>
      </c>
      <c r="E15" t="s">
        <v>798</v>
      </c>
      <c r="F15" t="s">
        <v>799</v>
      </c>
      <c r="G15" t="s">
        <v>102</v>
      </c>
      <c r="H15" s="77">
        <v>12724</v>
      </c>
      <c r="I15" s="77">
        <v>389.86354799999998</v>
      </c>
      <c r="J15" s="77">
        <v>49.606237847519999</v>
      </c>
      <c r="K15" s="90">
        <v>7.3800000000000004E-2</v>
      </c>
      <c r="L15" s="78">
        <v>2.9999999999999997E-4</v>
      </c>
      <c r="M15" s="78">
        <v>0</v>
      </c>
    </row>
    <row r="16" spans="2:98">
      <c r="B16" t="s">
        <v>1008</v>
      </c>
      <c r="C16" t="s">
        <v>1009</v>
      </c>
      <c r="D16" t="s">
        <v>123</v>
      </c>
      <c r="E16" t="s">
        <v>1010</v>
      </c>
      <c r="F16" t="s">
        <v>1011</v>
      </c>
      <c r="G16" t="s">
        <v>102</v>
      </c>
      <c r="H16" s="77">
        <v>77</v>
      </c>
      <c r="I16" s="77">
        <v>36663758.620690003</v>
      </c>
      <c r="J16" s="77">
        <v>28231.094137931301</v>
      </c>
      <c r="K16" s="90">
        <v>7.3017241379310344E-2</v>
      </c>
      <c r="L16" s="78">
        <v>0.14729999999999999</v>
      </c>
      <c r="M16" s="78">
        <v>6.4999999999999997E-3</v>
      </c>
    </row>
    <row r="17" spans="2:13">
      <c r="B17" t="s">
        <v>1012</v>
      </c>
      <c r="C17" t="s">
        <v>1013</v>
      </c>
      <c r="D17" t="s">
        <v>123</v>
      </c>
      <c r="E17" t="s">
        <v>1014</v>
      </c>
      <c r="F17" t="s">
        <v>554</v>
      </c>
      <c r="G17" t="s">
        <v>106</v>
      </c>
      <c r="H17" s="77">
        <v>8160.13</v>
      </c>
      <c r="I17" s="77">
        <v>81081.904999999984</v>
      </c>
      <c r="J17" s="77">
        <v>23283.072378902802</v>
      </c>
      <c r="K17" s="90">
        <f>209.695203906025%/100</f>
        <v>2.09695203906025E-2</v>
      </c>
      <c r="L17" s="78">
        <v>0.1215</v>
      </c>
      <c r="M17" s="78">
        <v>5.3E-3</v>
      </c>
    </row>
    <row r="18" spans="2:13">
      <c r="B18" t="s">
        <v>1015</v>
      </c>
      <c r="C18" t="s">
        <v>1016</v>
      </c>
      <c r="D18" t="s">
        <v>123</v>
      </c>
      <c r="E18" t="s">
        <v>1014</v>
      </c>
      <c r="F18" t="s">
        <v>554</v>
      </c>
      <c r="G18" t="s">
        <v>106</v>
      </c>
      <c r="H18" s="77">
        <v>2720093</v>
      </c>
      <c r="I18" s="77">
        <v>100</v>
      </c>
      <c r="J18" s="77">
        <v>9572.0072670000009</v>
      </c>
      <c r="K18" s="90">
        <f>233.206474958797%/100</f>
        <v>2.3320647495879698E-2</v>
      </c>
      <c r="L18" s="78">
        <v>4.99E-2</v>
      </c>
      <c r="M18" s="78">
        <v>2.2000000000000001E-3</v>
      </c>
    </row>
    <row r="19" spans="2:13">
      <c r="B19" t="s">
        <v>1017</v>
      </c>
      <c r="C19" t="s">
        <v>1018</v>
      </c>
      <c r="D19" t="s">
        <v>123</v>
      </c>
      <c r="E19" t="s">
        <v>1019</v>
      </c>
      <c r="F19" t="s">
        <v>338</v>
      </c>
      <c r="G19" t="s">
        <v>102</v>
      </c>
      <c r="H19" s="77">
        <v>399.8</v>
      </c>
      <c r="I19" s="77">
        <v>5628100</v>
      </c>
      <c r="J19" s="77">
        <v>22501.143800000002</v>
      </c>
      <c r="K19" s="90">
        <v>0.19989999996192467</v>
      </c>
      <c r="L19" s="78">
        <v>0.1174</v>
      </c>
      <c r="M19" s="78">
        <v>5.1000000000000004E-3</v>
      </c>
    </row>
    <row r="20" spans="2:13">
      <c r="B20" t="s">
        <v>1020</v>
      </c>
      <c r="C20" t="s">
        <v>1021</v>
      </c>
      <c r="D20" t="s">
        <v>123</v>
      </c>
      <c r="E20" t="s">
        <v>1022</v>
      </c>
      <c r="F20" t="s">
        <v>338</v>
      </c>
      <c r="G20" t="s">
        <v>102</v>
      </c>
      <c r="H20" s="77">
        <v>3495.19</v>
      </c>
      <c r="I20" s="77">
        <v>506658.94614899904</v>
      </c>
      <c r="J20" s="77">
        <v>17708.692819905202</v>
      </c>
      <c r="K20" s="78">
        <v>0</v>
      </c>
      <c r="L20" s="78">
        <v>9.2399999999999996E-2</v>
      </c>
      <c r="M20" s="78">
        <v>4.0000000000000001E-3</v>
      </c>
    </row>
    <row r="21" spans="2:13">
      <c r="B21" t="s">
        <v>1023</v>
      </c>
      <c r="C21" t="s">
        <v>1024</v>
      </c>
      <c r="D21" t="s">
        <v>123</v>
      </c>
      <c r="E21" t="s">
        <v>1025</v>
      </c>
      <c r="F21" t="s">
        <v>523</v>
      </c>
      <c r="G21" t="s">
        <v>106</v>
      </c>
      <c r="H21" s="77">
        <v>1949355</v>
      </c>
      <c r="I21" s="77">
        <v>296.07694599999974</v>
      </c>
      <c r="J21" s="77">
        <v>20310.227851707299</v>
      </c>
      <c r="K21" s="90">
        <v>1.9374442444825928E-2</v>
      </c>
      <c r="L21" s="78">
        <v>0.10589999999999999</v>
      </c>
      <c r="M21" s="78">
        <v>4.5999999999999999E-3</v>
      </c>
    </row>
    <row r="22" spans="2:13">
      <c r="B22" s="79" t="s">
        <v>231</v>
      </c>
      <c r="C22" s="16"/>
      <c r="D22" s="16"/>
      <c r="E22" s="16"/>
      <c r="H22" s="81">
        <v>10368393.970000001</v>
      </c>
      <c r="J22" s="81">
        <v>39154.626917180962</v>
      </c>
      <c r="L22" s="80">
        <v>0.20430000000000001</v>
      </c>
      <c r="M22" s="80">
        <v>8.8999999999999999E-3</v>
      </c>
    </row>
    <row r="23" spans="2:13">
      <c r="B23" s="79" t="s">
        <v>306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307</v>
      </c>
      <c r="C25" s="16"/>
      <c r="D25" s="16"/>
      <c r="E25" s="16"/>
      <c r="H25" s="81">
        <v>10368393.970000001</v>
      </c>
      <c r="J25" s="81">
        <v>39154.626917180962</v>
      </c>
      <c r="L25" s="80">
        <v>0.20430000000000001</v>
      </c>
      <c r="M25" s="80">
        <v>8.8999999999999999E-3</v>
      </c>
    </row>
    <row r="26" spans="2:13">
      <c r="B26" t="s">
        <v>1026</v>
      </c>
      <c r="C26" t="s">
        <v>1027</v>
      </c>
      <c r="D26" t="s">
        <v>123</v>
      </c>
      <c r="E26" t="s">
        <v>1028</v>
      </c>
      <c r="F26" t="s">
        <v>837</v>
      </c>
      <c r="G26" t="s">
        <v>110</v>
      </c>
      <c r="H26" s="77">
        <v>6040055</v>
      </c>
      <c r="I26" s="77">
        <v>100</v>
      </c>
      <c r="J26" s="77">
        <v>22668.326415</v>
      </c>
      <c r="K26" s="78">
        <v>4.3911199840705704E-2</v>
      </c>
      <c r="L26" s="78">
        <v>0.1182</v>
      </c>
      <c r="M26" s="78">
        <v>5.1999999999999998E-3</v>
      </c>
    </row>
    <row r="27" spans="2:13">
      <c r="B27" t="s">
        <v>1029</v>
      </c>
      <c r="C27" t="s">
        <v>1030</v>
      </c>
      <c r="D27" t="s">
        <v>123</v>
      </c>
      <c r="E27" t="s">
        <v>1031</v>
      </c>
      <c r="F27" t="s">
        <v>837</v>
      </c>
      <c r="G27" t="s">
        <v>110</v>
      </c>
      <c r="H27" s="77">
        <v>3659808</v>
      </c>
      <c r="I27" s="77">
        <v>108.48654299999991</v>
      </c>
      <c r="J27" s="77">
        <v>14900.9081211793</v>
      </c>
      <c r="K27" s="78">
        <v>2.8134777516847186E-2</v>
      </c>
      <c r="L27" s="78">
        <v>7.7700000000000005E-2</v>
      </c>
      <c r="M27" s="78">
        <v>3.3999999999999998E-3</v>
      </c>
    </row>
    <row r="28" spans="2:13">
      <c r="B28" t="s">
        <v>1032</v>
      </c>
      <c r="C28" t="s">
        <v>1033</v>
      </c>
      <c r="D28" t="s">
        <v>123</v>
      </c>
      <c r="E28" t="s">
        <v>1010</v>
      </c>
      <c r="F28" t="s">
        <v>837</v>
      </c>
      <c r="G28" t="s">
        <v>110</v>
      </c>
      <c r="H28" s="77">
        <v>668530.97</v>
      </c>
      <c r="I28" s="77">
        <v>63.18829999999992</v>
      </c>
      <c r="J28" s="77">
        <v>1585.3923810016599</v>
      </c>
      <c r="K28" s="78">
        <v>6.2337934157952926E-2</v>
      </c>
      <c r="L28" s="78">
        <v>8.3000000000000001E-3</v>
      </c>
      <c r="M28" s="78">
        <v>4.0000000000000002E-4</v>
      </c>
    </row>
    <row r="29" spans="2:13">
      <c r="B29" t="s">
        <v>233</v>
      </c>
      <c r="C29" s="16"/>
      <c r="D29" s="16"/>
      <c r="E29" s="16"/>
    </row>
    <row r="30" spans="2:13">
      <c r="B30" t="s">
        <v>300</v>
      </c>
      <c r="C30" s="16"/>
      <c r="D30" s="16"/>
      <c r="E30" s="16"/>
    </row>
    <row r="31" spans="2:13">
      <c r="B31" t="s">
        <v>301</v>
      </c>
      <c r="C31" s="16"/>
      <c r="D31" s="16"/>
      <c r="E31" s="16"/>
    </row>
    <row r="32" spans="2:13">
      <c r="B32" t="s">
        <v>302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6" workbookViewId="0">
      <selection activeCell="O55" sqref="O5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3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363390093.32999998</v>
      </c>
      <c r="G11" s="7"/>
      <c r="H11" s="75">
        <v>648982.6976364943</v>
      </c>
      <c r="I11" s="7"/>
      <c r="J11" s="76">
        <v>1</v>
      </c>
      <c r="K11" s="76">
        <v>0.14829999999999999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292482762.75</v>
      </c>
      <c r="H12" s="81">
        <v>333317.75960964581</v>
      </c>
      <c r="J12" s="80">
        <v>0.51359999999999995</v>
      </c>
      <c r="K12" s="80">
        <v>7.6200000000000004E-2</v>
      </c>
    </row>
    <row r="13" spans="2:53">
      <c r="B13" s="79" t="s">
        <v>1034</v>
      </c>
      <c r="C13" s="16"/>
      <c r="F13" s="81">
        <v>14599727.82</v>
      </c>
      <c r="H13" s="81">
        <v>51097.311457267817</v>
      </c>
      <c r="J13" s="80">
        <v>7.8700000000000006E-2</v>
      </c>
      <c r="K13" s="80">
        <v>1.17E-2</v>
      </c>
    </row>
    <row r="14" spans="2:53">
      <c r="B14" t="s">
        <v>1035</v>
      </c>
      <c r="C14">
        <v>74221</v>
      </c>
      <c r="D14" t="s">
        <v>106</v>
      </c>
      <c r="E14" t="s">
        <v>1036</v>
      </c>
      <c r="F14" s="77">
        <v>1952499</v>
      </c>
      <c r="G14" s="77">
        <v>103.06350000000008</v>
      </c>
      <c r="H14" s="77">
        <v>7081.3322863579397</v>
      </c>
      <c r="I14" s="78">
        <v>7.5700000000000003E-2</v>
      </c>
      <c r="J14" s="78">
        <v>1.09E-2</v>
      </c>
      <c r="K14" s="78">
        <v>1.6000000000000001E-3</v>
      </c>
    </row>
    <row r="15" spans="2:53">
      <c r="B15" t="s">
        <v>1037</v>
      </c>
      <c r="C15">
        <v>74173</v>
      </c>
      <c r="D15" t="s">
        <v>106</v>
      </c>
      <c r="E15" t="s">
        <v>1038</v>
      </c>
      <c r="F15" s="77">
        <v>2579756.56</v>
      </c>
      <c r="G15" s="77">
        <v>75.642328000000035</v>
      </c>
      <c r="H15" s="77">
        <v>6866.9340859641297</v>
      </c>
      <c r="I15" s="78">
        <v>0.10349999999999999</v>
      </c>
      <c r="J15" s="78">
        <v>1.06E-2</v>
      </c>
      <c r="K15" s="78">
        <v>1.6000000000000001E-3</v>
      </c>
    </row>
    <row r="16" spans="2:53">
      <c r="B16" t="s">
        <v>1039</v>
      </c>
      <c r="C16">
        <v>74243</v>
      </c>
      <c r="D16" t="s">
        <v>106</v>
      </c>
      <c r="E16" t="s">
        <v>1038</v>
      </c>
      <c r="F16" s="77">
        <v>1070747</v>
      </c>
      <c r="G16" s="77">
        <v>100</v>
      </c>
      <c r="H16" s="77">
        <v>3767.958693</v>
      </c>
      <c r="I16" s="78">
        <v>0.10249999999999999</v>
      </c>
      <c r="J16" s="78">
        <v>5.7999999999999996E-3</v>
      </c>
      <c r="K16" s="78">
        <v>8.9999999999999998E-4</v>
      </c>
    </row>
    <row r="17" spans="2:11">
      <c r="B17" t="s">
        <v>1040</v>
      </c>
      <c r="C17">
        <v>74183</v>
      </c>
      <c r="D17" t="s">
        <v>106</v>
      </c>
      <c r="E17" t="s">
        <v>1041</v>
      </c>
      <c r="F17" s="77">
        <v>1812355.54</v>
      </c>
      <c r="G17" s="77">
        <v>116.51570800000005</v>
      </c>
      <c r="H17" s="77">
        <v>7430.9980100680395</v>
      </c>
      <c r="I17" s="78">
        <v>5.2000000000000005E-2</v>
      </c>
      <c r="J17" s="78">
        <v>1.15E-2</v>
      </c>
      <c r="K17" s="78">
        <v>1.6999999999999999E-3</v>
      </c>
    </row>
    <row r="18" spans="2:11">
      <c r="B18" t="s">
        <v>1042</v>
      </c>
      <c r="C18">
        <v>74216</v>
      </c>
      <c r="D18" t="s">
        <v>106</v>
      </c>
      <c r="E18" t="s">
        <v>637</v>
      </c>
      <c r="F18" s="77">
        <v>2895873.87</v>
      </c>
      <c r="G18" s="77">
        <v>78.478763000000029</v>
      </c>
      <c r="H18" s="77">
        <v>7997.4412430899101</v>
      </c>
      <c r="I18" s="78">
        <v>1.6000000000000004E-2</v>
      </c>
      <c r="J18" s="78">
        <v>1.23E-2</v>
      </c>
      <c r="K18" s="78">
        <v>1.8E-3</v>
      </c>
    </row>
    <row r="19" spans="2:11">
      <c r="B19" t="s">
        <v>1043</v>
      </c>
      <c r="C19">
        <v>74228</v>
      </c>
      <c r="D19" t="s">
        <v>106</v>
      </c>
      <c r="E19" t="s">
        <v>1044</v>
      </c>
      <c r="F19" s="77">
        <v>4288495.8499999996</v>
      </c>
      <c r="G19" s="77">
        <v>118.96089800000021</v>
      </c>
      <c r="H19" s="77">
        <v>17952.647138787801</v>
      </c>
      <c r="I19" s="78">
        <v>5.9200000000000003E-2</v>
      </c>
      <c r="J19" s="78">
        <v>2.7699999999999999E-2</v>
      </c>
      <c r="K19" s="78">
        <v>4.1000000000000003E-3</v>
      </c>
    </row>
    <row r="20" spans="2:11">
      <c r="B20" s="79" t="s">
        <v>1045</v>
      </c>
      <c r="C20" s="16"/>
      <c r="F20" s="81">
        <v>28324422.199999999</v>
      </c>
      <c r="H20" s="81">
        <v>34669.448640858252</v>
      </c>
      <c r="J20" s="80">
        <v>5.3400000000000003E-2</v>
      </c>
      <c r="K20" s="80">
        <v>7.9000000000000008E-3</v>
      </c>
    </row>
    <row r="21" spans="2:11">
      <c r="B21" t="s">
        <v>1046</v>
      </c>
      <c r="C21">
        <v>74233</v>
      </c>
      <c r="D21" t="s">
        <v>102</v>
      </c>
      <c r="E21" t="s">
        <v>1047</v>
      </c>
      <c r="F21" s="77">
        <v>17619418</v>
      </c>
      <c r="G21" s="77">
        <v>99.758499999999998</v>
      </c>
      <c r="H21" s="77">
        <v>17576.86710553</v>
      </c>
      <c r="I21" s="78">
        <v>0.09</v>
      </c>
      <c r="J21" s="78">
        <v>2.7099999999999999E-2</v>
      </c>
      <c r="K21" s="78">
        <v>4.0000000000000001E-3</v>
      </c>
    </row>
    <row r="22" spans="2:11">
      <c r="B22" t="s">
        <v>1048</v>
      </c>
      <c r="C22">
        <v>74176</v>
      </c>
      <c r="D22" t="s">
        <v>102</v>
      </c>
      <c r="E22" t="s">
        <v>1049</v>
      </c>
      <c r="F22" s="77">
        <v>6902852.9000000004</v>
      </c>
      <c r="G22" s="77">
        <v>167.22148999999985</v>
      </c>
      <c r="H22" s="77">
        <v>11543.053471888201</v>
      </c>
      <c r="I22" s="78">
        <v>1.77E-2</v>
      </c>
      <c r="J22" s="78">
        <v>1.78E-2</v>
      </c>
      <c r="K22" s="78">
        <v>2.5999999999999999E-3</v>
      </c>
    </row>
    <row r="23" spans="2:11">
      <c r="B23" t="s">
        <v>1050</v>
      </c>
      <c r="C23">
        <v>74177</v>
      </c>
      <c r="D23" t="s">
        <v>102</v>
      </c>
      <c r="E23" t="s">
        <v>1051</v>
      </c>
      <c r="F23" s="77">
        <v>3802151.3</v>
      </c>
      <c r="G23" s="77">
        <v>145.95758099999992</v>
      </c>
      <c r="H23" s="77">
        <v>5549.5280634400497</v>
      </c>
      <c r="I23" s="78">
        <v>2.5999999999999999E-2</v>
      </c>
      <c r="J23" s="78">
        <v>8.6E-3</v>
      </c>
      <c r="K23" s="78">
        <v>1.2999999999999999E-3</v>
      </c>
    </row>
    <row r="24" spans="2:11">
      <c r="B24" s="79" t="s">
        <v>1052</v>
      </c>
      <c r="C24" s="16"/>
      <c r="F24" s="81">
        <v>44946697.280000001</v>
      </c>
      <c r="H24" s="81">
        <v>54666.792597324296</v>
      </c>
      <c r="J24" s="80">
        <v>8.4199999999999997E-2</v>
      </c>
      <c r="K24" s="80">
        <v>1.2500000000000001E-2</v>
      </c>
    </row>
    <row r="25" spans="2:11">
      <c r="B25" t="s">
        <v>1053</v>
      </c>
      <c r="C25">
        <v>74204</v>
      </c>
      <c r="D25" t="s">
        <v>102</v>
      </c>
      <c r="E25" t="s">
        <v>1054</v>
      </c>
      <c r="F25" s="77">
        <v>8858989.8200000003</v>
      </c>
      <c r="G25" s="77">
        <v>197.25495700000025</v>
      </c>
      <c r="H25" s="77">
        <v>17474.7965600754</v>
      </c>
      <c r="I25" s="78">
        <v>7.8700000000000006E-2</v>
      </c>
      <c r="J25" s="78">
        <v>2.69E-2</v>
      </c>
      <c r="K25" s="78">
        <v>4.0000000000000001E-3</v>
      </c>
    </row>
    <row r="26" spans="2:11">
      <c r="B26" t="s">
        <v>1055</v>
      </c>
      <c r="C26">
        <v>74186</v>
      </c>
      <c r="D26" t="s">
        <v>102</v>
      </c>
      <c r="E26" t="s">
        <v>1056</v>
      </c>
      <c r="F26" s="77">
        <v>30855073.460000001</v>
      </c>
      <c r="G26" s="77">
        <v>103.57895300000008</v>
      </c>
      <c r="H26" s="77">
        <v>31959.362037248899</v>
      </c>
      <c r="I26" s="78">
        <v>7.8700000000000006E-2</v>
      </c>
      <c r="J26" s="78">
        <v>4.9200000000000001E-2</v>
      </c>
      <c r="K26" s="78">
        <v>7.3000000000000001E-3</v>
      </c>
    </row>
    <row r="27" spans="2:11">
      <c r="B27" t="s">
        <v>1057</v>
      </c>
      <c r="C27">
        <v>74238</v>
      </c>
      <c r="D27" t="s">
        <v>102</v>
      </c>
      <c r="E27" t="s">
        <v>1058</v>
      </c>
      <c r="F27" s="77">
        <v>5232634</v>
      </c>
      <c r="G27" s="77">
        <v>100</v>
      </c>
      <c r="H27" s="77">
        <v>5232.634</v>
      </c>
      <c r="I27" s="78">
        <v>1.89E-2</v>
      </c>
      <c r="J27" s="78">
        <v>8.0999999999999996E-3</v>
      </c>
      <c r="K27" s="78">
        <v>1.1999999999999999E-3</v>
      </c>
    </row>
    <row r="28" spans="2:11">
      <c r="B28" s="79" t="s">
        <v>1059</v>
      </c>
      <c r="C28" s="16"/>
      <c r="F28" s="81">
        <v>204611915.44999999</v>
      </c>
      <c r="H28" s="81">
        <v>192884.20691419544</v>
      </c>
      <c r="J28" s="80">
        <v>0.29720000000000002</v>
      </c>
      <c r="K28" s="80">
        <v>4.41E-2</v>
      </c>
    </row>
    <row r="29" spans="2:11">
      <c r="B29" t="s">
        <v>1060</v>
      </c>
      <c r="C29">
        <v>74168</v>
      </c>
      <c r="D29" t="s">
        <v>106</v>
      </c>
      <c r="E29" t="s">
        <v>1061</v>
      </c>
      <c r="F29" s="77">
        <v>4747516.49</v>
      </c>
      <c r="G29" s="77">
        <v>153.72235200000026</v>
      </c>
      <c r="H29" s="77">
        <v>25681.640921245798</v>
      </c>
      <c r="I29" s="78">
        <v>1.09E-2</v>
      </c>
      <c r="J29" s="78">
        <v>3.9600000000000003E-2</v>
      </c>
      <c r="K29" s="78">
        <v>5.8999999999999999E-3</v>
      </c>
    </row>
    <row r="30" spans="2:11">
      <c r="B30" t="s">
        <v>1062</v>
      </c>
      <c r="C30">
        <v>74241</v>
      </c>
      <c r="D30" t="s">
        <v>102</v>
      </c>
      <c r="E30" t="s">
        <v>1063</v>
      </c>
      <c r="F30" s="77">
        <v>13947712.4</v>
      </c>
      <c r="G30" s="77">
        <v>100.5884530000002</v>
      </c>
      <c r="H30" s="77">
        <v>14029.7881320492</v>
      </c>
      <c r="I30" s="78">
        <v>5.8299999999999998E-2</v>
      </c>
      <c r="J30" s="78">
        <v>2.1600000000000001E-2</v>
      </c>
      <c r="K30" s="78">
        <v>3.2000000000000002E-3</v>
      </c>
    </row>
    <row r="31" spans="2:11">
      <c r="B31" t="s">
        <v>1064</v>
      </c>
      <c r="C31">
        <v>74166</v>
      </c>
      <c r="D31" t="s">
        <v>102</v>
      </c>
      <c r="E31" t="s">
        <v>1065</v>
      </c>
      <c r="F31" s="77">
        <v>4851052.12</v>
      </c>
      <c r="G31" s="77">
        <v>56.209415000000043</v>
      </c>
      <c r="H31" s="77">
        <v>2726.7480179970999</v>
      </c>
      <c r="I31" s="78">
        <v>0.16389999999999999</v>
      </c>
      <c r="J31" s="78">
        <v>4.1999999999999997E-3</v>
      </c>
      <c r="K31" s="78">
        <v>5.9999999999999995E-4</v>
      </c>
    </row>
    <row r="32" spans="2:11">
      <c r="B32" t="s">
        <v>1066</v>
      </c>
      <c r="C32">
        <v>74167</v>
      </c>
      <c r="D32" t="s">
        <v>102</v>
      </c>
      <c r="E32" t="s">
        <v>1067</v>
      </c>
      <c r="F32" s="77">
        <v>30560797.48</v>
      </c>
      <c r="G32" s="77">
        <v>23.370916000000012</v>
      </c>
      <c r="H32" s="77">
        <v>7142.33830798092</v>
      </c>
      <c r="I32" s="78">
        <v>0.30430000000000001</v>
      </c>
      <c r="J32" s="78">
        <v>1.0999999999999999E-2</v>
      </c>
      <c r="K32" s="78">
        <v>1.6000000000000001E-3</v>
      </c>
    </row>
    <row r="33" spans="2:11">
      <c r="B33" t="s">
        <v>1068</v>
      </c>
      <c r="C33">
        <v>74217</v>
      </c>
      <c r="D33" t="s">
        <v>102</v>
      </c>
      <c r="E33" t="s">
        <v>1069</v>
      </c>
      <c r="F33" s="77">
        <v>12252025.24</v>
      </c>
      <c r="G33" s="77">
        <v>89.89118500000005</v>
      </c>
      <c r="H33" s="77">
        <v>11013.4906747351</v>
      </c>
      <c r="I33" s="78">
        <v>0.15770000000000001</v>
      </c>
      <c r="J33" s="78">
        <v>1.7000000000000001E-2</v>
      </c>
      <c r="K33" s="78">
        <v>2.5000000000000001E-3</v>
      </c>
    </row>
    <row r="34" spans="2:11">
      <c r="B34" t="s">
        <v>1070</v>
      </c>
      <c r="C34">
        <v>74231</v>
      </c>
      <c r="D34" t="s">
        <v>102</v>
      </c>
      <c r="E34" t="s">
        <v>592</v>
      </c>
      <c r="F34" s="77">
        <v>10644264.289999999</v>
      </c>
      <c r="G34" s="77">
        <v>87.517499999999998</v>
      </c>
      <c r="H34" s="77">
        <v>9315.5940000007504</v>
      </c>
      <c r="I34" s="78">
        <v>5.2600000000000001E-2</v>
      </c>
      <c r="J34" s="78">
        <v>1.44E-2</v>
      </c>
      <c r="K34" s="78">
        <v>2.0999999999999999E-3</v>
      </c>
    </row>
    <row r="35" spans="2:11">
      <c r="B35" t="s">
        <v>1071</v>
      </c>
      <c r="C35">
        <v>74171</v>
      </c>
      <c r="D35" t="s">
        <v>102</v>
      </c>
      <c r="E35" t="s">
        <v>1072</v>
      </c>
      <c r="F35" s="77">
        <v>53977218.880000003</v>
      </c>
      <c r="G35" s="77">
        <v>12.378867000000001</v>
      </c>
      <c r="H35" s="77">
        <v>6681.76813545409</v>
      </c>
      <c r="I35" s="78">
        <v>8.1039999999999987E-2</v>
      </c>
      <c r="J35" s="78">
        <v>1.03E-2</v>
      </c>
      <c r="K35" s="78">
        <v>1.5E-3</v>
      </c>
    </row>
    <row r="36" spans="2:11">
      <c r="B36" t="s">
        <v>1073</v>
      </c>
      <c r="C36">
        <v>74239</v>
      </c>
      <c r="D36" t="s">
        <v>102</v>
      </c>
      <c r="E36" t="s">
        <v>345</v>
      </c>
      <c r="F36" s="77">
        <v>12685903.1</v>
      </c>
      <c r="G36" s="77">
        <v>18.080432999999978</v>
      </c>
      <c r="H36" s="77">
        <v>2293.6662104404199</v>
      </c>
      <c r="I36" s="78">
        <v>3.456E-2</v>
      </c>
      <c r="J36" s="78">
        <v>3.5000000000000001E-3</v>
      </c>
      <c r="K36" s="78">
        <v>5.0000000000000001E-4</v>
      </c>
    </row>
    <row r="37" spans="2:11">
      <c r="B37" t="s">
        <v>1074</v>
      </c>
      <c r="C37">
        <v>74170</v>
      </c>
      <c r="D37" t="s">
        <v>102</v>
      </c>
      <c r="E37" t="s">
        <v>1063</v>
      </c>
      <c r="F37" s="77">
        <v>24607378.129999999</v>
      </c>
      <c r="G37" s="77">
        <v>18.562176999999998</v>
      </c>
      <c r="H37" s="77">
        <v>4567.6650835498904</v>
      </c>
      <c r="I37" s="78">
        <v>4.0399999999999998E-2</v>
      </c>
      <c r="J37" s="78">
        <v>7.0000000000000001E-3</v>
      </c>
      <c r="K37" s="78">
        <v>1E-3</v>
      </c>
    </row>
    <row r="38" spans="2:11">
      <c r="B38" t="s">
        <v>1075</v>
      </c>
      <c r="C38">
        <v>74196</v>
      </c>
      <c r="D38" t="s">
        <v>102</v>
      </c>
      <c r="E38" t="s">
        <v>1076</v>
      </c>
      <c r="F38" s="77">
        <v>69836</v>
      </c>
      <c r="G38" s="77">
        <v>91679.160204999993</v>
      </c>
      <c r="H38" s="77">
        <v>64025.058320763797</v>
      </c>
      <c r="I38" s="78">
        <v>5.6399999999999999E-2</v>
      </c>
      <c r="J38" s="78">
        <v>9.8699999999999996E-2</v>
      </c>
      <c r="K38" s="78">
        <v>1.46E-2</v>
      </c>
    </row>
    <row r="39" spans="2:11">
      <c r="B39" t="s">
        <v>1077</v>
      </c>
      <c r="C39">
        <v>74185</v>
      </c>
      <c r="D39" t="s">
        <v>102</v>
      </c>
      <c r="E39" t="s">
        <v>1078</v>
      </c>
      <c r="F39" s="77">
        <v>20997594</v>
      </c>
      <c r="G39" s="77">
        <v>126.07696200000009</v>
      </c>
      <c r="H39" s="77">
        <v>26473.128608294301</v>
      </c>
      <c r="I39" s="78">
        <v>0.12670000000000001</v>
      </c>
      <c r="J39" s="78">
        <v>4.0800000000000003E-2</v>
      </c>
      <c r="K39" s="78">
        <v>6.0000000000000001E-3</v>
      </c>
    </row>
    <row r="40" spans="2:11">
      <c r="B40" t="s">
        <v>1079</v>
      </c>
      <c r="C40">
        <v>74202</v>
      </c>
      <c r="D40" t="s">
        <v>102</v>
      </c>
      <c r="E40" t="s">
        <v>541</v>
      </c>
      <c r="F40" s="77">
        <v>8630237</v>
      </c>
      <c r="G40" s="77">
        <v>172.52358599999977</v>
      </c>
      <c r="H40" s="77">
        <v>14889.1943526988</v>
      </c>
      <c r="I40" s="78">
        <v>0.10299999999999999</v>
      </c>
      <c r="J40" s="78">
        <v>2.29E-2</v>
      </c>
      <c r="K40" s="78">
        <v>3.3999999999999998E-3</v>
      </c>
    </row>
    <row r="41" spans="2:11">
      <c r="B41" t="s">
        <v>1080</v>
      </c>
      <c r="C41">
        <v>74179</v>
      </c>
      <c r="D41" t="s">
        <v>102</v>
      </c>
      <c r="E41" t="s">
        <v>1081</v>
      </c>
      <c r="F41" s="77">
        <v>6640380.3200000003</v>
      </c>
      <c r="G41" s="77">
        <v>60.90202599999995</v>
      </c>
      <c r="H41" s="77">
        <v>4044.12614898528</v>
      </c>
      <c r="I41" s="78">
        <v>0.11990000000000001</v>
      </c>
      <c r="J41" s="78">
        <v>6.1999999999999998E-3</v>
      </c>
      <c r="K41" s="78">
        <v>8.9999999999999998E-4</v>
      </c>
    </row>
    <row r="42" spans="2:11">
      <c r="B42" s="79" t="s">
        <v>231</v>
      </c>
      <c r="C42" s="16"/>
      <c r="F42" s="81">
        <v>70907330.579999998</v>
      </c>
      <c r="H42" s="81">
        <v>315664.93802684854</v>
      </c>
      <c r="J42" s="80">
        <v>0.4864</v>
      </c>
      <c r="K42" s="80">
        <v>7.2099999999999997E-2</v>
      </c>
    </row>
    <row r="43" spans="2:11">
      <c r="B43" s="79" t="s">
        <v>1082</v>
      </c>
      <c r="C43" s="16"/>
      <c r="F43" s="81">
        <v>10971584.859999999</v>
      </c>
      <c r="H43" s="81">
        <v>82169.363356547037</v>
      </c>
      <c r="J43" s="80">
        <v>0.12659999999999999</v>
      </c>
      <c r="K43" s="80">
        <v>1.8800000000000001E-2</v>
      </c>
    </row>
    <row r="44" spans="2:11">
      <c r="B44" t="s">
        <v>1083</v>
      </c>
      <c r="C44">
        <v>74180</v>
      </c>
      <c r="D44" t="s">
        <v>106</v>
      </c>
      <c r="E44" t="s">
        <v>1084</v>
      </c>
      <c r="F44" s="77">
        <v>1261258.3700000001</v>
      </c>
      <c r="G44" s="77">
        <v>561.35190899999952</v>
      </c>
      <c r="H44" s="77">
        <v>24914.864641771401</v>
      </c>
      <c r="I44" s="78">
        <v>5.8900000000000001E-2</v>
      </c>
      <c r="J44" s="78">
        <v>3.8399999999999997E-2</v>
      </c>
      <c r="K44" s="78">
        <v>5.7000000000000002E-3</v>
      </c>
    </row>
    <row r="45" spans="2:11">
      <c r="B45" t="s">
        <v>1085</v>
      </c>
      <c r="C45">
        <v>74200</v>
      </c>
      <c r="D45" t="s">
        <v>106</v>
      </c>
      <c r="E45" t="s">
        <v>1086</v>
      </c>
      <c r="F45" s="77">
        <v>2963220.71</v>
      </c>
      <c r="G45" s="77">
        <v>274.88489599999991</v>
      </c>
      <c r="H45" s="77">
        <v>28663.825061440599</v>
      </c>
      <c r="I45" s="78">
        <v>5.6800000000000003E-2</v>
      </c>
      <c r="J45" s="78">
        <v>4.4200000000000003E-2</v>
      </c>
      <c r="K45" s="78">
        <v>6.6E-3</v>
      </c>
    </row>
    <row r="46" spans="2:11">
      <c r="B46" t="s">
        <v>1087</v>
      </c>
      <c r="C46">
        <v>74215</v>
      </c>
      <c r="D46" t="s">
        <v>106</v>
      </c>
      <c r="E46" t="s">
        <v>1088</v>
      </c>
      <c r="F46" s="77">
        <v>4720119.22</v>
      </c>
      <c r="G46" s="77">
        <v>117.74404499999982</v>
      </c>
      <c r="H46" s="77">
        <v>19557.403071247099</v>
      </c>
      <c r="I46" s="78">
        <v>3.5400000000000001E-2</v>
      </c>
      <c r="J46" s="78">
        <v>3.0099999999999998E-2</v>
      </c>
      <c r="K46" s="78">
        <v>4.4999999999999997E-3</v>
      </c>
    </row>
    <row r="47" spans="2:11">
      <c r="B47" t="s">
        <v>1089</v>
      </c>
      <c r="C47">
        <v>74235</v>
      </c>
      <c r="D47" t="s">
        <v>106</v>
      </c>
      <c r="E47" t="s">
        <v>1090</v>
      </c>
      <c r="F47" s="77">
        <v>2026986.56</v>
      </c>
      <c r="G47" s="77">
        <v>126.64116100000004</v>
      </c>
      <c r="H47" s="77">
        <v>9033.2705820879291</v>
      </c>
      <c r="I47" s="78">
        <v>9.4200000000000006E-2</v>
      </c>
      <c r="J47" s="78">
        <v>1.3899999999999999E-2</v>
      </c>
      <c r="K47" s="78">
        <v>2.0999999999999999E-3</v>
      </c>
    </row>
    <row r="48" spans="2:11">
      <c r="B48" s="79" t="s">
        <v>1091</v>
      </c>
      <c r="C48" s="16"/>
      <c r="F48" s="81">
        <v>2624410.13</v>
      </c>
      <c r="H48" s="81">
        <v>20216.27681955713</v>
      </c>
      <c r="J48" s="80">
        <v>3.1199999999999999E-2</v>
      </c>
      <c r="K48" s="80">
        <v>4.5999999999999999E-3</v>
      </c>
    </row>
    <row r="49" spans="2:11">
      <c r="B49" t="s">
        <v>1092</v>
      </c>
      <c r="C49">
        <v>74188</v>
      </c>
      <c r="D49" t="s">
        <v>106</v>
      </c>
      <c r="E49" t="s">
        <v>1093</v>
      </c>
      <c r="F49" s="77">
        <v>293708.62</v>
      </c>
      <c r="G49" s="77">
        <v>1083.4059600000007</v>
      </c>
      <c r="H49" s="77">
        <v>11197.6575065863</v>
      </c>
      <c r="I49" s="78">
        <v>1.6E-2</v>
      </c>
      <c r="J49" s="78">
        <v>1.7299999999999999E-2</v>
      </c>
      <c r="K49" s="78">
        <v>2.5999999999999999E-3</v>
      </c>
    </row>
    <row r="50" spans="2:11">
      <c r="B50" t="s">
        <v>1094</v>
      </c>
      <c r="C50">
        <v>74189</v>
      </c>
      <c r="D50" t="s">
        <v>106</v>
      </c>
      <c r="E50" t="s">
        <v>1095</v>
      </c>
      <c r="F50" s="77">
        <v>2330701.5099999998</v>
      </c>
      <c r="G50" s="77">
        <v>109.95984799999998</v>
      </c>
      <c r="H50" s="77">
        <v>9018.6193129708299</v>
      </c>
      <c r="I50" s="78">
        <v>4.4900000000000002E-2</v>
      </c>
      <c r="J50" s="78">
        <v>1.3899999999999999E-2</v>
      </c>
      <c r="K50" s="78">
        <v>2.0999999999999999E-3</v>
      </c>
    </row>
    <row r="51" spans="2:11">
      <c r="B51" s="79" t="s">
        <v>1096</v>
      </c>
      <c r="C51" s="16"/>
      <c r="F51" s="81">
        <v>31357445.329999998</v>
      </c>
      <c r="H51" s="81">
        <v>117932.87173392379</v>
      </c>
      <c r="J51" s="80">
        <v>0.1817</v>
      </c>
      <c r="K51" s="80">
        <v>2.7E-2</v>
      </c>
    </row>
    <row r="52" spans="2:11">
      <c r="B52" t="s">
        <v>1097</v>
      </c>
      <c r="C52">
        <v>74242</v>
      </c>
      <c r="D52" t="s">
        <v>110</v>
      </c>
      <c r="E52" t="s">
        <v>1098</v>
      </c>
      <c r="F52" s="77">
        <v>3531807</v>
      </c>
      <c r="G52" s="77">
        <v>100</v>
      </c>
      <c r="H52" s="77">
        <v>13254.871671000001</v>
      </c>
      <c r="I52" s="78">
        <v>0.127</v>
      </c>
      <c r="J52" s="78">
        <v>2.0400000000000001E-2</v>
      </c>
      <c r="K52" s="78">
        <v>3.0000000000000001E-3</v>
      </c>
    </row>
    <row r="53" spans="2:11">
      <c r="B53" t="s">
        <v>1099</v>
      </c>
      <c r="C53">
        <v>74192</v>
      </c>
      <c r="D53" t="s">
        <v>106</v>
      </c>
      <c r="E53" t="s">
        <v>1100</v>
      </c>
      <c r="F53" s="77">
        <v>2284173</v>
      </c>
      <c r="G53" s="77">
        <v>117.48602000000004</v>
      </c>
      <c r="H53" s="77">
        <v>9443.5319116557803</v>
      </c>
      <c r="I53" s="78">
        <v>3.5400000000000001E-2</v>
      </c>
      <c r="J53" s="78">
        <v>1.46E-2</v>
      </c>
      <c r="K53" s="78">
        <v>2.2000000000000001E-3</v>
      </c>
    </row>
    <row r="54" spans="2:11">
      <c r="B54" t="s">
        <v>1101</v>
      </c>
      <c r="C54">
        <v>74178</v>
      </c>
      <c r="D54" t="s">
        <v>106</v>
      </c>
      <c r="E54" t="s">
        <v>1102</v>
      </c>
      <c r="F54" s="77">
        <v>5200652.67</v>
      </c>
      <c r="G54" s="77">
        <v>129.31307369999979</v>
      </c>
      <c r="H54" s="77">
        <v>23665.710722714099</v>
      </c>
      <c r="I54" s="78">
        <v>3.4639999999999997E-2</v>
      </c>
      <c r="J54" s="78">
        <v>3.6499999999999998E-2</v>
      </c>
      <c r="K54" s="78">
        <v>5.4000000000000003E-3</v>
      </c>
    </row>
    <row r="55" spans="2:11">
      <c r="B55" t="s">
        <v>1103</v>
      </c>
      <c r="C55">
        <v>74208</v>
      </c>
      <c r="D55" t="s">
        <v>106</v>
      </c>
      <c r="E55" t="s">
        <v>1104</v>
      </c>
      <c r="F55" s="77">
        <v>2194512.17</v>
      </c>
      <c r="G55" s="77">
        <v>120.91280799999996</v>
      </c>
      <c r="H55" s="77">
        <v>9337.4774827168894</v>
      </c>
      <c r="I55" s="78">
        <v>4.7000000000000002E-3</v>
      </c>
      <c r="J55" s="78">
        <v>1.44E-2</v>
      </c>
      <c r="K55" s="78">
        <v>2.0999999999999999E-3</v>
      </c>
    </row>
    <row r="56" spans="2:11">
      <c r="B56" t="s">
        <v>1105</v>
      </c>
      <c r="C56">
        <v>74244</v>
      </c>
      <c r="D56" t="s">
        <v>106</v>
      </c>
      <c r="E56" t="s">
        <v>1106</v>
      </c>
      <c r="F56" s="77">
        <v>7427169</v>
      </c>
      <c r="G56" s="77">
        <v>100</v>
      </c>
      <c r="H56" s="77">
        <v>26136.207710999999</v>
      </c>
      <c r="I56" s="78">
        <v>2.58E-2</v>
      </c>
      <c r="J56" s="78">
        <v>4.0300000000000002E-2</v>
      </c>
      <c r="K56" s="78">
        <v>6.0000000000000001E-3</v>
      </c>
    </row>
    <row r="57" spans="2:11">
      <c r="B57" t="s">
        <v>1107</v>
      </c>
      <c r="C57">
        <v>74237</v>
      </c>
      <c r="D57" t="s">
        <v>113</v>
      </c>
      <c r="E57" t="s">
        <v>1108</v>
      </c>
      <c r="F57" s="77">
        <v>3261456.65</v>
      </c>
      <c r="G57" s="77">
        <v>98.282767999999791</v>
      </c>
      <c r="H57" s="77">
        <v>13583.414380723299</v>
      </c>
      <c r="I57" s="78">
        <v>4.5400000000000003E-2</v>
      </c>
      <c r="J57" s="78">
        <v>2.0899999999999998E-2</v>
      </c>
      <c r="K57" s="78">
        <v>3.0999999999999999E-3</v>
      </c>
    </row>
    <row r="58" spans="2:11">
      <c r="B58" t="s">
        <v>1109</v>
      </c>
      <c r="C58">
        <v>74169</v>
      </c>
      <c r="D58" t="s">
        <v>106</v>
      </c>
      <c r="E58" t="s">
        <v>1054</v>
      </c>
      <c r="F58" s="77">
        <v>3171748.84</v>
      </c>
      <c r="G58" s="77">
        <v>113.22240800000021</v>
      </c>
      <c r="H58" s="77">
        <v>12637.187921095099</v>
      </c>
      <c r="I58" s="78">
        <v>0.02</v>
      </c>
      <c r="J58" s="78">
        <v>1.95E-2</v>
      </c>
      <c r="K58" s="78">
        <v>2.8999999999999998E-3</v>
      </c>
    </row>
    <row r="59" spans="2:11">
      <c r="B59" t="s">
        <v>1110</v>
      </c>
      <c r="C59">
        <v>74181</v>
      </c>
      <c r="D59" t="s">
        <v>106</v>
      </c>
      <c r="E59" t="s">
        <v>1111</v>
      </c>
      <c r="F59" s="77">
        <v>4285926</v>
      </c>
      <c r="G59" s="77">
        <v>65.471132999999995</v>
      </c>
      <c r="H59" s="77">
        <v>9874.4699330186195</v>
      </c>
      <c r="I59" s="78">
        <v>0.19900000000000001</v>
      </c>
      <c r="J59" s="78">
        <v>1.52E-2</v>
      </c>
      <c r="K59" s="78">
        <v>2.3E-3</v>
      </c>
    </row>
    <row r="60" spans="2:11">
      <c r="B60" s="79" t="s">
        <v>1112</v>
      </c>
      <c r="C60" s="16"/>
      <c r="F60" s="81">
        <v>25953890.260000002</v>
      </c>
      <c r="H60" s="81">
        <v>95346.426116820556</v>
      </c>
      <c r="J60" s="80">
        <v>0.1469</v>
      </c>
      <c r="K60" s="80">
        <v>2.18E-2</v>
      </c>
    </row>
    <row r="61" spans="2:11">
      <c r="B61" t="s">
        <v>1113</v>
      </c>
      <c r="C61">
        <v>74187</v>
      </c>
      <c r="D61" t="s">
        <v>106</v>
      </c>
      <c r="E61" t="s">
        <v>1114</v>
      </c>
      <c r="F61" s="77">
        <v>1360052.64</v>
      </c>
      <c r="G61" s="77">
        <v>84.93799599999997</v>
      </c>
      <c r="H61" s="77">
        <v>4065.1539270460898</v>
      </c>
      <c r="I61" s="78">
        <v>3.3300000000000003E-2</v>
      </c>
      <c r="J61" s="78">
        <v>6.3E-3</v>
      </c>
      <c r="K61" s="78">
        <v>8.9999999999999998E-4</v>
      </c>
    </row>
    <row r="62" spans="2:11">
      <c r="B62" t="s">
        <v>1115</v>
      </c>
      <c r="C62">
        <v>74205</v>
      </c>
      <c r="D62" t="s">
        <v>110</v>
      </c>
      <c r="E62" t="s">
        <v>1116</v>
      </c>
      <c r="F62" s="77">
        <v>2100850</v>
      </c>
      <c r="G62" s="77">
        <v>223.973399</v>
      </c>
      <c r="H62" s="77">
        <v>17659.160358801801</v>
      </c>
      <c r="I62" s="78">
        <v>0.19639999999999999</v>
      </c>
      <c r="J62" s="78">
        <v>2.7199999999999998E-2</v>
      </c>
      <c r="K62" s="78">
        <v>4.0000000000000001E-3</v>
      </c>
    </row>
    <row r="63" spans="2:11">
      <c r="B63" t="s">
        <v>1117</v>
      </c>
      <c r="C63">
        <v>74199</v>
      </c>
      <c r="D63" t="s">
        <v>106</v>
      </c>
      <c r="E63" t="s">
        <v>1047</v>
      </c>
      <c r="F63" s="77">
        <v>4380565.84</v>
      </c>
      <c r="G63" s="77">
        <v>66.269756000000086</v>
      </c>
      <c r="H63" s="77">
        <v>10215.6228431339</v>
      </c>
      <c r="I63" s="78">
        <v>2.6270000000000002E-2</v>
      </c>
      <c r="J63" s="78">
        <v>1.5699999999999999E-2</v>
      </c>
      <c r="K63" s="78">
        <v>2.3E-3</v>
      </c>
    </row>
    <row r="64" spans="2:11">
      <c r="B64" t="s">
        <v>1118</v>
      </c>
      <c r="C64">
        <v>74203</v>
      </c>
      <c r="D64" t="s">
        <v>106</v>
      </c>
      <c r="E64" t="s">
        <v>359</v>
      </c>
      <c r="F64" s="77">
        <v>6184618</v>
      </c>
      <c r="G64" s="77">
        <v>100</v>
      </c>
      <c r="H64" s="77">
        <v>21763.670741999998</v>
      </c>
      <c r="I64" s="78">
        <v>4.9669999999999999E-2</v>
      </c>
      <c r="J64" s="78">
        <v>3.3500000000000002E-2</v>
      </c>
      <c r="K64" s="78">
        <v>5.0000000000000001E-3</v>
      </c>
    </row>
    <row r="65" spans="2:11">
      <c r="B65" t="s">
        <v>1119</v>
      </c>
      <c r="C65">
        <v>74193</v>
      </c>
      <c r="D65" t="s">
        <v>106</v>
      </c>
      <c r="E65" t="s">
        <v>652</v>
      </c>
      <c r="F65" s="77">
        <v>900547.72</v>
      </c>
      <c r="G65" s="77">
        <v>28.935704000000005</v>
      </c>
      <c r="H65" s="77">
        <v>916.98039586294203</v>
      </c>
      <c r="I65" s="78">
        <v>1.0200000000000001E-2</v>
      </c>
      <c r="J65" s="78">
        <v>1.4E-3</v>
      </c>
      <c r="K65" s="78">
        <v>2.0000000000000001E-4</v>
      </c>
    </row>
    <row r="66" spans="2:11">
      <c r="B66" t="s">
        <v>1120</v>
      </c>
      <c r="C66">
        <v>74190</v>
      </c>
      <c r="D66" t="s">
        <v>106</v>
      </c>
      <c r="E66" t="s">
        <v>1121</v>
      </c>
      <c r="F66" s="77">
        <v>3657177.73</v>
      </c>
      <c r="G66" s="77">
        <v>121.54261600000019</v>
      </c>
      <c r="H66" s="77">
        <v>15642.0587570514</v>
      </c>
      <c r="I66" s="78">
        <v>0.19874</v>
      </c>
      <c r="J66" s="78">
        <v>2.41E-2</v>
      </c>
      <c r="K66" s="78">
        <v>3.5999999999999999E-3</v>
      </c>
    </row>
    <row r="67" spans="2:11">
      <c r="B67" t="s">
        <v>1122</v>
      </c>
      <c r="C67">
        <v>74207</v>
      </c>
      <c r="D67" t="s">
        <v>106</v>
      </c>
      <c r="E67" t="s">
        <v>1123</v>
      </c>
      <c r="F67" s="77">
        <v>2166357.46</v>
      </c>
      <c r="G67" s="77">
        <v>158.26887599999969</v>
      </c>
      <c r="H67" s="77">
        <v>12065.4883297341</v>
      </c>
      <c r="I67" s="78">
        <v>1.1111111111111111E-3</v>
      </c>
      <c r="J67" s="78">
        <v>1.8599999999999998E-2</v>
      </c>
      <c r="K67" s="78">
        <v>2.8E-3</v>
      </c>
    </row>
    <row r="68" spans="2:11">
      <c r="B68" t="s">
        <v>1124</v>
      </c>
      <c r="C68">
        <v>74197</v>
      </c>
      <c r="D68" t="s">
        <v>106</v>
      </c>
      <c r="E68" t="s">
        <v>278</v>
      </c>
      <c r="F68" s="77">
        <v>2984319.87</v>
      </c>
      <c r="G68" s="77">
        <v>45.119036999999992</v>
      </c>
      <c r="H68" s="77">
        <v>4738.3207835433104</v>
      </c>
      <c r="I68" s="78">
        <v>2.53E-2</v>
      </c>
      <c r="J68" s="78">
        <v>7.3000000000000001E-3</v>
      </c>
      <c r="K68" s="78">
        <v>1.1000000000000001E-3</v>
      </c>
    </row>
    <row r="69" spans="2:11">
      <c r="B69" t="s">
        <v>1125</v>
      </c>
      <c r="C69">
        <v>74240</v>
      </c>
      <c r="D69" t="s">
        <v>110</v>
      </c>
      <c r="E69" t="s">
        <v>265</v>
      </c>
      <c r="F69" s="77">
        <v>2219401</v>
      </c>
      <c r="G69" s="77">
        <v>99.406416999999948</v>
      </c>
      <c r="H69" s="77">
        <v>8279.9699796470195</v>
      </c>
      <c r="I69" s="78">
        <v>3.04E-2</v>
      </c>
      <c r="J69" s="78">
        <v>1.2800000000000001E-2</v>
      </c>
      <c r="K69" s="78">
        <v>1.9E-3</v>
      </c>
    </row>
    <row r="70" spans="2:11">
      <c r="B70" t="s">
        <v>233</v>
      </c>
      <c r="C70" s="16"/>
    </row>
    <row r="71" spans="2:11">
      <c r="B71" t="s">
        <v>300</v>
      </c>
      <c r="C71" s="16"/>
    </row>
    <row r="72" spans="2:11">
      <c r="B72" t="s">
        <v>301</v>
      </c>
      <c r="C72" s="16"/>
    </row>
    <row r="73" spans="2:11">
      <c r="B73" t="s">
        <v>302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858173.39</v>
      </c>
      <c r="H11" s="7"/>
      <c r="I11" s="75">
        <v>2394.647347875215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1126</v>
      </c>
      <c r="C12" s="16"/>
      <c r="D12" s="16"/>
      <c r="G12" s="81">
        <v>858173.39</v>
      </c>
      <c r="I12" s="81">
        <v>2394.647347875215</v>
      </c>
      <c r="K12" s="80">
        <v>1</v>
      </c>
      <c r="L12" s="80">
        <v>5.0000000000000001E-4</v>
      </c>
    </row>
    <row r="13" spans="2:59">
      <c r="B13" t="s">
        <v>1127</v>
      </c>
      <c r="C13" t="s">
        <v>1128</v>
      </c>
      <c r="D13" t="s">
        <v>515</v>
      </c>
      <c r="E13" t="s">
        <v>106</v>
      </c>
      <c r="F13" t="s">
        <v>1129</v>
      </c>
      <c r="G13" s="77">
        <v>38549.32</v>
      </c>
      <c r="H13" s="77">
        <v>66.982200000000034</v>
      </c>
      <c r="I13" s="77">
        <v>90.8647416434398</v>
      </c>
      <c r="J13" s="78">
        <v>0</v>
      </c>
      <c r="K13" s="78">
        <v>3.7900000000000003E-2</v>
      </c>
      <c r="L13" s="78">
        <v>0</v>
      </c>
    </row>
    <row r="14" spans="2:59">
      <c r="B14" t="s">
        <v>1130</v>
      </c>
      <c r="C14" t="s">
        <v>1131</v>
      </c>
      <c r="D14" t="s">
        <v>515</v>
      </c>
      <c r="E14" t="s">
        <v>106</v>
      </c>
      <c r="F14" t="s">
        <v>1132</v>
      </c>
      <c r="G14" s="77">
        <v>472700.9</v>
      </c>
      <c r="H14" s="77">
        <v>129.88259999999971</v>
      </c>
      <c r="I14" s="77">
        <v>2160.5119351656199</v>
      </c>
      <c r="J14" s="78">
        <v>0</v>
      </c>
      <c r="K14" s="78">
        <v>0.9022</v>
      </c>
      <c r="L14" s="78">
        <v>5.0000000000000001E-4</v>
      </c>
    </row>
    <row r="15" spans="2:59">
      <c r="B15" t="s">
        <v>1133</v>
      </c>
      <c r="C15" t="s">
        <v>1134</v>
      </c>
      <c r="D15" t="s">
        <v>554</v>
      </c>
      <c r="E15" t="s">
        <v>102</v>
      </c>
      <c r="F15" t="s">
        <v>1135</v>
      </c>
      <c r="G15" s="77">
        <v>346923.17</v>
      </c>
      <c r="H15" s="77">
        <v>41.297521600000081</v>
      </c>
      <c r="I15" s="77">
        <v>143.27067106615499</v>
      </c>
      <c r="J15" s="78">
        <v>0</v>
      </c>
      <c r="K15" s="78">
        <v>5.9799999999999999E-2</v>
      </c>
      <c r="L15" s="78">
        <v>0</v>
      </c>
    </row>
    <row r="16" spans="2:59">
      <c r="B16" s="79" t="s">
        <v>951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t="s">
        <v>226</v>
      </c>
      <c r="E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C18" s="16"/>
      <c r="D18" s="16"/>
    </row>
    <row r="19" spans="2:12">
      <c r="B19" t="s">
        <v>300</v>
      </c>
      <c r="C19" s="16"/>
      <c r="D19" s="16"/>
    </row>
    <row r="20" spans="2:12">
      <c r="B20" t="s">
        <v>301</v>
      </c>
      <c r="C20" s="16"/>
      <c r="D20" s="16"/>
    </row>
    <row r="21" spans="2:12">
      <c r="B21" t="s">
        <v>302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-179001913</v>
      </c>
      <c r="H11" s="7"/>
      <c r="I11" s="75">
        <v>-26427.097597681914</v>
      </c>
      <c r="J11" s="76">
        <v>1</v>
      </c>
      <c r="K11" s="76">
        <v>-6.0000000000000001E-3</v>
      </c>
      <c r="AW11" s="16"/>
    </row>
    <row r="12" spans="2:49">
      <c r="B12" s="79" t="s">
        <v>204</v>
      </c>
      <c r="C12" s="16"/>
      <c r="D12" s="16"/>
      <c r="G12" s="81">
        <v>-179001913</v>
      </c>
      <c r="I12" s="81">
        <v>-26427.097597681914</v>
      </c>
      <c r="J12" s="80">
        <v>1</v>
      </c>
      <c r="K12" s="80">
        <v>-6.0000000000000001E-3</v>
      </c>
    </row>
    <row r="13" spans="2:49">
      <c r="B13" s="79" t="s">
        <v>952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953</v>
      </c>
      <c r="C15" s="16"/>
      <c r="D15" s="16"/>
      <c r="G15" s="81">
        <v>-168048691</v>
      </c>
      <c r="I15" s="81">
        <v>-28919.712204114563</v>
      </c>
      <c r="J15" s="80">
        <v>1.0943000000000001</v>
      </c>
      <c r="K15" s="80">
        <v>-6.6E-3</v>
      </c>
    </row>
    <row r="16" spans="2:49">
      <c r="B16" t="s">
        <v>1137</v>
      </c>
      <c r="C16" t="s">
        <v>1138</v>
      </c>
      <c r="D16" t="s">
        <v>123</v>
      </c>
      <c r="E16" t="s">
        <v>110</v>
      </c>
      <c r="F16" t="s">
        <v>1139</v>
      </c>
      <c r="G16" s="77">
        <v>-38069464</v>
      </c>
      <c r="H16" s="77">
        <v>31.194172784155302</v>
      </c>
      <c r="I16" s="77">
        <v>-11875.454378161799</v>
      </c>
      <c r="J16" s="78">
        <v>0.44940000000000002</v>
      </c>
      <c r="K16" s="78">
        <v>-2.7000000000000001E-3</v>
      </c>
    </row>
    <row r="17" spans="2:11">
      <c r="B17" t="s">
        <v>1140</v>
      </c>
      <c r="C17" t="s">
        <v>1141</v>
      </c>
      <c r="D17" t="s">
        <v>123</v>
      </c>
      <c r="E17" t="s">
        <v>110</v>
      </c>
      <c r="F17" t="s">
        <v>1139</v>
      </c>
      <c r="G17" s="77">
        <v>-3433871</v>
      </c>
      <c r="H17" s="77">
        <v>31.034511679687153</v>
      </c>
      <c r="I17" s="77">
        <v>-1065.6850965603901</v>
      </c>
      <c r="J17" s="78">
        <v>4.0300000000000002E-2</v>
      </c>
      <c r="K17" s="78">
        <v>-2.0000000000000001E-4</v>
      </c>
    </row>
    <row r="18" spans="2:11">
      <c r="B18" t="s">
        <v>1142</v>
      </c>
      <c r="C18" t="s">
        <v>1143</v>
      </c>
      <c r="D18" t="s">
        <v>123</v>
      </c>
      <c r="E18" t="s">
        <v>106</v>
      </c>
      <c r="F18" t="s">
        <v>1139</v>
      </c>
      <c r="G18" s="77">
        <v>-179015000</v>
      </c>
      <c r="H18" s="77">
        <v>10.957817524492025</v>
      </c>
      <c r="I18" s="77">
        <v>-19616.137041469399</v>
      </c>
      <c r="J18" s="78">
        <v>0.74229999999999996</v>
      </c>
      <c r="K18" s="78">
        <v>-4.4999999999999997E-3</v>
      </c>
    </row>
    <row r="19" spans="2:11">
      <c r="B19" t="s">
        <v>1144</v>
      </c>
      <c r="C19" t="s">
        <v>1145</v>
      </c>
      <c r="D19" t="s">
        <v>123</v>
      </c>
      <c r="E19" t="s">
        <v>106</v>
      </c>
      <c r="F19" t="s">
        <v>1139</v>
      </c>
      <c r="G19" s="77">
        <v>-8545000</v>
      </c>
      <c r="H19" s="77">
        <v>10.777217364201217</v>
      </c>
      <c r="I19" s="77">
        <v>-920.91322377099402</v>
      </c>
      <c r="J19" s="78">
        <v>3.4799999999999998E-2</v>
      </c>
      <c r="K19" s="78">
        <v>-2.0000000000000001E-4</v>
      </c>
    </row>
    <row r="20" spans="2:11">
      <c r="B20" t="s">
        <v>1146</v>
      </c>
      <c r="C20" t="s">
        <v>1147</v>
      </c>
      <c r="D20" t="s">
        <v>123</v>
      </c>
      <c r="E20" t="s">
        <v>106</v>
      </c>
      <c r="F20" t="s">
        <v>1148</v>
      </c>
      <c r="G20" s="77">
        <v>12700000</v>
      </c>
      <c r="H20" s="77">
        <v>10.558668448693544</v>
      </c>
      <c r="I20" s="77">
        <v>1340.9508929840799</v>
      </c>
      <c r="J20" s="78">
        <v>-5.0700000000000002E-2</v>
      </c>
      <c r="K20" s="78">
        <v>2.9999999999999997E-4</v>
      </c>
    </row>
    <row r="21" spans="2:11">
      <c r="B21" t="s">
        <v>1149</v>
      </c>
      <c r="C21" t="s">
        <v>1150</v>
      </c>
      <c r="D21" t="s">
        <v>123</v>
      </c>
      <c r="E21" t="s">
        <v>106</v>
      </c>
      <c r="F21" t="s">
        <v>1106</v>
      </c>
      <c r="G21" s="77">
        <v>25300000</v>
      </c>
      <c r="H21" s="77">
        <v>10.209412868526996</v>
      </c>
      <c r="I21" s="77">
        <v>2582.9814557373302</v>
      </c>
      <c r="J21" s="78">
        <v>-9.7699999999999995E-2</v>
      </c>
      <c r="K21" s="78">
        <v>5.9999999999999995E-4</v>
      </c>
    </row>
    <row r="22" spans="2:11">
      <c r="B22" t="s">
        <v>1151</v>
      </c>
      <c r="C22" t="s">
        <v>1152</v>
      </c>
      <c r="D22" t="s">
        <v>123</v>
      </c>
      <c r="E22" t="s">
        <v>106</v>
      </c>
      <c r="F22" t="s">
        <v>1153</v>
      </c>
      <c r="G22" s="77">
        <v>12538000</v>
      </c>
      <c r="H22" s="77">
        <v>6.5671764394287848</v>
      </c>
      <c r="I22" s="77">
        <v>823.39258197558104</v>
      </c>
      <c r="J22" s="78">
        <v>-3.1199999999999999E-2</v>
      </c>
      <c r="K22" s="78">
        <v>2.0000000000000001E-4</v>
      </c>
    </row>
    <row r="23" spans="2:11">
      <c r="B23" t="s">
        <v>1154</v>
      </c>
      <c r="C23" t="s">
        <v>1155</v>
      </c>
      <c r="D23" t="s">
        <v>123</v>
      </c>
      <c r="E23" t="s">
        <v>106</v>
      </c>
      <c r="F23" t="s">
        <v>1156</v>
      </c>
      <c r="G23" s="77">
        <v>12250000</v>
      </c>
      <c r="H23" s="77">
        <v>3.1045531052255591</v>
      </c>
      <c r="I23" s="77">
        <v>380.30775539013098</v>
      </c>
      <c r="J23" s="78">
        <v>-1.44E-2</v>
      </c>
      <c r="K23" s="78">
        <v>1E-4</v>
      </c>
    </row>
    <row r="24" spans="2:11">
      <c r="B24" t="s">
        <v>1157</v>
      </c>
      <c r="C24" t="s">
        <v>1158</v>
      </c>
      <c r="D24" t="s">
        <v>123</v>
      </c>
      <c r="E24" t="s">
        <v>113</v>
      </c>
      <c r="F24" t="s">
        <v>1139</v>
      </c>
      <c r="G24" s="77">
        <v>-1773356</v>
      </c>
      <c r="H24" s="77">
        <v>32.09480500469742</v>
      </c>
      <c r="I24" s="77">
        <v>-569.155150239102</v>
      </c>
      <c r="J24" s="78">
        <v>2.1499999999999998E-2</v>
      </c>
      <c r="K24" s="78">
        <v>-1E-4</v>
      </c>
    </row>
    <row r="25" spans="2:11">
      <c r="B25" s="79" t="s">
        <v>1136</v>
      </c>
      <c r="C25" s="16"/>
      <c r="D25" s="16"/>
      <c r="G25" s="81">
        <v>-10953222</v>
      </c>
      <c r="I25" s="81">
        <v>2492.6146064326522</v>
      </c>
      <c r="J25" s="80">
        <v>-9.4299999999999995E-2</v>
      </c>
      <c r="K25" s="80">
        <v>5.9999999999999995E-4</v>
      </c>
    </row>
    <row r="26" spans="2:11">
      <c r="B26" t="s">
        <v>1159</v>
      </c>
      <c r="C26" t="s">
        <v>1160</v>
      </c>
      <c r="D26" t="s">
        <v>123</v>
      </c>
      <c r="E26" t="s">
        <v>110</v>
      </c>
      <c r="F26" t="s">
        <v>592</v>
      </c>
      <c r="G26" s="77">
        <v>-18975000</v>
      </c>
      <c r="H26" s="77">
        <v>2.9810066217678206</v>
      </c>
      <c r="I26" s="77">
        <v>-565.64600648044404</v>
      </c>
      <c r="J26" s="78">
        <v>2.1399999999999999E-2</v>
      </c>
      <c r="K26" s="78">
        <v>-1E-4</v>
      </c>
    </row>
    <row r="27" spans="2:11">
      <c r="B27" t="s">
        <v>1161</v>
      </c>
      <c r="C27" t="s">
        <v>1162</v>
      </c>
      <c r="D27" t="s">
        <v>123</v>
      </c>
      <c r="E27" t="s">
        <v>110</v>
      </c>
      <c r="F27" t="s">
        <v>1063</v>
      </c>
      <c r="G27" s="77">
        <v>9488000</v>
      </c>
      <c r="H27" s="77">
        <v>-0.29928169556136064</v>
      </c>
      <c r="I27" s="77">
        <v>-28.3958472748619</v>
      </c>
      <c r="J27" s="78">
        <v>1.1000000000000001E-3</v>
      </c>
      <c r="K27" s="78">
        <v>0</v>
      </c>
    </row>
    <row r="28" spans="2:11">
      <c r="B28" t="s">
        <v>1163</v>
      </c>
      <c r="C28" t="s">
        <v>1164</v>
      </c>
      <c r="D28" t="s">
        <v>123</v>
      </c>
      <c r="E28" t="s">
        <v>110</v>
      </c>
      <c r="F28" t="s">
        <v>1165</v>
      </c>
      <c r="G28" s="77">
        <v>6604000</v>
      </c>
      <c r="H28" s="77">
        <v>-4.6249117766026346</v>
      </c>
      <c r="I28" s="77">
        <v>-305.42917372683797</v>
      </c>
      <c r="J28" s="78">
        <v>1.1599999999999999E-2</v>
      </c>
      <c r="K28" s="78">
        <v>-1E-4</v>
      </c>
    </row>
    <row r="29" spans="2:11">
      <c r="B29" t="s">
        <v>1166</v>
      </c>
      <c r="C29" t="s">
        <v>1167</v>
      </c>
      <c r="D29" t="s">
        <v>123</v>
      </c>
      <c r="E29" t="s">
        <v>110</v>
      </c>
      <c r="F29" t="s">
        <v>511</v>
      </c>
      <c r="G29" s="77">
        <v>6600000</v>
      </c>
      <c r="H29" s="77">
        <v>-6.7681579256922424</v>
      </c>
      <c r="I29" s="77">
        <v>-446.69842309568799</v>
      </c>
      <c r="J29" s="78">
        <v>1.6899999999999998E-2</v>
      </c>
      <c r="K29" s="78">
        <v>-1E-4</v>
      </c>
    </row>
    <row r="30" spans="2:11">
      <c r="B30" t="s">
        <v>1168</v>
      </c>
      <c r="C30" t="s">
        <v>1169</v>
      </c>
      <c r="D30" t="s">
        <v>123</v>
      </c>
      <c r="E30" t="s">
        <v>110</v>
      </c>
      <c r="F30" t="s">
        <v>1170</v>
      </c>
      <c r="G30" s="77">
        <v>6600000</v>
      </c>
      <c r="H30" s="77">
        <v>-20.119526310157426</v>
      </c>
      <c r="I30" s="77">
        <v>-1327.8887364703901</v>
      </c>
      <c r="J30" s="78">
        <v>5.0200000000000002E-2</v>
      </c>
      <c r="K30" s="78">
        <v>-2.9999999999999997E-4</v>
      </c>
    </row>
    <row r="31" spans="2:11">
      <c r="B31" t="s">
        <v>1171</v>
      </c>
      <c r="C31" t="s">
        <v>1172</v>
      </c>
      <c r="D31" t="s">
        <v>123</v>
      </c>
      <c r="E31" t="s">
        <v>110</v>
      </c>
      <c r="F31" t="s">
        <v>1173</v>
      </c>
      <c r="G31" s="77">
        <v>-19804000</v>
      </c>
      <c r="H31" s="77">
        <v>-27.585752470595285</v>
      </c>
      <c r="I31" s="77">
        <v>5463.0824192766904</v>
      </c>
      <c r="J31" s="78">
        <v>-0.20669999999999999</v>
      </c>
      <c r="K31" s="78">
        <v>1.1999999999999999E-3</v>
      </c>
    </row>
    <row r="32" spans="2:11">
      <c r="B32" t="s">
        <v>1174</v>
      </c>
      <c r="C32" t="s">
        <v>1175</v>
      </c>
      <c r="D32" t="s">
        <v>123</v>
      </c>
      <c r="E32" t="s">
        <v>113</v>
      </c>
      <c r="F32" t="s">
        <v>1139</v>
      </c>
      <c r="G32" s="77">
        <v>-1466222</v>
      </c>
      <c r="H32" s="77">
        <v>20.215876299483707</v>
      </c>
      <c r="I32" s="77">
        <v>-296.409625795816</v>
      </c>
      <c r="J32" s="78">
        <v>1.12E-2</v>
      </c>
      <c r="K32" s="78">
        <v>-1E-4</v>
      </c>
    </row>
    <row r="33" spans="2:11">
      <c r="B33" s="79" t="s">
        <v>954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643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226</v>
      </c>
      <c r="C36" t="s">
        <v>226</v>
      </c>
      <c r="D36" t="s">
        <v>226</v>
      </c>
      <c r="E36" t="s">
        <v>226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231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s="79" t="s">
        <v>952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226</v>
      </c>
      <c r="C39" t="s">
        <v>226</v>
      </c>
      <c r="D39" t="s">
        <v>226</v>
      </c>
      <c r="E39" t="s">
        <v>226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955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226</v>
      </c>
      <c r="C41" t="s">
        <v>226</v>
      </c>
      <c r="D41" t="s">
        <v>226</v>
      </c>
      <c r="E41" t="s">
        <v>226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954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226</v>
      </c>
      <c r="C43" t="s">
        <v>226</v>
      </c>
      <c r="D43" t="s">
        <v>226</v>
      </c>
      <c r="E43" t="s">
        <v>226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643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226</v>
      </c>
      <c r="C45" t="s">
        <v>226</v>
      </c>
      <c r="D45" t="s">
        <v>226</v>
      </c>
      <c r="E45" t="s">
        <v>226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t="s">
        <v>233</v>
      </c>
      <c r="C46" s="16"/>
      <c r="D46" s="16"/>
    </row>
    <row r="47" spans="2:11">
      <c r="B47" t="s">
        <v>300</v>
      </c>
      <c r="C47" s="16"/>
      <c r="D47" s="16"/>
    </row>
    <row r="48" spans="2:11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3.06</v>
      </c>
      <c r="J11" s="18"/>
      <c r="K11" s="18"/>
      <c r="L11" s="18"/>
      <c r="M11" s="76">
        <v>2.4799999999999999E-2</v>
      </c>
      <c r="N11" s="75">
        <v>77371932.364999995</v>
      </c>
      <c r="O11" s="7"/>
      <c r="P11" s="75">
        <v>95387.769057804733</v>
      </c>
      <c r="Q11" s="76">
        <v>1</v>
      </c>
      <c r="R11" s="76">
        <v>2.18E-2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3.06</v>
      </c>
      <c r="M12" s="80">
        <v>2.4799999999999999E-2</v>
      </c>
      <c r="N12" s="81">
        <v>77371932.364999995</v>
      </c>
      <c r="P12" s="81">
        <v>95387.769057804733</v>
      </c>
      <c r="Q12" s="80">
        <v>1</v>
      </c>
      <c r="R12" s="80">
        <v>2.18E-2</v>
      </c>
    </row>
    <row r="13" spans="2:60">
      <c r="B13" s="79" t="s">
        <v>1176</v>
      </c>
      <c r="I13" s="81">
        <v>3.8</v>
      </c>
      <c r="M13" s="80">
        <v>0</v>
      </c>
      <c r="N13" s="81">
        <v>58396880.164999999</v>
      </c>
      <c r="P13" s="81">
        <v>72623.074330000003</v>
      </c>
      <c r="Q13" s="80">
        <v>0.76129999999999998</v>
      </c>
      <c r="R13" s="80">
        <v>1.66E-2</v>
      </c>
    </row>
    <row r="14" spans="2:60">
      <c r="B14" t="s">
        <v>1261</v>
      </c>
      <c r="C14" t="s">
        <v>1177</v>
      </c>
      <c r="D14" t="s">
        <v>1178</v>
      </c>
      <c r="F14" t="s">
        <v>1179</v>
      </c>
      <c r="G14" t="s">
        <v>1180</v>
      </c>
      <c r="H14" t="s">
        <v>1181</v>
      </c>
      <c r="I14" s="77">
        <v>2.1800000000000002</v>
      </c>
      <c r="J14" t="s">
        <v>1182</v>
      </c>
      <c r="K14" t="s">
        <v>102</v>
      </c>
      <c r="L14" s="78">
        <v>0</v>
      </c>
      <c r="M14" s="78">
        <v>0</v>
      </c>
      <c r="N14" s="77">
        <v>369604.37599999999</v>
      </c>
      <c r="O14" s="77">
        <v>105.06312024833818</v>
      </c>
      <c r="P14" s="77">
        <v>388.31788999999998</v>
      </c>
      <c r="Q14" s="78">
        <v>4.1000000000000003E-3</v>
      </c>
      <c r="R14" s="78">
        <v>1E-4</v>
      </c>
    </row>
    <row r="15" spans="2:60">
      <c r="B15" t="s">
        <v>1262</v>
      </c>
      <c r="C15" t="s">
        <v>1177</v>
      </c>
      <c r="D15" t="s">
        <v>1183</v>
      </c>
      <c r="F15" t="s">
        <v>1179</v>
      </c>
      <c r="G15" t="s">
        <v>1069</v>
      </c>
      <c r="H15" t="s">
        <v>1181</v>
      </c>
      <c r="I15" s="77">
        <v>3.81</v>
      </c>
      <c r="J15" t="s">
        <v>1182</v>
      </c>
      <c r="K15" t="s">
        <v>102</v>
      </c>
      <c r="L15" s="78">
        <v>0</v>
      </c>
      <c r="M15" s="78">
        <v>0</v>
      </c>
      <c r="N15" s="77">
        <v>58027275.788999997</v>
      </c>
      <c r="O15" s="77">
        <v>124.48414208287416</v>
      </c>
      <c r="P15" s="77">
        <v>72234.756439999997</v>
      </c>
      <c r="Q15" s="78">
        <v>0.75729999999999997</v>
      </c>
      <c r="R15" s="78">
        <v>1.6500000000000001E-2</v>
      </c>
    </row>
    <row r="16" spans="2:60">
      <c r="B16" s="79" t="s">
        <v>1184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226</v>
      </c>
      <c r="D17" t="s">
        <v>226</v>
      </c>
      <c r="F17" t="s">
        <v>226</v>
      </c>
      <c r="I17" s="77">
        <v>0</v>
      </c>
      <c r="J17" t="s">
        <v>226</v>
      </c>
      <c r="K17" t="s">
        <v>226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1185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226</v>
      </c>
      <c r="D19" t="s">
        <v>226</v>
      </c>
      <c r="F19" t="s">
        <v>226</v>
      </c>
      <c r="I19" s="77">
        <v>0</v>
      </c>
      <c r="J19" t="s">
        <v>226</v>
      </c>
      <c r="K19" t="s">
        <v>226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1186</v>
      </c>
      <c r="I20" s="81">
        <v>0.13</v>
      </c>
      <c r="M20" s="80">
        <v>7.2300000000000003E-2</v>
      </c>
      <c r="N20" s="81">
        <v>8516522.8499999996</v>
      </c>
      <c r="P20" s="81">
        <v>13468.87831877974</v>
      </c>
      <c r="Q20" s="80">
        <v>0.14119999999999999</v>
      </c>
      <c r="R20" s="80">
        <v>3.0999999999999999E-3</v>
      </c>
    </row>
    <row r="21" spans="2:18">
      <c r="B21" t="s">
        <v>1187</v>
      </c>
      <c r="C21" t="s">
        <v>1177</v>
      </c>
      <c r="D21" t="s">
        <v>1188</v>
      </c>
      <c r="E21" t="s">
        <v>1010</v>
      </c>
      <c r="F21" t="s">
        <v>1189</v>
      </c>
      <c r="G21" t="s">
        <v>588</v>
      </c>
      <c r="H21" t="s">
        <v>1181</v>
      </c>
      <c r="J21" t="s">
        <v>1011</v>
      </c>
      <c r="K21" t="s">
        <v>102</v>
      </c>
      <c r="L21" s="78">
        <v>0</v>
      </c>
      <c r="M21" s="78">
        <v>0</v>
      </c>
      <c r="N21" s="77">
        <v>1135441</v>
      </c>
      <c r="O21" s="77">
        <v>543.13725499999998</v>
      </c>
      <c r="P21" s="77">
        <v>6167.00307954455</v>
      </c>
      <c r="Q21" s="78">
        <v>6.4699999999999994E-2</v>
      </c>
      <c r="R21" s="78">
        <v>1.4E-3</v>
      </c>
    </row>
    <row r="22" spans="2:18">
      <c r="B22" t="s">
        <v>1190</v>
      </c>
      <c r="C22" t="s">
        <v>1177</v>
      </c>
      <c r="D22" t="s">
        <v>1191</v>
      </c>
      <c r="E22" t="s">
        <v>1010</v>
      </c>
      <c r="F22" t="s">
        <v>1189</v>
      </c>
      <c r="G22" t="s">
        <v>1192</v>
      </c>
      <c r="H22" t="s">
        <v>1181</v>
      </c>
      <c r="I22" s="77">
        <v>0.25</v>
      </c>
      <c r="J22" t="s">
        <v>1011</v>
      </c>
      <c r="K22" t="s">
        <v>102</v>
      </c>
      <c r="L22" s="78">
        <v>7.0000000000000007E-2</v>
      </c>
      <c r="M22" s="78">
        <v>0.1333</v>
      </c>
      <c r="N22" s="77">
        <v>7381081.8499999996</v>
      </c>
      <c r="O22" s="77">
        <v>98.92689699999994</v>
      </c>
      <c r="P22" s="77">
        <v>7301.8752392351898</v>
      </c>
      <c r="Q22" s="78">
        <v>7.6499999999999999E-2</v>
      </c>
      <c r="R22" s="78">
        <v>1.6999999999999999E-3</v>
      </c>
    </row>
    <row r="23" spans="2:18">
      <c r="B23" s="79" t="s">
        <v>1193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226</v>
      </c>
      <c r="D24" t="s">
        <v>226</v>
      </c>
      <c r="F24" t="s">
        <v>226</v>
      </c>
      <c r="I24" s="77">
        <v>0</v>
      </c>
      <c r="J24" t="s">
        <v>226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1194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226</v>
      </c>
      <c r="D27" t="s">
        <v>226</v>
      </c>
      <c r="F27" t="s">
        <v>226</v>
      </c>
      <c r="I27" s="77">
        <v>0</v>
      </c>
      <c r="J27" t="s">
        <v>226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226</v>
      </c>
      <c r="D29" t="s">
        <v>226</v>
      </c>
      <c r="F29" t="s">
        <v>226</v>
      </c>
      <c r="I29" s="77">
        <v>0</v>
      </c>
      <c r="J29" t="s">
        <v>226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226</v>
      </c>
      <c r="D31" t="s">
        <v>226</v>
      </c>
      <c r="F31" t="s">
        <v>226</v>
      </c>
      <c r="I31" s="77">
        <v>0</v>
      </c>
      <c r="J31" t="s">
        <v>226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1198</v>
      </c>
      <c r="I32" s="81">
        <v>1.44</v>
      </c>
      <c r="M32" s="80">
        <v>0.1497</v>
      </c>
      <c r="N32" s="81">
        <v>10458529.35</v>
      </c>
      <c r="P32" s="81">
        <v>9295.8164090249993</v>
      </c>
      <c r="Q32" s="80">
        <v>9.7500000000000003E-2</v>
      </c>
      <c r="R32" s="80">
        <v>2.0999999999999999E-3</v>
      </c>
    </row>
    <row r="33" spans="2:18">
      <c r="B33" t="s">
        <v>1199</v>
      </c>
      <c r="C33" t="s">
        <v>1177</v>
      </c>
      <c r="D33" t="s">
        <v>1200</v>
      </c>
      <c r="E33" t="s">
        <v>1201</v>
      </c>
      <c r="F33" t="s">
        <v>438</v>
      </c>
      <c r="G33" t="s">
        <v>1202</v>
      </c>
      <c r="H33" t="s">
        <v>150</v>
      </c>
      <c r="I33" s="77">
        <v>1.24</v>
      </c>
      <c r="J33" t="s">
        <v>523</v>
      </c>
      <c r="K33" t="s">
        <v>102</v>
      </c>
      <c r="L33" s="78">
        <v>5.1799999999999999E-2</v>
      </c>
      <c r="M33" s="78">
        <v>0.15970000000000001</v>
      </c>
      <c r="N33" s="77">
        <v>8778000</v>
      </c>
      <c r="O33" s="77">
        <v>88.64</v>
      </c>
      <c r="P33" s="77">
        <v>7780.8191999999999</v>
      </c>
      <c r="Q33" s="78">
        <v>8.1600000000000006E-2</v>
      </c>
      <c r="R33" s="78">
        <v>1.8E-3</v>
      </c>
    </row>
    <row r="34" spans="2:18">
      <c r="B34" t="s">
        <v>1203</v>
      </c>
      <c r="C34" t="s">
        <v>1177</v>
      </c>
      <c r="D34" t="s">
        <v>1204</v>
      </c>
      <c r="E34" t="s">
        <v>1005</v>
      </c>
      <c r="F34" t="s">
        <v>226</v>
      </c>
      <c r="G34" t="s">
        <v>1205</v>
      </c>
      <c r="H34" t="s">
        <v>944</v>
      </c>
      <c r="I34" s="77">
        <v>2.4900000000000002</v>
      </c>
      <c r="J34" t="s">
        <v>333</v>
      </c>
      <c r="K34" t="s">
        <v>102</v>
      </c>
      <c r="L34" s="78">
        <v>5.2999999999999999E-2</v>
      </c>
      <c r="M34" s="78">
        <v>9.8699999999999996E-2</v>
      </c>
      <c r="N34" s="77">
        <v>1680529.35</v>
      </c>
      <c r="O34" s="77">
        <v>90.15</v>
      </c>
      <c r="P34" s="77">
        <v>1514.9972090250001</v>
      </c>
      <c r="Q34" s="78">
        <v>1.5900000000000001E-2</v>
      </c>
      <c r="R34" s="78">
        <v>2.9999999999999997E-4</v>
      </c>
    </row>
    <row r="35" spans="2:18">
      <c r="B35" s="79" t="s">
        <v>231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1206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226</v>
      </c>
      <c r="D37" t="s">
        <v>226</v>
      </c>
      <c r="F37" t="s">
        <v>226</v>
      </c>
      <c r="I37" s="77">
        <v>0</v>
      </c>
      <c r="J37" t="s">
        <v>226</v>
      </c>
      <c r="K37" t="s">
        <v>226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1185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226</v>
      </c>
      <c r="D39" t="s">
        <v>226</v>
      </c>
      <c r="F39" t="s">
        <v>226</v>
      </c>
      <c r="I39" s="77">
        <v>0</v>
      </c>
      <c r="J39" t="s">
        <v>226</v>
      </c>
      <c r="K39" t="s">
        <v>226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1186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226</v>
      </c>
      <c r="D41" t="s">
        <v>226</v>
      </c>
      <c r="F41" t="s">
        <v>226</v>
      </c>
      <c r="I41" s="77">
        <v>0</v>
      </c>
      <c r="J41" t="s">
        <v>226</v>
      </c>
      <c r="K41" t="s">
        <v>226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1198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226</v>
      </c>
      <c r="D43" t="s">
        <v>226</v>
      </c>
      <c r="F43" t="s">
        <v>226</v>
      </c>
      <c r="I43" s="77">
        <v>0</v>
      </c>
      <c r="J43" t="s">
        <v>226</v>
      </c>
      <c r="K43" t="s">
        <v>226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233</v>
      </c>
    </row>
    <row r="45" spans="2:18">
      <c r="B45" t="s">
        <v>300</v>
      </c>
    </row>
    <row r="46" spans="2:18">
      <c r="B46" t="s">
        <v>301</v>
      </c>
    </row>
    <row r="47" spans="2:18">
      <c r="B47" t="s">
        <v>302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0.53</v>
      </c>
      <c r="H11" s="7"/>
      <c r="I11" s="7"/>
      <c r="J11" s="76">
        <v>3.4500000000000003E-2</v>
      </c>
      <c r="K11" s="75">
        <v>36137884</v>
      </c>
      <c r="L11" s="7"/>
      <c r="M11" s="75">
        <v>42656.489820592709</v>
      </c>
      <c r="N11" s="76">
        <v>1</v>
      </c>
      <c r="O11" s="76">
        <v>9.7000000000000003E-3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0.53</v>
      </c>
      <c r="J12" s="80">
        <v>3.4500000000000003E-2</v>
      </c>
      <c r="K12" s="81">
        <v>36137884</v>
      </c>
      <c r="M12" s="81">
        <v>42656.489820592709</v>
      </c>
      <c r="N12" s="80">
        <v>1</v>
      </c>
      <c r="O12" s="80">
        <v>9.7000000000000003E-3</v>
      </c>
    </row>
    <row r="13" spans="2:64">
      <c r="B13" s="79" t="s">
        <v>982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983</v>
      </c>
      <c r="G15" s="81">
        <v>0.66</v>
      </c>
      <c r="J15" s="80">
        <v>3.0700000000000002E-2</v>
      </c>
      <c r="K15" s="81">
        <v>33720000</v>
      </c>
      <c r="M15" s="81">
        <v>34080.850191780803</v>
      </c>
      <c r="N15" s="80">
        <v>0.79900000000000004</v>
      </c>
      <c r="O15" s="80">
        <v>7.7999999999999996E-3</v>
      </c>
    </row>
    <row r="16" spans="2:64">
      <c r="B16" t="s">
        <v>1207</v>
      </c>
      <c r="C16" t="s">
        <v>1208</v>
      </c>
      <c r="D16" t="s">
        <v>213</v>
      </c>
      <c r="E16" t="s">
        <v>209</v>
      </c>
      <c r="F16" t="s">
        <v>210</v>
      </c>
      <c r="G16" s="77">
        <v>0.66</v>
      </c>
      <c r="H16" t="s">
        <v>102</v>
      </c>
      <c r="I16" s="78">
        <v>3.1E-2</v>
      </c>
      <c r="J16" s="78">
        <v>3.0700000000000002E-2</v>
      </c>
      <c r="K16" s="77">
        <v>33720000</v>
      </c>
      <c r="L16" s="77">
        <v>101.07013698630131</v>
      </c>
      <c r="M16" s="77">
        <v>34080.850191780803</v>
      </c>
      <c r="N16" s="78">
        <v>0.79900000000000004</v>
      </c>
      <c r="O16" s="78">
        <v>7.7999999999999996E-3</v>
      </c>
    </row>
    <row r="17" spans="2:15">
      <c r="B17" s="79" t="s">
        <v>1209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1210</v>
      </c>
      <c r="G19" s="81">
        <v>0.02</v>
      </c>
      <c r="J19" s="80">
        <v>4.9500000000000002E-2</v>
      </c>
      <c r="K19" s="81">
        <v>2417884</v>
      </c>
      <c r="M19" s="81">
        <v>8575.6396288119104</v>
      </c>
      <c r="N19" s="80">
        <v>0.20100000000000001</v>
      </c>
      <c r="O19" s="80">
        <v>2E-3</v>
      </c>
    </row>
    <row r="20" spans="2:15">
      <c r="B20" t="s">
        <v>1211</v>
      </c>
      <c r="C20" t="s">
        <v>1212</v>
      </c>
      <c r="D20" t="s">
        <v>213</v>
      </c>
      <c r="E20" t="s">
        <v>1213</v>
      </c>
      <c r="F20" t="s">
        <v>210</v>
      </c>
      <c r="G20" s="77">
        <v>0.02</v>
      </c>
      <c r="H20" t="s">
        <v>106</v>
      </c>
      <c r="I20" s="78">
        <v>3.4000000000000002E-2</v>
      </c>
      <c r="J20" s="78">
        <v>4.9500000000000002E-2</v>
      </c>
      <c r="K20" s="77">
        <v>2417884</v>
      </c>
      <c r="L20" s="77">
        <v>100.78868856163511</v>
      </c>
      <c r="M20" s="77">
        <v>8575.6396288119104</v>
      </c>
      <c r="N20" s="78">
        <v>0.20100000000000001</v>
      </c>
      <c r="O20" s="78">
        <v>2E-3</v>
      </c>
    </row>
    <row r="21" spans="2:15">
      <c r="B21" s="79" t="s">
        <v>643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136855.00048064711</v>
      </c>
      <c r="H11" s="76">
        <v>1</v>
      </c>
      <c r="I11" s="76">
        <v>3.1300000000000001E-2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136855.00048064711</v>
      </c>
      <c r="H12" s="80">
        <v>1</v>
      </c>
      <c r="I12" s="80">
        <v>3.1300000000000001E-2</v>
      </c>
    </row>
    <row r="13" spans="2:55">
      <c r="B13" s="79" t="s">
        <v>1214</v>
      </c>
      <c r="E13" s="80">
        <v>0</v>
      </c>
      <c r="F13" s="19"/>
      <c r="G13" s="81">
        <v>136855.00048064711</v>
      </c>
      <c r="H13" s="80">
        <v>1</v>
      </c>
      <c r="I13" s="80">
        <v>3.1300000000000001E-2</v>
      </c>
    </row>
    <row r="14" spans="2:55">
      <c r="B14" t="s">
        <v>1215</v>
      </c>
      <c r="C14" t="s">
        <v>1216</v>
      </c>
      <c r="D14" t="s">
        <v>1217</v>
      </c>
      <c r="E14" s="78">
        <v>0</v>
      </c>
      <c r="F14" t="s">
        <v>102</v>
      </c>
      <c r="G14" s="77">
        <v>37157.500474034103</v>
      </c>
      <c r="H14" s="78">
        <v>0.27150000000000002</v>
      </c>
      <c r="I14" s="78">
        <v>8.5000000000000006E-3</v>
      </c>
      <c r="J14" t="s">
        <v>1218</v>
      </c>
    </row>
    <row r="15" spans="2:55">
      <c r="B15" t="s">
        <v>1219</v>
      </c>
      <c r="C15" t="s">
        <v>1216</v>
      </c>
      <c r="D15" t="s">
        <v>1217</v>
      </c>
      <c r="E15" s="78">
        <v>0</v>
      </c>
      <c r="F15" t="s">
        <v>102</v>
      </c>
      <c r="G15" s="77">
        <v>100322.500006613</v>
      </c>
      <c r="H15" s="78">
        <v>0.73309999999999997</v>
      </c>
      <c r="I15" s="78">
        <v>2.29E-2</v>
      </c>
      <c r="J15" t="s">
        <v>1218</v>
      </c>
    </row>
    <row r="16" spans="2:55">
      <c r="B16" t="s">
        <v>1220</v>
      </c>
      <c r="C16" t="s">
        <v>1221</v>
      </c>
      <c r="D16" t="s">
        <v>1217</v>
      </c>
      <c r="E16" s="78">
        <v>0</v>
      </c>
      <c r="F16" t="s">
        <v>102</v>
      </c>
      <c r="G16" s="77">
        <v>-625</v>
      </c>
      <c r="H16" s="78">
        <v>-4.5999999999999999E-3</v>
      </c>
      <c r="I16" s="78">
        <v>-1E-4</v>
      </c>
      <c r="J16" t="s">
        <v>1218</v>
      </c>
    </row>
    <row r="17" spans="2:9">
      <c r="B17" s="79" t="s">
        <v>1222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226</v>
      </c>
      <c r="E18" s="78">
        <v>0</v>
      </c>
      <c r="F18" t="s">
        <v>226</v>
      </c>
      <c r="G18" s="77">
        <v>0</v>
      </c>
      <c r="H18" s="78">
        <v>0</v>
      </c>
      <c r="I18" s="78">
        <v>0</v>
      </c>
    </row>
    <row r="19" spans="2:9">
      <c r="B19" s="79" t="s">
        <v>231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1214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B22" s="79" t="s">
        <v>1222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226</v>
      </c>
      <c r="E23" s="78">
        <v>0</v>
      </c>
      <c r="F23" t="s">
        <v>226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74625.958185391995</v>
      </c>
      <c r="J11" s="76">
        <v>1</v>
      </c>
      <c r="K11" s="76">
        <v>1.7100000000000001E-2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C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74625.958185391995</v>
      </c>
      <c r="J14" s="80">
        <v>1</v>
      </c>
      <c r="K14" s="80">
        <v>1.7100000000000001E-2</v>
      </c>
    </row>
    <row r="15" spans="2:60">
      <c r="B15" t="s">
        <v>1223</v>
      </c>
      <c r="C15" t="s">
        <v>1224</v>
      </c>
      <c r="D15" t="s">
        <v>226</v>
      </c>
      <c r="E15" t="s">
        <v>944</v>
      </c>
      <c r="F15" s="78">
        <v>0</v>
      </c>
      <c r="G15" t="s">
        <v>106</v>
      </c>
      <c r="H15" s="78">
        <v>0</v>
      </c>
      <c r="I15" s="77">
        <v>703.8</v>
      </c>
      <c r="J15" s="78">
        <v>9.4000000000000004E-3</v>
      </c>
      <c r="K15" s="78">
        <v>2.0000000000000001E-4</v>
      </c>
    </row>
    <row r="16" spans="2:60">
      <c r="B16" t="s">
        <v>1225</v>
      </c>
      <c r="C16" t="s">
        <v>1226</v>
      </c>
      <c r="D16" t="s">
        <v>226</v>
      </c>
      <c r="E16" t="s">
        <v>944</v>
      </c>
      <c r="F16" s="78">
        <v>0</v>
      </c>
      <c r="G16" t="s">
        <v>202</v>
      </c>
      <c r="H16" s="78">
        <v>0</v>
      </c>
      <c r="I16" s="77">
        <v>-0.43667634599999999</v>
      </c>
      <c r="J16" s="78">
        <v>0</v>
      </c>
      <c r="K16" s="78">
        <v>0</v>
      </c>
    </row>
    <row r="17" spans="2:11">
      <c r="B17" t="s">
        <v>1227</v>
      </c>
      <c r="C17" t="s">
        <v>1228</v>
      </c>
      <c r="D17" t="s">
        <v>226</v>
      </c>
      <c r="E17" t="s">
        <v>944</v>
      </c>
      <c r="F17" s="78">
        <v>0</v>
      </c>
      <c r="G17" t="s">
        <v>113</v>
      </c>
      <c r="H17" s="78">
        <v>0</v>
      </c>
      <c r="I17" s="77">
        <v>6626.3438070800003</v>
      </c>
      <c r="J17" s="78">
        <v>8.8800000000000004E-2</v>
      </c>
      <c r="K17" s="78">
        <v>1.5E-3</v>
      </c>
    </row>
    <row r="18" spans="2:11">
      <c r="B18" t="s">
        <v>1229</v>
      </c>
      <c r="C18" t="s">
        <v>1230</v>
      </c>
      <c r="D18" t="s">
        <v>226</v>
      </c>
      <c r="E18" t="s">
        <v>944</v>
      </c>
      <c r="F18" s="78">
        <v>0</v>
      </c>
      <c r="G18" t="s">
        <v>203</v>
      </c>
      <c r="H18" s="78">
        <v>0</v>
      </c>
      <c r="I18" s="77">
        <v>-631.42223395200006</v>
      </c>
      <c r="J18" s="78">
        <v>-8.5000000000000006E-3</v>
      </c>
      <c r="K18" s="78">
        <v>-1E-4</v>
      </c>
    </row>
    <row r="19" spans="2:11">
      <c r="B19" t="s">
        <v>1231</v>
      </c>
      <c r="C19" t="s">
        <v>1232</v>
      </c>
      <c r="D19" t="s">
        <v>226</v>
      </c>
      <c r="E19" t="s">
        <v>944</v>
      </c>
      <c r="F19" s="78">
        <v>0</v>
      </c>
      <c r="G19" t="s">
        <v>110</v>
      </c>
      <c r="H19" s="78">
        <v>0</v>
      </c>
      <c r="I19" s="77">
        <v>-9185.7763343700008</v>
      </c>
      <c r="J19" s="78">
        <v>-0.1231</v>
      </c>
      <c r="K19" s="78">
        <v>-2.0999999999999999E-3</v>
      </c>
    </row>
    <row r="20" spans="2:11">
      <c r="B20" t="s">
        <v>1233</v>
      </c>
      <c r="C20" t="s">
        <v>1234</v>
      </c>
      <c r="D20" t="s">
        <v>226</v>
      </c>
      <c r="E20" t="s">
        <v>944</v>
      </c>
      <c r="F20" s="78">
        <v>0</v>
      </c>
      <c r="G20" t="s">
        <v>106</v>
      </c>
      <c r="H20" s="78">
        <v>0</v>
      </c>
      <c r="I20" s="77">
        <v>77113.449622979999</v>
      </c>
      <c r="J20" s="78">
        <v>1.0333000000000001</v>
      </c>
      <c r="K20" s="78">
        <v>1.7600000000000001E-2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M42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5.5703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42578125" style="19" customWidth="1"/>
    <col min="14" max="21" width="5.7109375" style="16" customWidth="1"/>
    <col min="22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104" t="s">
        <v>169</v>
      </c>
      <c r="C7" s="105"/>
      <c r="D7" s="105"/>
    </row>
    <row r="8" spans="2:13" s="19" customFormat="1" ht="31.5">
      <c r="B8" s="50" t="s">
        <v>96</v>
      </c>
      <c r="C8" s="56" t="s">
        <v>170</v>
      </c>
      <c r="D8" s="57" t="s">
        <v>171</v>
      </c>
    </row>
    <row r="9" spans="2:13" s="19" customFormat="1">
      <c r="B9" s="20"/>
      <c r="C9" s="31" t="s">
        <v>185</v>
      </c>
      <c r="D9" s="45" t="s">
        <v>74</v>
      </c>
    </row>
    <row r="10" spans="2:13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2:13" s="23" customFormat="1" ht="18" customHeight="1">
      <c r="B11" s="24" t="s">
        <v>172</v>
      </c>
      <c r="C11" s="75">
        <f>C12+C29</f>
        <v>248465.03446789004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</row>
    <row r="12" spans="2:13">
      <c r="B12" s="79" t="s">
        <v>204</v>
      </c>
      <c r="C12" s="82">
        <f>SUM(C13:C28)</f>
        <v>180573.28719550004</v>
      </c>
    </row>
    <row r="13" spans="2:13">
      <c r="B13" s="83" t="s">
        <v>1235</v>
      </c>
      <c r="C13" s="88">
        <v>2272.6804814999996</v>
      </c>
      <c r="D13" s="84">
        <v>45959</v>
      </c>
    </row>
    <row r="14" spans="2:13">
      <c r="B14" s="83" t="s">
        <v>1236</v>
      </c>
      <c r="C14" s="88">
        <v>2269.056</v>
      </c>
      <c r="D14" s="84">
        <v>44961</v>
      </c>
    </row>
    <row r="15" spans="2:13">
      <c r="B15" s="83" t="s">
        <v>1237</v>
      </c>
      <c r="C15" s="88">
        <v>970.41060599999969</v>
      </c>
      <c r="D15" s="84">
        <v>45347</v>
      </c>
    </row>
    <row r="16" spans="2:13">
      <c r="B16" s="83" t="s">
        <v>1238</v>
      </c>
      <c r="C16" s="88">
        <v>6234.9129999999996</v>
      </c>
      <c r="D16" s="84">
        <v>45219</v>
      </c>
    </row>
    <row r="17" spans="2:4">
      <c r="B17" s="83" t="s">
        <v>1239</v>
      </c>
      <c r="C17" s="88">
        <v>10957.673000000001</v>
      </c>
      <c r="D17" s="84">
        <v>46462</v>
      </c>
    </row>
    <row r="18" spans="2:4">
      <c r="B18" s="83" t="s">
        <v>1240</v>
      </c>
      <c r="C18" s="88">
        <v>1625.5119999999999</v>
      </c>
      <c r="D18" s="84">
        <v>46462</v>
      </c>
    </row>
    <row r="19" spans="2:4">
      <c r="B19" s="83" t="s">
        <v>1241</v>
      </c>
      <c r="C19" s="88">
        <v>8106.7275629999995</v>
      </c>
      <c r="D19" s="84">
        <v>46197</v>
      </c>
    </row>
    <row r="20" spans="2:4">
      <c r="B20" s="83" t="s">
        <v>1242</v>
      </c>
      <c r="C20" s="88">
        <v>17626.624</v>
      </c>
      <c r="D20" s="84">
        <v>46196</v>
      </c>
    </row>
    <row r="21" spans="2:4">
      <c r="B21" s="83" t="s">
        <v>1243</v>
      </c>
      <c r="C21" s="88">
        <v>10341.405657000001</v>
      </c>
      <c r="D21" s="84">
        <v>47150</v>
      </c>
    </row>
    <row r="22" spans="2:4">
      <c r="B22" s="83" t="s">
        <v>1244</v>
      </c>
      <c r="C22" s="86">
        <v>7254.5560230000001</v>
      </c>
      <c r="D22" s="84">
        <v>46386</v>
      </c>
    </row>
    <row r="23" spans="2:4">
      <c r="B23" t="s">
        <v>1259</v>
      </c>
      <c r="C23" s="86">
        <f>11724468/1000</f>
        <v>11724.468000000001</v>
      </c>
      <c r="D23" s="84">
        <v>46760</v>
      </c>
    </row>
    <row r="24" spans="2:4">
      <c r="B24" s="83" t="s">
        <v>1245</v>
      </c>
      <c r="C24" s="86">
        <v>21862.621999999999</v>
      </c>
      <c r="D24" s="84">
        <v>46204</v>
      </c>
    </row>
    <row r="25" spans="2:4">
      <c r="B25" s="83" t="s">
        <v>1246</v>
      </c>
      <c r="C25" s="86">
        <v>20507.366000000002</v>
      </c>
      <c r="D25" s="84">
        <v>46182</v>
      </c>
    </row>
    <row r="26" spans="2:4">
      <c r="B26" s="83" t="s">
        <v>1247</v>
      </c>
      <c r="C26" s="86">
        <v>23699.855</v>
      </c>
      <c r="D26" s="84">
        <v>46202</v>
      </c>
    </row>
    <row r="27" spans="2:4">
      <c r="B27" t="s">
        <v>1248</v>
      </c>
      <c r="C27" s="86">
        <v>24088.874</v>
      </c>
      <c r="D27" s="84">
        <v>46213</v>
      </c>
    </row>
    <row r="28" spans="2:4">
      <c r="B28" t="s">
        <v>1249</v>
      </c>
      <c r="C28" s="86">
        <v>11030.543865</v>
      </c>
      <c r="D28" s="84">
        <v>46284</v>
      </c>
    </row>
    <row r="29" spans="2:4">
      <c r="B29" s="79" t="s">
        <v>231</v>
      </c>
      <c r="C29" s="82">
        <f>SUM(C30:C45)</f>
        <v>67891.747272390014</v>
      </c>
      <c r="D29" s="85"/>
    </row>
    <row r="30" spans="2:4">
      <c r="B30" s="83" t="s">
        <v>1250</v>
      </c>
      <c r="C30" s="88">
        <v>1028.5202730000001</v>
      </c>
      <c r="D30" s="84">
        <v>45503</v>
      </c>
    </row>
    <row r="31" spans="2:4">
      <c r="B31" s="83" t="s">
        <v>1251</v>
      </c>
      <c r="C31" s="88">
        <v>3871.4519580000006</v>
      </c>
      <c r="D31" s="84">
        <v>46126</v>
      </c>
    </row>
    <row r="32" spans="2:4">
      <c r="B32" s="83" t="s">
        <v>1252</v>
      </c>
      <c r="C32" s="88">
        <v>4507.8935220000003</v>
      </c>
      <c r="D32" s="84">
        <v>46248</v>
      </c>
    </row>
    <row r="33" spans="2:4">
      <c r="B33" s="83" t="s">
        <v>1253</v>
      </c>
      <c r="C33" s="88">
        <v>7667.3546400000005</v>
      </c>
      <c r="D33" s="84">
        <v>46347</v>
      </c>
    </row>
    <row r="34" spans="2:4">
      <c r="B34" s="83" t="s">
        <v>1254</v>
      </c>
      <c r="C34" s="88">
        <v>3175.7602139999999</v>
      </c>
      <c r="D34" s="84">
        <v>46414</v>
      </c>
    </row>
    <row r="35" spans="2:4">
      <c r="B35" s="83" t="s">
        <v>1255</v>
      </c>
      <c r="C35" s="88">
        <v>9222.2452848900029</v>
      </c>
      <c r="D35" s="84">
        <v>45748</v>
      </c>
    </row>
    <row r="36" spans="2:4">
      <c r="B36" s="83" t="s">
        <v>1256</v>
      </c>
      <c r="C36" s="88">
        <v>5382.4374779999998</v>
      </c>
      <c r="D36" s="84">
        <v>47269</v>
      </c>
    </row>
    <row r="37" spans="2:4">
      <c r="B37" s="83" t="s">
        <v>1257</v>
      </c>
      <c r="C37" s="88">
        <v>5309.4168541999998</v>
      </c>
      <c r="D37" s="84">
        <v>45261</v>
      </c>
    </row>
    <row r="38" spans="2:4">
      <c r="B38" t="s">
        <v>1258</v>
      </c>
      <c r="C38" s="86">
        <v>13492.376263300001</v>
      </c>
      <c r="D38" s="84">
        <v>45844</v>
      </c>
    </row>
    <row r="39" spans="2:4">
      <c r="B39" t="s">
        <v>1260</v>
      </c>
      <c r="C39" s="86">
        <f>14234290.785/1000</f>
        <v>14234.290785000001</v>
      </c>
      <c r="D39" s="84">
        <v>45977</v>
      </c>
    </row>
    <row r="42" spans="2:4">
      <c r="D42" s="87"/>
    </row>
  </sheetData>
  <mergeCells count="1">
    <mergeCell ref="B7:D7"/>
  </mergeCells>
  <dataValidations count="1">
    <dataValidation allowBlank="1" showInputMessage="1" showErrorMessage="1" sqref="B24:B27 B29:B37 A12:A39 A1:M11 A40:M1048576 N1:XFD1048576 B12:B22 C12:M3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D7AAB3-ECA9-476A-9DDF-BD4F16A46410}"/>
</file>

<file path=customXml/itemProps2.xml><?xml version="1.0" encoding="utf-8"?>
<ds:datastoreItem xmlns:ds="http://schemas.openxmlformats.org/officeDocument/2006/customXml" ds:itemID="{EC4E98C0-36FB-4F67-862A-8AC6FD046137}"/>
</file>

<file path=customXml/itemProps3.xml><?xml version="1.0" encoding="utf-8"?>
<ds:datastoreItem xmlns:ds="http://schemas.openxmlformats.org/officeDocument/2006/customXml" ds:itemID="{6FBBE8D1-53B4-46E5-B129-2D5488CDD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2023-01-24T12:16:00Z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