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43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B18" i="27" l="1"/>
  <c r="B10" i="27"/>
  <c r="D13" i="1" l="1"/>
  <c r="D15" i="1"/>
  <c r="D17" i="1"/>
  <c r="D26" i="1"/>
  <c r="D38" i="1"/>
  <c r="D39" i="1"/>
  <c r="C41" i="1"/>
  <c r="D14" i="1" s="1"/>
  <c r="D36" i="1" l="1"/>
  <c r="D35" i="1"/>
  <c r="D34" i="1"/>
  <c r="D33" i="1"/>
  <c r="D32" i="1"/>
  <c r="D19" i="1"/>
  <c r="D18" i="1"/>
  <c r="D30" i="1"/>
  <c r="D10" i="1"/>
  <c r="D29" i="1"/>
  <c r="D16" i="1"/>
  <c r="D25" i="1"/>
  <c r="D24" i="1"/>
  <c r="D23" i="1"/>
  <c r="D21" i="1"/>
  <c r="D20" i="1"/>
  <c r="D31" i="1"/>
  <c r="D12" i="1"/>
  <c r="D28" i="1"/>
  <c r="D40" i="1"/>
  <c r="D27" i="1"/>
  <c r="B9" i="27"/>
  <c r="C42" i="1" s="1"/>
  <c r="I13" i="2"/>
  <c r="I11" i="2" s="1"/>
  <c r="I10" i="2" s="1"/>
  <c r="I9" i="2" s="1"/>
  <c r="D41" i="1" l="1"/>
</calcChain>
</file>

<file path=xl/sharedStrings.xml><?xml version="1.0" encoding="utf-8"?>
<sst xmlns="http://schemas.openxmlformats.org/spreadsheetml/2006/main" count="4530" uniqueCount="1246">
  <si>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</si>
  <si>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</si>
  <si>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</si>
  <si>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</si>
  <si>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</si>
  <si>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</si>
  <si>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</si>
  <si>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</si>
  <si>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</si>
  <si>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</si>
  <si>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</si>
  <si>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</si>
  <si>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</si>
  <si>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</si>
  <si>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</si>
  <si>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</si>
  <si>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</si>
  <si>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</si>
  <si>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</si>
  <si>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</si>
  <si>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</si>
  <si>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</si>
  <si>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</si>
  <si>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</si>
  <si>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</si>
  <si>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</si>
  <si>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</si>
  <si>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</si>
  <si>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</si>
  <si>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</si>
  <si>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</si>
  <si>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</si>
  <si>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</si>
  <si>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</si>
  <si>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</si>
  <si>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</si>
  <si>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</si>
  <si>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</si>
  <si>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</si>
  <si>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</si>
  <si>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</si>
  <si>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</si>
  <si>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</si>
  <si>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</si>
  <si>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</si>
  <si>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</si>
  <si>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</si>
  <si>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</si>
  <si>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</si>
  <si>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</si>
  <si>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</si>
  <si>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</si>
  <si>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</si>
  <si>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</si>
  <si>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</si>
  <si>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</si>
  <si>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</si>
  <si>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</si>
  <si>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</si>
  <si>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</si>
  <si>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</si>
  <si>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</si>
  <si>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</si>
  <si>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</si>
  <si>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</si>
  <si>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</si>
  <si>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</si>
  <si>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</si>
  <si>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</si>
  <si>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</si>
  <si>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</si>
  <si>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</si>
  <si>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</si>
  <si>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</si>
  <si>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</si>
  <si>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</si>
  <si>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</si>
  <si>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</si>
  <si>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</si>
  <si>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</si>
  <si>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</si>
  <si>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</si>
  <si>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</si>
  <si>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</si>
  <si>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</si>
  <si>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</si>
  <si>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</si>
  <si>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</si>
  <si>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</si>
  <si>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</si>
  <si>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</si>
  <si>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</si>
  <si>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</si>
  <si>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</si>
  <si>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</si>
  <si>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</si>
  <si>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</si>
  <si>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</si>
  <si>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</si>
  <si>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</si>
  <si>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</si>
  <si>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</si>
  <si>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</si>
  <si>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</si>
  <si>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</si>
  <si>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</si>
  <si>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</si>
  <si>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</si>
  <si>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</si>
  <si>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</si>
  <si>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</si>
  <si>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</si>
  <si>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</si>
  <si>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</si>
  <si>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</si>
  <si>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</si>
  <si>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</si>
  <si>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</si>
  <si>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</si>
  <si>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</si>
  <si>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</si>
  <si>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</si>
  <si>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</si>
  <si>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</si>
  <si>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</si>
  <si>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</si>
  <si>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</si>
  <si>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</si>
  <si>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</si>
  <si>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</si>
  <si>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</si>
  <si>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</si>
  <si>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</si>
  <si>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</si>
  <si>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</si>
  <si>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</si>
  <si>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</si>
  <si>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</si>
  <si>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</si>
  <si>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</si>
  <si>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</si>
  <si>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</si>
  <si>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</si>
  <si>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</si>
  <si>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</si>
  <si>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</si>
  <si>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</si>
  <si>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</si>
  <si>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</si>
  <si>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</si>
  <si>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</si>
  <si>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</si>
  <si>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</si>
  <si>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</si>
  <si>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</si>
  <si>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</si>
  <si>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</si>
  <si>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</si>
  <si>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</si>
  <si>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</si>
  <si>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</si>
  <si>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</si>
  <si>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</si>
  <si>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</si>
  <si>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</si>
  <si>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</si>
  <si>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</si>
  <si>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</si>
  <si>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</si>
  <si>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</si>
  <si>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</si>
  <si>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</si>
  <si>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</si>
  <si>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</si>
  <si>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</si>
  <si>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</si>
  <si>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</si>
  <si>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</si>
  <si>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</si>
  <si>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</si>
  <si>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</si>
  <si>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</si>
  <si>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</si>
  <si>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</si>
  <si>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</si>
  <si>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</si>
  <si>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</si>
  <si>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</si>
  <si>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</si>
  <si>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</si>
  <si>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</si>
  <si>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</si>
  <si>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</si>
  <si>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</si>
  <si>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</si>
  <si>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</si>
  <si>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</si>
  <si>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הכשרה כללי</t>
  </si>
  <si>
    <t>הכשרה כללי (חדש</t>
  </si>
  <si>
    <t>62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</si>
  <si>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</si>
  <si>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</si>
  <si>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</si>
  <si>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</si>
  <si>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</si>
  <si>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</si>
  <si>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</si>
  <si>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</si>
  <si>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</si>
  <si>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</si>
  <si>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</si>
  <si>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</si>
  <si>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עו'ש(לשלם)- בנק מזרחי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</si>
  <si>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</si>
  <si>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</si>
  <si>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</si>
  <si>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</si>
  <si>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</si>
  <si>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</si>
  <si>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</si>
  <si>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</si>
  <si>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</si>
  <si>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</si>
  <si>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</si>
  <si>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</si>
  <si>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</si>
  <si>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</si>
  <si>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</si>
  <si>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</si>
  <si>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</si>
  <si>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</si>
  <si>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</si>
  <si>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</si>
  <si>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</si>
  <si>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</si>
  <si>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</si>
  <si>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</si>
  <si>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</si>
  <si>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</si>
  <si>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</si>
  <si>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23/03/20</t>
  </si>
  <si>
    <t>5904 גליל- האוצר - ממשלתית צמודה</t>
  </si>
  <si>
    <t>9590431</t>
  </si>
  <si>
    <t>16/11/20</t>
  </si>
  <si>
    <t>ממצמ0922- האוצר - ממשלתית צמודה</t>
  </si>
  <si>
    <t>1124056</t>
  </si>
  <si>
    <t>ממצמ0923</t>
  </si>
  <si>
    <t>1128081</t>
  </si>
  <si>
    <t>ממשל צמודה 1025- האוצר - ממשלתית צמודה</t>
  </si>
  <si>
    <t>1135912</t>
  </si>
  <si>
    <t>31/12/20</t>
  </si>
  <si>
    <t>ממשלתי צמוד 0527- האוצר - ממשלתית צמודה</t>
  </si>
  <si>
    <t>1140847</t>
  </si>
  <si>
    <t>30/09/20</t>
  </si>
  <si>
    <t>סה"כ לא צמודות</t>
  </si>
  <si>
    <t>סה"כ מלווה קצר מועד</t>
  </si>
  <si>
    <t>מ.ק.מ 611- בנק ישראל- מק"מ</t>
  </si>
  <si>
    <t>8210619</t>
  </si>
  <si>
    <t>24/09/20</t>
  </si>
  <si>
    <t>מ.ק.מ 911- בנק ישראל- מק"מ</t>
  </si>
  <si>
    <t>8210916</t>
  </si>
  <si>
    <t>28/12/20</t>
  </si>
  <si>
    <t>מ.ק.מ.     1221</t>
  </si>
  <si>
    <t>8211229</t>
  </si>
  <si>
    <t>סה"כ שחר</t>
  </si>
  <si>
    <t>ממשל שקלית 0330- האוצר - ממשלתית שקלית</t>
  </si>
  <si>
    <t>1160985</t>
  </si>
  <si>
    <t>ממשל שקלית 0347</t>
  </si>
  <si>
    <t>1140193</t>
  </si>
  <si>
    <t>22/06/20</t>
  </si>
  <si>
    <t>ממשל שקלית 0537- האוצר - ממשלתית שקלית</t>
  </si>
  <si>
    <t>1166180</t>
  </si>
  <si>
    <t>18/05/20</t>
  </si>
  <si>
    <t>ממשל שקלית 0928</t>
  </si>
  <si>
    <t>1150879</t>
  </si>
  <si>
    <t>ממשלתי 0323</t>
  </si>
  <si>
    <t>1126747</t>
  </si>
  <si>
    <t>14/12/20</t>
  </si>
  <si>
    <t>ממשלתי 0825- האוצר - ממשלתית שקלית</t>
  </si>
  <si>
    <t>1135557</t>
  </si>
  <si>
    <t>23/12/20</t>
  </si>
  <si>
    <t>ממשלתי שקלי 723</t>
  </si>
  <si>
    <t>1167105</t>
  </si>
  <si>
    <t>14/07/20</t>
  </si>
  <si>
    <t>ממשק 1026- האוצר - ממשלתית שקלית</t>
  </si>
  <si>
    <t>1099456</t>
  </si>
  <si>
    <t>26/11/19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</si>
  <si>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</si>
  <si>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</si>
  <si>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</si>
  <si>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</si>
  <si>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</si>
  <si>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02/07/19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</si>
  <si>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</si>
  <si>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</si>
  <si>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</si>
  <si>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</si>
  <si>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</si>
  <si>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</si>
  <si>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</si>
  <si>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</si>
  <si>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</si>
  <si>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</si>
  <si>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</si>
  <si>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בינלאומי הנפק אגח ט</t>
  </si>
  <si>
    <t>1135177</t>
  </si>
  <si>
    <t>513141879</t>
  </si>
  <si>
    <t>בנקים</t>
  </si>
  <si>
    <t>31/08/16</t>
  </si>
  <si>
    <t>לאומי   אגח 179- לאומי</t>
  </si>
  <si>
    <t>6040372</t>
  </si>
  <si>
    <t>520018078</t>
  </si>
  <si>
    <t>10/11/20</t>
  </si>
  <si>
    <t>לאומי אג"ח 181- לאומי</t>
  </si>
  <si>
    <t>6040505</t>
  </si>
  <si>
    <t>Aaa.il</t>
  </si>
  <si>
    <t>11/11/20</t>
  </si>
  <si>
    <t>מזרחי הנפקות אג"ח 49- מזרחי טפחות הנפק</t>
  </si>
  <si>
    <t>2310282</t>
  </si>
  <si>
    <t>520032046</t>
  </si>
  <si>
    <t>19/11/20</t>
  </si>
  <si>
    <t>מזרחי טפחות  הנפקות אג"ח 44</t>
  </si>
  <si>
    <t>2310209</t>
  </si>
  <si>
    <t>מקורות  אגח 11- מקורות</t>
  </si>
  <si>
    <t>1158476</t>
  </si>
  <si>
    <t>520010869</t>
  </si>
  <si>
    <t>17/02/20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</si>
  <si>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</si>
  <si>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</si>
  <si>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</si>
  <si>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</si>
  <si>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</si>
  <si>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21/11/19</t>
  </si>
  <si>
    <t>פועלים הנפקות  אג"ח 36- פועלים הנפקות</t>
  </si>
  <si>
    <t>1940659</t>
  </si>
  <si>
    <t>נמלי ישראל אג "ח א- נמלי ישראל</t>
  </si>
  <si>
    <t>1145564</t>
  </si>
  <si>
    <t>513569780</t>
  </si>
  <si>
    <t>נדל"ן מניב בישראל</t>
  </si>
  <si>
    <t>Aa1.il</t>
  </si>
  <si>
    <t>עזריאלי אג"ח ד</t>
  </si>
  <si>
    <t>1138650</t>
  </si>
  <si>
    <t>510960719</t>
  </si>
  <si>
    <t>22/12/20</t>
  </si>
  <si>
    <t>עזריאלי אג"ח ה- קבוצת עזריאלי</t>
  </si>
  <si>
    <t>1156603</t>
  </si>
  <si>
    <t>22/01/19</t>
  </si>
  <si>
    <t>פועלים הנפקות אג"ח 10</t>
  </si>
  <si>
    <t>1940402</t>
  </si>
  <si>
    <t>ilAA+</t>
  </si>
  <si>
    <t>16/08/16</t>
  </si>
  <si>
    <t>אמות אג3- אמות</t>
  </si>
  <si>
    <t>1117357</t>
  </si>
  <si>
    <t>520026683</t>
  </si>
  <si>
    <t>ilAA</t>
  </si>
  <si>
    <t>01/03/16</t>
  </si>
  <si>
    <t>ארפורט סיטי אג"ח 5- איירפורט סיטי</t>
  </si>
  <si>
    <t>1133487</t>
  </si>
  <si>
    <t>511659401</t>
  </si>
  <si>
    <t>חשמל אג27</t>
  </si>
  <si>
    <t>6000210</t>
  </si>
  <si>
    <t>520000472</t>
  </si>
  <si>
    <t>אנרגיה</t>
  </si>
  <si>
    <t>Aa2.il</t>
  </si>
  <si>
    <t>12/10/20</t>
  </si>
  <si>
    <t>פועלים הנ שה נד 1- פועלים הנפקות</t>
  </si>
  <si>
    <t>1940444</t>
  </si>
  <si>
    <t>19/10/15</t>
  </si>
  <si>
    <t>אדמה אגח  2</t>
  </si>
  <si>
    <t>1110915</t>
  </si>
  <si>
    <t>520043605</t>
  </si>
  <si>
    <t>כימיה, גומי ופלסטיק</t>
  </si>
  <si>
    <t>ilAA-</t>
  </si>
  <si>
    <t>אלוני חץ אג8- אלוני חץ</t>
  </si>
  <si>
    <t>3900271</t>
  </si>
  <si>
    <t>520038506</t>
  </si>
  <si>
    <t>ביג אג"ח 12- ביג</t>
  </si>
  <si>
    <t>1156231</t>
  </si>
  <si>
    <t>513623314</t>
  </si>
  <si>
    <t>גזית גלוב אג11- גזית גלוב</t>
  </si>
  <si>
    <t>1260546</t>
  </si>
  <si>
    <t>520033234</t>
  </si>
  <si>
    <t>נדל"ן מניב בחו"ל</t>
  </si>
  <si>
    <t>20/10/20</t>
  </si>
  <si>
    <t>גזית גלוב אגח יג- גזית גלוב</t>
  </si>
  <si>
    <t>1260652</t>
  </si>
  <si>
    <t>18/12/18</t>
  </si>
  <si>
    <t>מבני תעש  אגח כ- מבנה נדל"ן (כ.ד)</t>
  </si>
  <si>
    <t>2260495</t>
  </si>
  <si>
    <t>520024126</t>
  </si>
  <si>
    <t>26/12/18</t>
  </si>
  <si>
    <t>מזרחי טפחות שה 1</t>
  </si>
  <si>
    <t>6950083</t>
  </si>
  <si>
    <t>520000522</t>
  </si>
  <si>
    <t>18/03/20</t>
  </si>
  <si>
    <t>סלע נדל"ן אג3</t>
  </si>
  <si>
    <t>1138973</t>
  </si>
  <si>
    <t>513992529</t>
  </si>
  <si>
    <t>Aa3.il</t>
  </si>
  <si>
    <t>פועלים הנפקות אג"ח 18- פועלים הנפקות</t>
  </si>
  <si>
    <t>1940600</t>
  </si>
  <si>
    <t>20/06/18</t>
  </si>
  <si>
    <t>פז נפט    אגח ז- פז חברת הנפט</t>
  </si>
  <si>
    <t>1142595</t>
  </si>
  <si>
    <t>510216054</t>
  </si>
  <si>
    <t>רבוע נדלן אגח ו- רבוע נדלן</t>
  </si>
  <si>
    <t>1140607</t>
  </si>
  <si>
    <t>513765859</t>
  </si>
  <si>
    <t>ilA+</t>
  </si>
  <si>
    <t>08/12/20</t>
  </si>
  <si>
    <t>אפריקה ישראל נכסים בע"מ אג"ח 7</t>
  </si>
  <si>
    <t>1132232</t>
  </si>
  <si>
    <t>510560188</t>
  </si>
  <si>
    <t>A2.il</t>
  </si>
  <si>
    <t>אשטרום נכ אגח10</t>
  </si>
  <si>
    <t>2510204</t>
  </si>
  <si>
    <t>520036617</t>
  </si>
  <si>
    <t>ilA</t>
  </si>
  <si>
    <t>25/12/18</t>
  </si>
  <si>
    <t>חברה לישראל אג"ח 7- חברה לישראל</t>
  </si>
  <si>
    <t>5760160</t>
  </si>
  <si>
    <t>520028010</t>
  </si>
  <si>
    <t>מגה אור אגח ט- מגה אור</t>
  </si>
  <si>
    <t>1165141</t>
  </si>
  <si>
    <t>513257873</t>
  </si>
  <si>
    <t>23/02/20</t>
  </si>
  <si>
    <t>שיכון ובינוי אג6- שיכון ובינוי</t>
  </si>
  <si>
    <t>1129733</t>
  </si>
  <si>
    <t>520036104</t>
  </si>
  <si>
    <t>בנייה</t>
  </si>
  <si>
    <t>12/03/18</t>
  </si>
  <si>
    <t>אדגר אג"ח 9- אדגר השקעות</t>
  </si>
  <si>
    <t>1820190</t>
  </si>
  <si>
    <t>520035171</t>
  </si>
  <si>
    <t>A3.il</t>
  </si>
  <si>
    <t>אדגר אגח יא</t>
  </si>
  <si>
    <t>1820281</t>
  </si>
  <si>
    <t>15/12/20</t>
  </si>
  <si>
    <t>הכשרת הישוב אג23- הכשרת הישוב</t>
  </si>
  <si>
    <t>6120323</t>
  </si>
  <si>
    <t>520020116</t>
  </si>
  <si>
    <t>ilA-</t>
  </si>
  <si>
    <t>17/12/20</t>
  </si>
  <si>
    <t>מישורים אגח ח'- מישורים</t>
  </si>
  <si>
    <t>1143163</t>
  </si>
  <si>
    <t>511491839</t>
  </si>
  <si>
    <t>ilBBB</t>
  </si>
  <si>
    <t>25/02/20</t>
  </si>
  <si>
    <t>דיסקונט מנפיקים אג"ח יג</t>
  </si>
  <si>
    <t>7480155</t>
  </si>
  <si>
    <t>520029935</t>
  </si>
  <si>
    <t>07/09/20</t>
  </si>
  <si>
    <t>דיסקונט מנפיקים אג"ח יד</t>
  </si>
  <si>
    <t>7480163</t>
  </si>
  <si>
    <t>29/12/20</t>
  </si>
  <si>
    <t>לאומי   אגח 178- לאומי</t>
  </si>
  <si>
    <t>6040323</t>
  </si>
  <si>
    <t>03/09/20</t>
  </si>
  <si>
    <t>מזרחי  טפ הנפק   40</t>
  </si>
  <si>
    <t>2310167</t>
  </si>
  <si>
    <t>ישראכרט אגח א- ישראכרט</t>
  </si>
  <si>
    <t>1157536</t>
  </si>
  <si>
    <t>510706153</t>
  </si>
  <si>
    <t>כיל       אגח ה</t>
  </si>
  <si>
    <t>2810299</t>
  </si>
  <si>
    <t>520027830</t>
  </si>
  <si>
    <t>10/04/16</t>
  </si>
  <si>
    <t>מגדל הון  אגח ד- מגדל ביטוח הון</t>
  </si>
  <si>
    <t>1137033</t>
  </si>
  <si>
    <t>513230029</t>
  </si>
  <si>
    <t>ביטוח</t>
  </si>
  <si>
    <t>סאמיט     אגח י- סאמיט</t>
  </si>
  <si>
    <t>1143395</t>
  </si>
  <si>
    <t>520043720</t>
  </si>
  <si>
    <t>תעשיה אוירית אג"ח 4</t>
  </si>
  <si>
    <t>1133131</t>
  </si>
  <si>
    <t>520027194</t>
  </si>
  <si>
    <t>ביטחוניות</t>
  </si>
  <si>
    <t>אלוני חץ אגח יב- אלוני חץ</t>
  </si>
  <si>
    <t>3900495</t>
  </si>
  <si>
    <t>12/08/19</t>
  </si>
  <si>
    <t>בזק       אגח 9</t>
  </si>
  <si>
    <t>2300176</t>
  </si>
  <si>
    <t>520031931</t>
  </si>
  <si>
    <t>15/03/20</t>
  </si>
  <si>
    <t>בזק אגח 11- בזק</t>
  </si>
  <si>
    <t>2300234</t>
  </si>
  <si>
    <t>26/04/20</t>
  </si>
  <si>
    <t>הראל הנ אג14- הראל ביטוח מימון והנפקות בע"מ</t>
  </si>
  <si>
    <t>1143122</t>
  </si>
  <si>
    <t>513834200</t>
  </si>
  <si>
    <t>02/12/19</t>
  </si>
  <si>
    <t>כללביט אגח  י- כללביט מימון</t>
  </si>
  <si>
    <t>1136068</t>
  </si>
  <si>
    <t>513754069</t>
  </si>
  <si>
    <t>מליסרון אגח טו</t>
  </si>
  <si>
    <t>3230240</t>
  </si>
  <si>
    <t>520037789</t>
  </si>
  <si>
    <t>פז נפט אג5- פז חברת הנפט</t>
  </si>
  <si>
    <t>1139534</t>
  </si>
  <si>
    <t>פז נפט אגח ח- פז חברת הנפט</t>
  </si>
  <si>
    <t>1162817</t>
  </si>
  <si>
    <t>18/02/20</t>
  </si>
  <si>
    <t>פניקס הון אגח ו- הפניקס גיוסי הון</t>
  </si>
  <si>
    <t>1136696</t>
  </si>
  <si>
    <t>514290345</t>
  </si>
  <si>
    <t>אמ.ג'יג'י אגח ב- אמ.ג'י.ג'י</t>
  </si>
  <si>
    <t>1160811</t>
  </si>
  <si>
    <t>1761</t>
  </si>
  <si>
    <t>דמרי אג"ח 8- דמרי</t>
  </si>
  <si>
    <t>1153725</t>
  </si>
  <si>
    <t>511399388</t>
  </si>
  <si>
    <t>A1.il</t>
  </si>
  <si>
    <t>09/03/20</t>
  </si>
  <si>
    <t>דמרי אגח ט</t>
  </si>
  <si>
    <t>1168368</t>
  </si>
  <si>
    <t>09/09/20</t>
  </si>
  <si>
    <t>לידר אגח ז- לידר השקעות</t>
  </si>
  <si>
    <t>3180338</t>
  </si>
  <si>
    <t>520037664</t>
  </si>
  <si>
    <t>פרטנר     אגח ו- פרטנר</t>
  </si>
  <si>
    <t>1141415</t>
  </si>
  <si>
    <t>520044314</t>
  </si>
  <si>
    <t>פרטנר  אגח ז- פרטנר</t>
  </si>
  <si>
    <t>1156397</t>
  </si>
  <si>
    <t>23/01/19</t>
  </si>
  <si>
    <t>קרסו אגח א- קרסו מוטורס</t>
  </si>
  <si>
    <t>1136464</t>
  </si>
  <si>
    <t>514065283</t>
  </si>
  <si>
    <t>מסחר</t>
  </si>
  <si>
    <t>03/11/16</t>
  </si>
  <si>
    <t>אזורים   אגח 12</t>
  </si>
  <si>
    <t>7150360</t>
  </si>
  <si>
    <t>520025990</t>
  </si>
  <si>
    <t>04/08/16</t>
  </si>
  <si>
    <t>אזורים אגח 13- אזורים</t>
  </si>
  <si>
    <t>7150410</t>
  </si>
  <si>
    <t>25/07/19</t>
  </si>
  <si>
    <t>אנרג'יקס אגח א- אנרג'יקס</t>
  </si>
  <si>
    <t>1161751</t>
  </si>
  <si>
    <t>513901371</t>
  </si>
  <si>
    <t>15/12/19</t>
  </si>
  <si>
    <t>אפי נכסים אגח י- אפי נכסים</t>
  </si>
  <si>
    <t>1160878</t>
  </si>
  <si>
    <t>06/10/19</t>
  </si>
  <si>
    <t>אשדר      אגח ד- אשדר</t>
  </si>
  <si>
    <t>1135607</t>
  </si>
  <si>
    <t>510609761</t>
  </si>
  <si>
    <t>אשדר אגח 5- אשדר</t>
  </si>
  <si>
    <t>1157783</t>
  </si>
  <si>
    <t>01/12/19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</si>
  <si>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</si>
  <si>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</si>
  <si>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</si>
  <si>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</si>
  <si>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</si>
  <si>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24/03/20</t>
  </si>
  <si>
    <t>חברה לישראל אגח 10</t>
  </si>
  <si>
    <t>5760236</t>
  </si>
  <si>
    <t>31/05/16</t>
  </si>
  <si>
    <t>חברה לישראל אגח14- חברה לישראל</t>
  </si>
  <si>
    <t>5760301</t>
  </si>
  <si>
    <t>סלקום    אגח יב- סלקום</t>
  </si>
  <si>
    <t>1143080</t>
  </si>
  <si>
    <t>511930125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</si>
  <si>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</si>
  <si>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</si>
  <si>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</si>
  <si>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</si>
  <si>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</si>
  <si>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</si>
  <si>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</si>
  <si>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</si>
  <si>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אלה פקדון אג1- אלה פקדונות</t>
  </si>
  <si>
    <t>1141662</t>
  </si>
  <si>
    <t>515666881</t>
  </si>
  <si>
    <t>אג"ח מובנות</t>
  </si>
  <si>
    <t>28/10/18</t>
  </si>
  <si>
    <t>ישראמקו אג1- ישראמקו יהש</t>
  </si>
  <si>
    <t>2320174</t>
  </si>
  <si>
    <t>550010003</t>
  </si>
  <si>
    <t>חיפושי נפט וגז</t>
  </si>
  <si>
    <t>חברה לישראל אג"ח 13</t>
  </si>
  <si>
    <t>5760269</t>
  </si>
  <si>
    <t>בזן       אגח ט- בזן (בתי זיקוק)</t>
  </si>
  <si>
    <t>2590461</t>
  </si>
  <si>
    <t>27/04/17</t>
  </si>
  <si>
    <t>סה"כ אחר</t>
  </si>
  <si>
    <t>CNC INDUSTRIES 5.375 6/26</t>
  </si>
  <si>
    <t>US15137TAA88</t>
  </si>
  <si>
    <t>NYSE</t>
  </si>
  <si>
    <t>בלומברג</t>
  </si>
  <si>
    <t>4885</t>
  </si>
  <si>
    <t>Health Care Equipment &amp; Services</t>
  </si>
  <si>
    <t>Ba1</t>
  </si>
  <si>
    <t>Moodys</t>
  </si>
  <si>
    <t>31/07/18</t>
  </si>
  <si>
    <t>סה"כ תל אביב 35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</si>
  <si>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</si>
  <si>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</si>
  <si>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</si>
  <si>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</si>
  <si>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</si>
  <si>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</si>
  <si>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</si>
  <si>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</si>
  <si>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</si>
  <si>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</si>
  <si>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</si>
  <si>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</si>
  <si>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</si>
  <si>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</si>
  <si>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</si>
  <si>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</si>
  <si>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</si>
  <si>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פועלים</t>
  </si>
  <si>
    <t>662577</t>
  </si>
  <si>
    <t>520000118</t>
  </si>
  <si>
    <t>איי.סי.אל- איי.סי.אל</t>
  </si>
  <si>
    <t>281014</t>
  </si>
  <si>
    <t>שטראוס- שטראוס גרופ</t>
  </si>
  <si>
    <t>746016</t>
  </si>
  <si>
    <t>520003781</t>
  </si>
  <si>
    <t>מזון</t>
  </si>
  <si>
    <t>שופרסל- שופרסל</t>
  </si>
  <si>
    <t>777037</t>
  </si>
  <si>
    <t>520022732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</si>
  <si>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</si>
  <si>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</si>
  <si>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</si>
  <si>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</si>
  <si>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</si>
  <si>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</si>
  <si>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אמות- אמות</t>
  </si>
  <si>
    <t>1097278</t>
  </si>
  <si>
    <t>מבני תעשיה- מבנה נדל"ן (כ.ד)</t>
  </si>
  <si>
    <t>226019</t>
  </si>
  <si>
    <t>עזריאלי קבוצה</t>
  </si>
  <si>
    <t>1119478</t>
  </si>
  <si>
    <t>מטריקס- מטריקס</t>
  </si>
  <si>
    <t>445015</t>
  </si>
  <si>
    <t>520039413</t>
  </si>
  <si>
    <t>שירותי מידע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</si>
  <si>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</si>
  <si>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</si>
  <si>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</si>
  <si>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</si>
  <si>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</si>
  <si>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</si>
  <si>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</si>
  <si>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</si>
  <si>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</si>
  <si>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פז נפט- פז חברת הנפט</t>
  </si>
  <si>
    <t>1100007</t>
  </si>
  <si>
    <t>איידיאיי ביטוח</t>
  </si>
  <si>
    <t>1129501</t>
  </si>
  <si>
    <t>513910703</t>
  </si>
  <si>
    <t>כלל ביטוח- כלל עסקי ביטוח</t>
  </si>
  <si>
    <t>224014</t>
  </si>
  <si>
    <t>520036120</t>
  </si>
  <si>
    <t>אפריקה מגורים</t>
  </si>
  <si>
    <t>1097948</t>
  </si>
  <si>
    <t>520034760</t>
  </si>
  <si>
    <t>דמרי- דמרי</t>
  </si>
  <si>
    <t>1090315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</si>
  <si>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</si>
  <si>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</si>
  <si>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</si>
  <si>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</si>
  <si>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</si>
  <si>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</si>
  <si>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</si>
  <si>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</si>
  <si>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רציו   יהש- רציו יהש</t>
  </si>
  <si>
    <t>394015</t>
  </si>
  <si>
    <t>550012777</t>
  </si>
  <si>
    <t>פתאל החזקות- פתאל החזקות</t>
  </si>
  <si>
    <t>1143429</t>
  </si>
  <si>
    <t>512607888</t>
  </si>
  <si>
    <t>מלונאות ותיירות</t>
  </si>
  <si>
    <t>יוחננוף- מ.יוחננוף ובניו (1988) בע"מ</t>
  </si>
  <si>
    <t>1161264</t>
  </si>
  <si>
    <t>511344186</t>
  </si>
  <si>
    <t>רמי לוי</t>
  </si>
  <si>
    <t>1104249</t>
  </si>
  <si>
    <t>513770669</t>
  </si>
  <si>
    <t>אדגר- אדגר השקעות</t>
  </si>
  <si>
    <t>1820083</t>
  </si>
  <si>
    <t>אלקטרה נדלן- אלקטרה נדל"ן</t>
  </si>
  <si>
    <t>1094044</t>
  </si>
  <si>
    <t>510607328</t>
  </si>
  <si>
    <t>אפריקה נכסים- אפי נכסים</t>
  </si>
  <si>
    <t>1091354</t>
  </si>
  <si>
    <t>בראק אן וי- בראק אן וי</t>
  </si>
  <si>
    <t>1121607</t>
  </si>
  <si>
    <t>34250659</t>
  </si>
  <si>
    <t>גזית גלוב- גזית גלוב</t>
  </si>
  <si>
    <t>126011</t>
  </si>
  <si>
    <t>סאמיט</t>
  </si>
  <si>
    <t>1081686</t>
  </si>
  <si>
    <t>ביג</t>
  </si>
  <si>
    <t>1097260</t>
  </si>
  <si>
    <t>מגה אור- מגה אור</t>
  </si>
  <si>
    <t>1104488</t>
  </si>
  <si>
    <t>ריט 1- ריט1</t>
  </si>
  <si>
    <t>1098920</t>
  </si>
  <si>
    <t>513821488</t>
  </si>
  <si>
    <t>אלקטריאון</t>
  </si>
  <si>
    <t>368019</t>
  </si>
  <si>
    <t>520038126</t>
  </si>
  <si>
    <t>אנלייט אנרגיה- אנלייט אנרגיה</t>
  </si>
  <si>
    <t>720011</t>
  </si>
  <si>
    <t>520041146</t>
  </si>
  <si>
    <t>וואן תוכנה- וואן טכנולוגיות תוכנה</t>
  </si>
  <si>
    <t>161018</t>
  </si>
  <si>
    <t>520034695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</si>
  <si>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</si>
  <si>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</si>
  <si>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</si>
  <si>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</si>
  <si>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</si>
  <si>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</si>
  <si>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</si>
  <si>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</si>
  <si>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</si>
  <si>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</si>
  <si>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</si>
  <si>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פרטנר- פרטנר</t>
  </si>
  <si>
    <t>1083484</t>
  </si>
  <si>
    <t>סה"כ מניות היתר</t>
  </si>
  <si>
    <t>הייקון מערכות- הייקון מערכות בע"מ</t>
  </si>
  <si>
    <t>1169945</t>
  </si>
  <si>
    <t>514347160</t>
  </si>
  <si>
    <t>אלקטרוניקה ואופטיקה</t>
  </si>
  <si>
    <t>ארקו קורפ</t>
  </si>
  <si>
    <t>1170901</t>
  </si>
  <si>
    <t>3535148</t>
  </si>
  <si>
    <t>איי.איי.אם. יהש</t>
  </si>
  <si>
    <t>1171230</t>
  </si>
  <si>
    <t>540299518</t>
  </si>
  <si>
    <t>ביוטכנולוגיה</t>
  </si>
  <si>
    <t>חג'ג' נדל"ן- חג'ג' נדלן</t>
  </si>
  <si>
    <t>823013</t>
  </si>
  <si>
    <t>520033309</t>
  </si>
  <si>
    <t>דסקונט השק- דיסקונט השקעות</t>
  </si>
  <si>
    <t>639013</t>
  </si>
  <si>
    <t>520023896</t>
  </si>
  <si>
    <t>מהדרין- מהדרין</t>
  </si>
  <si>
    <t>686014</t>
  </si>
  <si>
    <t>520018482</t>
  </si>
  <si>
    <t>יומן אקסטנשנס</t>
  </si>
  <si>
    <t>1170000</t>
  </si>
  <si>
    <t>514707736</t>
  </si>
  <si>
    <t>מכשור רפואי</t>
  </si>
  <si>
    <t>משביר לצרכן- 365 המשביר</t>
  </si>
  <si>
    <t>1104959</t>
  </si>
  <si>
    <t>513389270</t>
  </si>
  <si>
    <t>מגוריט- מגוריט</t>
  </si>
  <si>
    <t>1139195</t>
  </si>
  <si>
    <t>515434074</t>
  </si>
  <si>
    <t>ג'נסל</t>
  </si>
  <si>
    <t>1169689</t>
  </si>
  <si>
    <t>514579887</t>
  </si>
  <si>
    <t>נאוי- נאוי</t>
  </si>
  <si>
    <t>208017</t>
  </si>
  <si>
    <t>520036070</t>
  </si>
  <si>
    <t>סה"כ call 001 אופציות</t>
  </si>
  <si>
    <t>KORNIT DIGITAL-KRNT</t>
  </si>
  <si>
    <t>IL0011216723</t>
  </si>
  <si>
    <t>1564</t>
  </si>
  <si>
    <t>Other</t>
  </si>
  <si>
    <t>Rada Electronic Industries</t>
  </si>
  <si>
    <t>IL0010826506</t>
  </si>
  <si>
    <t>NASDAQ</t>
  </si>
  <si>
    <t>5204</t>
  </si>
  <si>
    <t>ROGEN PHARMAL - URGN</t>
  </si>
  <si>
    <t>IL0011407140</t>
  </si>
  <si>
    <t>2313</t>
  </si>
  <si>
    <t>Pharmaceuticals &amp; Biotechnology</t>
  </si>
  <si>
    <t>FIVERR INTERNATIONAL</t>
  </si>
  <si>
    <t>IL0011582033</t>
  </si>
  <si>
    <t>5153</t>
  </si>
  <si>
    <t>Software &amp; Services</t>
  </si>
  <si>
    <t>SOLAREDGE</t>
  </si>
  <si>
    <t>US83417M1045</t>
  </si>
  <si>
    <t>4744</t>
  </si>
  <si>
    <t>Technology Hardware &amp; Equipment</t>
  </si>
  <si>
    <t>VIATRIS INC</t>
  </si>
  <si>
    <t>US92556V1061</t>
  </si>
  <si>
    <t>5247</t>
  </si>
  <si>
    <t>SMSN LI - SAMSUNG</t>
  </si>
  <si>
    <t>US7960508882</t>
  </si>
  <si>
    <t>FWB</t>
  </si>
  <si>
    <t>5093</t>
  </si>
  <si>
    <t>Media</t>
  </si>
  <si>
    <t>AIRBUS GROUP</t>
  </si>
  <si>
    <t>NL0000235190</t>
  </si>
  <si>
    <t>5137</t>
  </si>
  <si>
    <t>AMAZON-AMZN COM</t>
  </si>
  <si>
    <t>US0231351067</t>
  </si>
  <si>
    <t>4865</t>
  </si>
  <si>
    <t>UNITED PARCEL B</t>
  </si>
  <si>
    <t>US9113121068</t>
  </si>
  <si>
    <t>5132</t>
  </si>
  <si>
    <t>ASTRAZENECA PLC</t>
  </si>
  <si>
    <t>US0463531089</t>
  </si>
  <si>
    <t>5238</t>
  </si>
  <si>
    <t>Regeneron Pharmaceuticals</t>
  </si>
  <si>
    <t>US75886F1075</t>
  </si>
  <si>
    <t>5211</t>
  </si>
  <si>
    <t>ADO PROPERTIES</t>
  </si>
  <si>
    <t>LU1250154413</t>
  </si>
  <si>
    <t>5160</t>
  </si>
  <si>
    <t>Real Estate</t>
  </si>
  <si>
    <t>ATRIUM EUROPEAN-ARTS AV- ATRIUM EUROPEAN</t>
  </si>
  <si>
    <t>JE00B3DCF752</t>
  </si>
  <si>
    <t>4595</t>
  </si>
  <si>
    <t>PARK PLAZA  HOTEL</t>
  </si>
  <si>
    <t>GG00B1Z5FH87</t>
  </si>
  <si>
    <t>LSE</t>
  </si>
  <si>
    <t>5123</t>
  </si>
  <si>
    <t>NVIDIA CORP - NVDA</t>
  </si>
  <si>
    <t>US67066G1040</t>
  </si>
  <si>
    <t>4967</t>
  </si>
  <si>
    <t>Semiconductors &amp; Semiconductor Equipment</t>
  </si>
  <si>
    <t>TSM - TAIWAN SEMICONDUCTOR- TAIWAN SEMI</t>
  </si>
  <si>
    <t>us8740391003</t>
  </si>
  <si>
    <t>5088</t>
  </si>
  <si>
    <t>ALIBABA GROUP H</t>
  </si>
  <si>
    <t>US01609W1027</t>
  </si>
  <si>
    <t>4806</t>
  </si>
  <si>
    <t>MSFT -  MICROSOFT- MICROSOFT</t>
  </si>
  <si>
    <t>us5949181045</t>
  </si>
  <si>
    <t>5083</t>
  </si>
  <si>
    <t>PALO ALTO NETWO</t>
  </si>
  <si>
    <t>US6974351057</t>
  </si>
  <si>
    <t>4723</t>
  </si>
  <si>
    <t>PYPL US- PYPL</t>
  </si>
  <si>
    <t>US70450Y1038</t>
  </si>
  <si>
    <t>4673</t>
  </si>
  <si>
    <t>*TENCENT HOLDING ADR-TCEHY</t>
  </si>
  <si>
    <t>US88032Q1094</t>
  </si>
  <si>
    <t>4856</t>
  </si>
  <si>
    <t>סה"כ שמחקות מדדי מניות בישראל</t>
  </si>
  <si>
    <t>תכלית סל (4A) ת"א בנקים- מיטב תכלית</t>
  </si>
  <si>
    <t>1143726</t>
  </si>
  <si>
    <t>513534974</t>
  </si>
  <si>
    <t>קרנות סל</t>
  </si>
  <si>
    <t>פסגות ETF ת"א 90- פסגות קרנות מדד</t>
  </si>
  <si>
    <t>1148642</t>
  </si>
  <si>
    <t>513765339</t>
  </si>
  <si>
    <t>קסם ETF ת"א בנקים- קסם קרנות נאמנות</t>
  </si>
  <si>
    <t>1146430</t>
  </si>
  <si>
    <t>510938608</t>
  </si>
  <si>
    <t>קסם ת"א 75</t>
  </si>
  <si>
    <t>1117241</t>
  </si>
  <si>
    <t>סה"כ שמחקות מדדי מניות בחו"ל</t>
  </si>
  <si>
    <t>קסם NDX100(4A)ETF מנוטרלת מט"ח- קסם קרנות נאמנות</t>
  </si>
  <si>
    <t>1146612</t>
  </si>
  <si>
    <t>קסם S&amp;P 500 (4A) ETF מנוטרלת- קסם קרנות נאמנות</t>
  </si>
  <si>
    <t>1146604</t>
  </si>
  <si>
    <t>סה"כ שמחקות מדדים אחרים בישראל</t>
  </si>
  <si>
    <t>פסגות סל תל בונד 60 סדרה 3</t>
  </si>
  <si>
    <t>1134550</t>
  </si>
  <si>
    <t>פסגות תל בונד מאגר</t>
  </si>
  <si>
    <t>1132588</t>
  </si>
  <si>
    <t>קסם תל בונד 20</t>
  </si>
  <si>
    <t>1101633</t>
  </si>
  <si>
    <t>סה"כ שמחקות מדדים אחרים בחו"ל</t>
  </si>
  <si>
    <t>סה"כ short</t>
  </si>
  <si>
    <t>סה"כ שמחקות מדדי מניות</t>
  </si>
  <si>
    <t>iShares MSCI Singapore</t>
  </si>
  <si>
    <t>US46434G7806</t>
  </si>
  <si>
    <t>4601</t>
  </si>
  <si>
    <t>XLY - CONSUMER DISCRETIONARY- STATE STREET-SPDRS</t>
  </si>
  <si>
    <t>US81369Y4070</t>
  </si>
  <si>
    <t>4640</t>
  </si>
  <si>
    <t>VANGURUARD INFO</t>
  </si>
  <si>
    <t>US92204A7028</t>
  </si>
  <si>
    <t>4922</t>
  </si>
  <si>
    <t>EWA - AUSTRALIA- BlackRock</t>
  </si>
  <si>
    <t>US4642861037</t>
  </si>
  <si>
    <t>2235</t>
  </si>
  <si>
    <t>EWY - SOUTH KOREA- BlackRock</t>
  </si>
  <si>
    <t>US4642867729</t>
  </si>
  <si>
    <t>ISHARES S&amp;P TEC</t>
  </si>
  <si>
    <t>us4642875151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</si>
  <si>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</si>
  <si>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</si>
  <si>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</si>
  <si>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</si>
  <si>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</si>
  <si>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</si>
  <si>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</si>
  <si>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</si>
  <si>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GLOBAL X -Telemedicine &amp; Digital Health</t>
  </si>
  <si>
    <t>US37954Y2853</t>
  </si>
  <si>
    <t>Emerging Markets - EEM</t>
  </si>
  <si>
    <t>US4642872349</t>
  </si>
  <si>
    <t>ISHARE JAPAN EWJ- ISHARES</t>
  </si>
  <si>
    <t>US4642868487</t>
  </si>
  <si>
    <t>JETS ETF- JETS</t>
  </si>
  <si>
    <t>US26922A8421</t>
  </si>
  <si>
    <t>4992</t>
  </si>
  <si>
    <t>CSI-KWEB CHINA</t>
  </si>
  <si>
    <t>US5007673065</t>
  </si>
  <si>
    <t>4868</t>
  </si>
  <si>
    <t>SPY - S&amp;P 500</t>
  </si>
  <si>
    <t>US78462F1030</t>
  </si>
  <si>
    <t>WISDOMTREE INDIA</t>
  </si>
  <si>
    <t>US97717W422</t>
  </si>
  <si>
    <t>3115</t>
  </si>
  <si>
    <t>סה"כ שמחקות מדדים אחרים</t>
  </si>
  <si>
    <t>ISHARES IBOXX H</t>
  </si>
  <si>
    <t>US4642885135</t>
  </si>
  <si>
    <t>Invesco US HYFA DIST-HYFA LN</t>
  </si>
  <si>
    <t>IE00BD0Q9673</t>
  </si>
  <si>
    <t>5224</t>
  </si>
  <si>
    <t>ISHARES JPM EM - IEMB LN</t>
  </si>
  <si>
    <t>IE00B2NPKV68</t>
  </si>
  <si>
    <t>ISHARES USD HY CORP-IHYU LN</t>
  </si>
  <si>
    <t>IE00B4PY7Y77</t>
  </si>
  <si>
    <t>WING LN-IShares HY F</t>
  </si>
  <si>
    <t>IE00BYM31M36</t>
  </si>
  <si>
    <t>PIMCO EM ADVANTAGE -EMLB LN</t>
  </si>
  <si>
    <t>IE00B4P11460</t>
  </si>
  <si>
    <t>5198</t>
  </si>
  <si>
    <t>XME - METALS AND MINING</t>
  </si>
  <si>
    <t>US78464A7550</t>
  </si>
  <si>
    <t>970</t>
  </si>
  <si>
    <t>סה"כ אג"ח ממשלתי</t>
  </si>
  <si>
    <t>סה"כ אגח קונצרני</t>
  </si>
  <si>
    <t>איביאי טכנולוגיוה עלית</t>
  </si>
  <si>
    <t>1142538</t>
  </si>
  <si>
    <t>510791031</t>
  </si>
  <si>
    <t>מניות</t>
  </si>
  <si>
    <t>INCOME COLLECT1-3M BILL</t>
  </si>
  <si>
    <t>KYG4R71R1181</t>
  </si>
  <si>
    <t>5203</t>
  </si>
  <si>
    <t>לא מדורג</t>
  </si>
  <si>
    <t>ASHOKA INDIA OPPORT</t>
  </si>
  <si>
    <t>IE00BH3N4915</t>
  </si>
  <si>
    <t>5223</t>
  </si>
  <si>
    <t>ATONRA SICAV</t>
  </si>
  <si>
    <t>LU2170994714</t>
  </si>
  <si>
    <t>5229</t>
  </si>
  <si>
    <t>INVESCO GRETER CHINA</t>
  </si>
  <si>
    <t>LU0100600369</t>
  </si>
  <si>
    <t>SCHRODER INT GREAT CHINA-SISGRCC LX</t>
  </si>
  <si>
    <t>LU0140637140</t>
  </si>
  <si>
    <t>5105</t>
  </si>
  <si>
    <t>סה"כ כתבי אופציות בישראל</t>
  </si>
  <si>
    <t>רציו      אפ 19 20/07/21- רציו יהש</t>
  </si>
  <si>
    <t>3940319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</si>
  <si>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</si>
  <si>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</si>
  <si>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</si>
  <si>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</si>
  <si>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</si>
  <si>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</si>
  <si>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EURO STOXX 50-VGH1-19/03/2021</t>
  </si>
  <si>
    <t>DE000C31Y1X2</t>
  </si>
  <si>
    <t>FTSE100-Z H1-19/03/21</t>
  </si>
  <si>
    <t>GB00J6C6FT38</t>
  </si>
  <si>
    <t>FUT VAL CHF HSB - רוו"ה מחוזים</t>
  </si>
  <si>
    <t>333757</t>
  </si>
  <si>
    <t>FUT VAL EUR HSB -רוו"ה מח</t>
  </si>
  <si>
    <t>333740</t>
  </si>
  <si>
    <t>FUT VAL EUR HSBC - רוו"ה מחוזים</t>
  </si>
  <si>
    <t>FUT VAL USD - רוו"ה מחוזים</t>
  </si>
  <si>
    <t>415349</t>
  </si>
  <si>
    <t>MINI NASDAQ -NQH1-19/03/2021</t>
  </si>
  <si>
    <t>BBG00R2NN8Z6</t>
  </si>
  <si>
    <t>RUSSELL2000 -RTYH1-19/03/2021</t>
  </si>
  <si>
    <t>BBG00R2NNB52</t>
  </si>
  <si>
    <t>S&amp;P500 E-MINI -ESH1-19/03/2021</t>
  </si>
  <si>
    <t>BBG00R2NN8P7</t>
  </si>
  <si>
    <t>SMI - SMH1 - 19/03/2021</t>
  </si>
  <si>
    <t>DE000C5HZKM1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</si>
  <si>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</si>
  <si>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</si>
  <si>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</si>
  <si>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</si>
  <si>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</si>
  <si>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</si>
  <si>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</si>
  <si>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</si>
  <si>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</si>
  <si>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</si>
  <si>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</si>
  <si>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</si>
  <si>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</si>
  <si>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</si>
  <si>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</si>
  <si>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</si>
  <si>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</si>
  <si>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</si>
  <si>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</si>
  <si>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26/12/16</t>
  </si>
  <si>
    <t>מקס איט אג"ח-רמ- מקס איט</t>
  </si>
  <si>
    <t>1155506</t>
  </si>
  <si>
    <t>512905423</t>
  </si>
  <si>
    <t>31/10/18</t>
  </si>
  <si>
    <t>אלטשולר אג"ח א</t>
  </si>
  <si>
    <t>1139336</t>
  </si>
  <si>
    <t>511446551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</si>
  <si>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</si>
  <si>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</si>
  <si>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</si>
  <si>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</si>
  <si>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</si>
  <si>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</si>
  <si>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</si>
  <si>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</si>
  <si>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צים   אגח A1-רמ- צים</t>
  </si>
  <si>
    <t>65100441</t>
  </si>
  <si>
    <t>520015041</t>
  </si>
  <si>
    <t>24/05/18</t>
  </si>
  <si>
    <t>סינמה סיטי-מניה-ל.סחיר- סינמה סיטי</t>
  </si>
  <si>
    <t>66602</t>
  </si>
  <si>
    <t>513910265</t>
  </si>
  <si>
    <t>בראון  הוטלס- מלונות בראון</t>
  </si>
  <si>
    <t>74194</t>
  </si>
  <si>
    <t>513956938</t>
  </si>
  <si>
    <t>דן תחבורה- דן תחבורה</t>
  </si>
  <si>
    <t>74196</t>
  </si>
  <si>
    <t>513183046</t>
  </si>
  <si>
    <t>סופטוויל-מניה לא סחירה- סופטוויל</t>
  </si>
  <si>
    <t>74182</t>
  </si>
  <si>
    <t>5079</t>
  </si>
  <si>
    <t>צים - מניה לא סחירה- צים</t>
  </si>
  <si>
    <t>65101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</si>
  <si>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</si>
  <si>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</si>
  <si>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</si>
  <si>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</si>
  <si>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</si>
  <si>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</si>
  <si>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</si>
  <si>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</si>
  <si>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</si>
  <si>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</si>
  <si>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</si>
  <si>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</si>
  <si>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</si>
  <si>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קרן 2 JTLV  אלעד מגורים- קרן 2 JTLV</t>
  </si>
  <si>
    <t>74204</t>
  </si>
  <si>
    <t>10/09/20</t>
  </si>
  <si>
    <t>קרן 2 JTLV- קרן 2 JTLV</t>
  </si>
  <si>
    <t>74186</t>
  </si>
  <si>
    <t>01/12/20</t>
  </si>
  <si>
    <t>סה"כ קרנות השקעה אחרות</t>
  </si>
  <si>
    <t>קרן First Time</t>
  </si>
  <si>
    <t>74173</t>
  </si>
  <si>
    <t>15/10/20</t>
  </si>
  <si>
    <t>קרן ION</t>
  </si>
  <si>
    <t>07/07/20</t>
  </si>
  <si>
    <t>קרן השקעה FIMI 6</t>
  </si>
  <si>
    <t>74168</t>
  </si>
  <si>
    <t>קרן קיסטון- קיסטון ריט בע"מ</t>
  </si>
  <si>
    <t>74198</t>
  </si>
  <si>
    <t>11/10/20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</si>
  <si>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</si>
  <si>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</si>
  <si>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</si>
  <si>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</si>
  <si>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</si>
  <si>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</si>
  <si>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</si>
  <si>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23/09/20</t>
  </si>
  <si>
    <t>קרן להב 1- קרן להב</t>
  </si>
  <si>
    <t>74166</t>
  </si>
  <si>
    <t>26/05/19</t>
  </si>
  <si>
    <t>קרן להב 2- קרן להב</t>
  </si>
  <si>
    <t>74167</t>
  </si>
  <si>
    <t>02/09/20</t>
  </si>
  <si>
    <t>קרן קוגיטו- קרן קוגיטו</t>
  </si>
  <si>
    <t>74171</t>
  </si>
  <si>
    <t>02/08/20</t>
  </si>
  <si>
    <t>קרן שקד- קרן שקד</t>
  </si>
  <si>
    <t>74170</t>
  </si>
  <si>
    <t>05/11/20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</si>
  <si>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</si>
  <si>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</si>
  <si>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</si>
  <si>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</si>
  <si>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</si>
  <si>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</si>
  <si>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</si>
  <si>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</si>
  <si>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</si>
  <si>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</si>
  <si>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</si>
  <si>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</si>
  <si>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</si>
  <si>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</si>
  <si>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</si>
  <si>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אלקטרה נדל"ן (MF) קרן מספר 1- Electra Multifamily Investments Fund LP</t>
  </si>
  <si>
    <t>74172</t>
  </si>
  <si>
    <t>04/06/19</t>
  </si>
  <si>
    <t>מיילסטון 4 MREI</t>
  </si>
  <si>
    <t>74169</t>
  </si>
  <si>
    <t>30/11/20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</si>
  <si>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</si>
  <si>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</si>
  <si>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</si>
  <si>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</si>
  <si>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3 קרן- SG VC</t>
  </si>
  <si>
    <t>74180</t>
  </si>
  <si>
    <t>27/08/20</t>
  </si>
  <si>
    <t>SG VC 4 קרן- SG VC</t>
  </si>
  <si>
    <t>74200</t>
  </si>
  <si>
    <t>קרן חוב פונטיפקס 4- Pontifax Medison Debt Financing</t>
  </si>
  <si>
    <t>74187</t>
  </si>
  <si>
    <t>קרן COLLER 8</t>
  </si>
  <si>
    <t>74207</t>
  </si>
  <si>
    <t>LPA  Nordic Power- LPA  Nordic Power</t>
  </si>
  <si>
    <t>74205</t>
  </si>
  <si>
    <t>24/11/20</t>
  </si>
  <si>
    <t>אלקטרה נדל"ן קרן חוב- Electra Capital PM Fund LP</t>
  </si>
  <si>
    <t>74199</t>
  </si>
  <si>
    <t>FUSE 11 FUND- FUSE 11 FUND</t>
  </si>
  <si>
    <t>74203</t>
  </si>
  <si>
    <t>21/05/20</t>
  </si>
  <si>
    <t>קרן REVOLVER- REVOLVER</t>
  </si>
  <si>
    <t>74193</t>
  </si>
  <si>
    <t>קרן הפניקס קו-אינווסט- הפניקס</t>
  </si>
  <si>
    <t>74190</t>
  </si>
  <si>
    <t>קרן ויולה קרדיט 6- קרן ויולה</t>
  </si>
  <si>
    <t>74197</t>
  </si>
  <si>
    <t>סה"כ כתבי אופציה בישראל</t>
  </si>
  <si>
    <t>אופ ב . המשביר ידני- 365 המשביר</t>
  </si>
  <si>
    <t>11049511</t>
  </si>
  <si>
    <t>24/12/18</t>
  </si>
  <si>
    <t>סה"כ מט"ח/מט"ח</t>
  </si>
  <si>
    <t>פורוורד אירו/שקל 10/03/2021 3.98 153706</t>
  </si>
  <si>
    <t>153706</t>
  </si>
  <si>
    <t>פורוורד דולר/שקל 10/03/2021 3.35 153703</t>
  </si>
  <si>
    <t>153703</t>
  </si>
  <si>
    <t>פורוורד דולר/שקל 10/03/2021 3.3538 153708</t>
  </si>
  <si>
    <t>153708</t>
  </si>
  <si>
    <t>פורוורד שקל/אירו 3.97 10/3/21 153715</t>
  </si>
  <si>
    <t>153715</t>
  </si>
  <si>
    <t>23/11/20</t>
  </si>
  <si>
    <t>סה"כ כנגד חסכון עמיתים/מבוטחים</t>
  </si>
  <si>
    <t>497</t>
  </si>
  <si>
    <t>לא</t>
  </si>
  <si>
    <t>3986</t>
  </si>
  <si>
    <t>4340</t>
  </si>
  <si>
    <t>09/01/20</t>
  </si>
  <si>
    <t>08/11/20</t>
  </si>
  <si>
    <t>סה"כ מבוטחות במשכנתא או תיקי משכנתאות</t>
  </si>
  <si>
    <t>אחיסמך A</t>
  </si>
  <si>
    <t>96017</t>
  </si>
  <si>
    <t>515293229</t>
  </si>
  <si>
    <t>ilNR1</t>
  </si>
  <si>
    <t>24/06/20</t>
  </si>
  <si>
    <t>אחיסמך B</t>
  </si>
  <si>
    <t>96018</t>
  </si>
  <si>
    <t>29/06/20</t>
  </si>
  <si>
    <t>הלוואה – א.פ.י נתיב פיתוח בע"מ 30.04.2022</t>
  </si>
  <si>
    <t>96029</t>
  </si>
  <si>
    <t>511519134</t>
  </si>
  <si>
    <t>18/06/20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</si>
  <si>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</si>
  <si>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</si>
  <si>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</si>
  <si>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</si>
  <si>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</si>
  <si>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</si>
  <si>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</si>
  <si>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</si>
  <si>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</si>
  <si>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הלוואה – מלונות בראון ד' 01.04.2023</t>
  </si>
  <si>
    <t>96027</t>
  </si>
  <si>
    <t>ריבית מראש בן סירא</t>
  </si>
  <si>
    <t>96032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</si>
  <si>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</si>
  <si>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</si>
  <si>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</si>
  <si>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</si>
  <si>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</si>
  <si>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</si>
  <si>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</si>
  <si>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</si>
  <si>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</si>
  <si>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</si>
  <si>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</si>
  <si>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</si>
  <si>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</si>
  <si>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נכס אשדוד פאוור 3</t>
  </si>
  <si>
    <t>משרדים</t>
  </si>
  <si>
    <t>אשדוד</t>
  </si>
  <si>
    <t>נכס אשדוד-משרדים 2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</si>
  <si>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</si>
  <si>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</si>
  <si>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</si>
  <si>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</si>
  <si>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</si>
  <si>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</si>
  <si>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</si>
  <si>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</si>
  <si>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</si>
  <si>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USD HSBC - בטחונות</t>
  </si>
  <si>
    <t>415323</t>
  </si>
  <si>
    <t xml:space="preserve">קוגיטו
</t>
  </si>
  <si>
    <t xml:space="preserve"> first time 
</t>
  </si>
  <si>
    <t xml:space="preserve">קרן הליוס
</t>
  </si>
  <si>
    <t xml:space="preserve">ION 
</t>
  </si>
  <si>
    <t>JTLV2</t>
  </si>
  <si>
    <t>JTLV2 אלעד מגורים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</si>
  <si>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</si>
  <si>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</si>
  <si>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</si>
  <si>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</si>
  <si>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</si>
  <si>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</si>
  <si>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</si>
  <si>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</si>
  <si>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</si>
  <si>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</si>
  <si>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</si>
  <si>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</si>
  <si>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</si>
  <si>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</si>
  <si>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</si>
  <si>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</si>
  <si>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</si>
  <si>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</si>
  <si>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</si>
  <si>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</si>
  <si>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</si>
  <si>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</si>
  <si>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</si>
  <si>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</si>
  <si>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</si>
  <si>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</si>
  <si>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</si>
  <si>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</si>
  <si>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</si>
  <si>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</si>
  <si>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 xml:space="preserve">עלות מתואמת אג"ח קונצרני סחיר 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</si>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</sst>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0.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9" fontId="18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7" fillId="0" borderId="0" xfId="0" applyFont="1" applyFill="1"/>
    <xf numFmtId="4" fontId="17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ont="1" applyFill="1"/>
    <xf numFmtId="168" fontId="0" fillId="0" borderId="0" xfId="11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1" builtinId="5"/>
    <cellStyle name="Percent 2" xfId="9"/>
    <cellStyle name="Text" xfId="10"/>
    <cellStyle name="היפר-קישור" xfId="2" builtinId="8"/>
  </cellStyles>
  <dxfs count="42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numFmt numFmtId="19" formatCode="m/d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0" tableBorderDxfId="419">
  <autoFilter ref="B6:D42">
    <filterColumn colId="0" hiddenButton="1"/>
    <filterColumn colId="1" hiddenButton="1"/>
    <filterColumn colId="2" hiddenButton="1"/>
  </autoFilter>
  <tableColumns count="3">
    <tableColumn id="1" name="עמודה1" dataDxfId="418" dataCellStyle="Normal_2007-16618"/>
    <tableColumn id="2" name="שווי הוגן" dataDxfId="417"/>
    <tableColumn id="3" name="שעור מנכסי השקעה*" dataDxfId="4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1" dataDxfId="282" headerRowBorderDxfId="294" tableBorderDxfId="295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3"/>
    <tableColumn id="2" name="מספר ני&quot;ע" dataDxfId="292"/>
    <tableColumn id="3" name="זירת מסחר" dataDxfId="291"/>
    <tableColumn id="4" name="ענף מסחר" dataDxfId="290"/>
    <tableColumn id="5" name="סוג מטבע" dataDxfId="289"/>
    <tableColumn id="6" name="ערך נקוב****" dataDxfId="288"/>
    <tableColumn id="7" name="שער***" dataDxfId="287"/>
    <tableColumn id="8" name="שווי שוק" dataDxfId="286"/>
    <tableColumn id="9" name="שעור מערך נקוב מונפק" dataDxfId="285"/>
    <tableColumn id="10" name="שעור מנכסי אפיק ההשקעה" dataDxfId="284"/>
    <tableColumn id="11" name="שעור מסך נכסי השקעה**" dataDxfId="2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0" dataDxfId="271" headerRowBorderDxfId="279" tableBorderDxfId="280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8"/>
    <tableColumn id="4" name="ענף מסחר"/>
    <tableColumn id="5" name="סוג מטבע"/>
    <tableColumn id="6" name="ערך נקוב****" dataDxfId="277"/>
    <tableColumn id="7" name="שער***" dataDxfId="276"/>
    <tableColumn id="8" name="שווי שוק" dataDxfId="275"/>
    <tableColumn id="9" name="שעור מערך נקוב מונפק" dataDxfId="274"/>
    <tableColumn id="10" name="שעור מנכסי אפיק ההשקעה" dataDxfId="273"/>
    <tableColumn id="11" name="שעור מסך נכסי השקעה**" dataDxfId="2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3" totalsRowShown="0" headerRowDxfId="261" dataDxfId="262" headerRowBorderDxfId="268" tableBorderDxfId="269">
  <autoFilter ref="A7:J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7"/>
    <tableColumn id="7" name="שער***" dataDxfId="266"/>
    <tableColumn id="8" name="שווי שוק" dataDxfId="265"/>
    <tableColumn id="9" name="שעור מנכסי אפיק ההשקעה" dataDxfId="264"/>
    <tableColumn id="10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5" dataDxfId="246" headerRowBorderDxfId="259" tableBorderDxfId="260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8"/>
    <tableColumn id="4" name="דירוג"/>
    <tableColumn id="5" name="שם מדרג" dataDxfId="257"/>
    <tableColumn id="6" name="תאריך רכישה" dataDxfId="256"/>
    <tableColumn id="7" name="מח&quot;מ" dataDxfId="255"/>
    <tableColumn id="8" name="סוג מטבע"/>
    <tableColumn id="9" name="שיעור ריבית" dataDxfId="254"/>
    <tableColumn id="10" name="תשואה לפידיון" dataDxfId="253"/>
    <tableColumn id="11" name="ערך נקוב****" dataDxfId="252"/>
    <tableColumn id="12" name="שער***" dataDxfId="251"/>
    <tableColumn id="13" name="שווי שוק" dataDxfId="250"/>
    <tableColumn id="14" name="שעור מערך נקוב מונפק" dataDxfId="249"/>
    <tableColumn id="15" name="שעור מנכסי אפיק ההשקעה" dataDxfId="248"/>
    <tableColumn id="16" name="שעור מסך נכסי השקעה**" dataDxfId="2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6" dataDxfId="227" headerRowBorderDxfId="243" tableBorderDxfId="244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2"/>
    <tableColumn id="2" name="מספר ני&quot;ע" dataDxfId="241"/>
    <tableColumn id="3" name="דירוג" dataDxfId="240"/>
    <tableColumn id="4" name="שם מדרג" dataDxfId="239"/>
    <tableColumn id="5" name="תאריך רכישה" dataDxfId="238"/>
    <tableColumn id="6" name="מח&quot;מ" dataDxfId="237"/>
    <tableColumn id="7" name="סוג מטבע" dataDxfId="236"/>
    <tableColumn id="8" name="שיעור ריבית" dataDxfId="235"/>
    <tableColumn id="9" name="תשואה לפידיון" dataDxfId="234"/>
    <tableColumn id="10" name="ערך נקוב****" dataDxfId="233"/>
    <tableColumn id="11" name="שער***" dataDxfId="232"/>
    <tableColumn id="12" name="שווי הוגן" dataDxfId="231"/>
    <tableColumn id="13" name="שעור מערך נקוב מונפק" dataDxfId="230"/>
    <tableColumn id="14" name="שעור מנכסי אפיק ההשקעה" dataDxfId="229"/>
    <tableColumn id="15" name="שעור מסך נכסי השקעה**" dataDxfId="2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4" dataDxfId="205" headerRowBorderDxfId="224" tableBorderDxfId="225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3"/>
    <tableColumn id="2" name="מספר ני&quot;ע" dataDxfId="222"/>
    <tableColumn id="3" name="ספק המידע" dataDxfId="221"/>
    <tableColumn id="4" name="מספר מנפיק" dataDxfId="220"/>
    <tableColumn id="5" name="ענף מסחר" dataDxfId="219"/>
    <tableColumn id="6" name="דירוג" dataDxfId="218"/>
    <tableColumn id="7" name="שם מדרג" dataDxfId="217"/>
    <tableColumn id="8" name="תאריך רכישה" dataDxfId="216"/>
    <tableColumn id="9" name="מח&quot;מ" dataDxfId="215"/>
    <tableColumn id="10" name="סוג מטבע" dataDxfId="214"/>
    <tableColumn id="11" name="שיעור ריבית" dataDxfId="213"/>
    <tableColumn id="12" name="תשואה לפידיון" dataDxfId="212"/>
    <tableColumn id="13" name="ערך נקוב****" dataDxfId="211"/>
    <tableColumn id="14" name="שער***" dataDxfId="210"/>
    <tableColumn id="15" name="שווי הוגן" dataDxfId="209"/>
    <tableColumn id="16" name="שעור מערך נקוב מונפק" dataDxfId="208"/>
    <tableColumn id="17" name="שעור מנכסי אפיק ההשקעה" dataDxfId="207"/>
    <tableColumn id="18" name="שעור מסך נכסי השקעה**" dataDxfId="2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7" totalsRowShown="0" headerRowDxfId="182" dataDxfId="183" headerRowBorderDxfId="202" tableBorderDxfId="203">
  <autoFilter ref="A7:R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1"/>
    <tableColumn id="2" name="מספר ני&quot;ע" dataDxfId="200"/>
    <tableColumn id="3" name="ספק המידע" dataDxfId="199"/>
    <tableColumn id="4" name="מספר מנפיק" dataDxfId="198"/>
    <tableColumn id="5" name="ענף מסחר" dataDxfId="197"/>
    <tableColumn id="6" name="דירוג" dataDxfId="196"/>
    <tableColumn id="7" name="שם מדרג" dataDxfId="195"/>
    <tableColumn id="8" name="תאריך רכישה" dataDxfId="194"/>
    <tableColumn id="9" name="מח&quot;מ" dataDxfId="193"/>
    <tableColumn id="10" name="סוג מטבע" dataDxfId="192"/>
    <tableColumn id="11" name="שיעור ריבית" dataDxfId="191"/>
    <tableColumn id="12" name="תשואה לפידיון" dataDxfId="190"/>
    <tableColumn id="13" name="ערך נקוב****" dataDxfId="189"/>
    <tableColumn id="14" name="שער***" dataDxfId="188"/>
    <tableColumn id="15" name="שווי הוגן" dataDxfId="187"/>
    <tableColumn id="16" name="שעור מערך נקוב מונפק" dataDxfId="186"/>
    <tableColumn id="17" name="שעור מנכסי אפיק ההשקעה" dataDxfId="185"/>
    <tableColumn id="18" name="שעור מסך נכסי השקעה**" dataDxfId="1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22" totalsRowShown="0" headerRowDxfId="170" dataDxfId="171" headerRowBorderDxfId="180" tableBorderDxfId="181">
  <autoFilter ref="A7:L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9"/>
    <tableColumn id="4" name="מספר מנפיק" dataDxfId="178"/>
    <tableColumn id="5" name="ענף מסחר"/>
    <tableColumn id="6" name="סוג מטבע"/>
    <tableColumn id="7" name="ערך נקוב****" dataDxfId="177"/>
    <tableColumn id="8" name="שער***" dataDxfId="176"/>
    <tableColumn id="9" name="שווי הוגן" dataDxfId="175"/>
    <tableColumn id="10" name="שעור מערך נקוב מונפק" dataDxfId="174"/>
    <tableColumn id="11" name="שעור מנכסי אפיק ההשקעה" dataDxfId="173"/>
    <tableColumn id="12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54" totalsRowShown="0" headerRowDxfId="160" dataDxfId="161" headerRowBorderDxfId="168" tableBorderDxfId="169">
  <autoFilter ref="A7:J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 dataCellStyle="Percent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6" headerRowBorderDxfId="158" tableBorderDxfId="159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7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9" totalsRowShown="0" headerRowDxfId="415" headerRowBorderDxfId="414" tableBorderDxfId="413" headerRowCellStyle="Normal_2007-16618">
  <autoFilter ref="C44:D49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5" dataDxfId="146" headerRowBorderDxfId="154" tableBorderDxfId="155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3"/>
    <tableColumn id="6" name="ערך נקוב****" dataDxfId="152"/>
    <tableColumn id="7" name="שער***" dataDxfId="151"/>
    <tableColumn id="8" name="שווי הוגן" dataDxfId="150"/>
    <tableColumn id="9" name="שעור מערך נקוב מונפק" dataDxfId="149"/>
    <tableColumn id="10" name="שעור מנכסי אפיק ההשקעה" dataDxfId="148"/>
    <tableColumn id="11" name="שעור מסך נכסי השקעה**" dataDxfId="1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3" totalsRowShown="0" headerRowDxfId="135" dataDxfId="136" headerRowBorderDxfId="143" tableBorderDxfId="144">
  <autoFilter ref="A7:J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2"/>
    <tableColumn id="6" name="ערך נקוב****" dataDxfId="141"/>
    <tableColumn id="7" name="שער***" dataDxfId="140"/>
    <tableColumn id="8" name="שווי הוגן" dataDxfId="139"/>
    <tableColumn id="9" name="שעור מנכסי אפיק ההשקעה" dataDxfId="138"/>
    <tableColumn id="10" name="שעור מסך נכסי השקעה**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9" dataDxfId="120" headerRowBorderDxfId="133" tableBorderDxfId="13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2"/>
    <tableColumn id="4" name="דירוג"/>
    <tableColumn id="5" name="שם מדרג" dataDxfId="131"/>
    <tableColumn id="6" name="תאריך רכישה" dataDxfId="130"/>
    <tableColumn id="7" name="מח&quot;מ" dataDxfId="129"/>
    <tableColumn id="8" name="סוג מטבע"/>
    <tableColumn id="9" name="שיעור ריבית" dataDxfId="128"/>
    <tableColumn id="10" name="תשואה לפידיון" dataDxfId="127"/>
    <tableColumn id="11" name="ערך נקוב****" dataDxfId="126"/>
    <tableColumn id="12" name="שער***" dataDxfId="125"/>
    <tableColumn id="13" name="שווי הוגן" dataDxfId="124"/>
    <tableColumn id="14" name="שעור מערך נקוב מונפק" dataDxfId="123"/>
    <tableColumn id="15" name="שעור מנכסי אפיק ההשקעה" dataDxfId="122"/>
    <tableColumn id="16" name="שעור מסך נכסי השקעה**" dataDxfId="1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43" totalsRowShown="0" headerRowDxfId="103" dataDxfId="104" headerRowBorderDxfId="117" tableBorderDxfId="118">
  <autoFilter ref="A6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6"/>
    <tableColumn id="3" name="מספר ני&quot;ע"/>
    <tableColumn id="4" name="מספר מנפיק" dataDxfId="115"/>
    <tableColumn id="5" name="דירוג"/>
    <tableColumn id="6" name="תאריך רכישה" dataDxfId="114"/>
    <tableColumn id="7" name="שם מדרג" dataDxfId="113"/>
    <tableColumn id="8" name="מח&quot;מ" dataDxfId="112"/>
    <tableColumn id="9" name="ענף משק"/>
    <tableColumn id="10" name="סוג מטבע"/>
    <tableColumn id="11" name="שיעור ריבית ממוצע" dataDxfId="111"/>
    <tableColumn id="12" name="תשואה לפידיון" dataDxfId="110"/>
    <tableColumn id="13" name="ערך נקוב****" dataDxfId="109"/>
    <tableColumn id="14" name="שער***" dataDxfId="108"/>
    <tableColumn id="15" name="שווי הוגן" dataDxfId="107"/>
    <tableColumn id="16" name="שעור מנכסי אפיק ההשקעה" dataDxfId="106"/>
    <tableColumn id="17" name="שעור מסך נכסי השקעה**" dataDxfId="1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9" dataDxfId="90" headerRowBorderDxfId="101" tableBorderDxfId="102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00"/>
    <tableColumn id="4" name="דירוג"/>
    <tableColumn id="5" name="שם מדרג" dataDxfId="99"/>
    <tableColumn id="6" name="מח&quot;מ" dataDxfId="98"/>
    <tableColumn id="7" name="סוג מטבע"/>
    <tableColumn id="8" name="תנאי ושיעור ריבית" dataDxfId="97"/>
    <tableColumn id="9" name="תשואה לפידיון" dataDxfId="96"/>
    <tableColumn id="10" name="ערך נקוב****" dataDxfId="95"/>
    <tableColumn id="11" name="שער***" dataDxfId="94"/>
    <tableColumn id="12" name="שווי הוגן" dataDxfId="93"/>
    <tableColumn id="13" name="שעור מנכסי אפיק ההשקעה" dataDxfId="92"/>
    <tableColumn id="14" name="שעור מסך נכסי השקעה**" dataDxfId="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20" totalsRowShown="0" headerRowDxfId="76" dataDxfId="77" headerRowBorderDxfId="87" tableBorderDxfId="88">
  <autoFilter ref="A6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6"/>
    <tableColumn id="2" name="תאריך שערוך אחרון" dataDxfId="85"/>
    <tableColumn id="3" name="אופי הנכס" dataDxfId="84"/>
    <tableColumn id="4" name="שעור תשואה במהלך התקופה" dataDxfId="83"/>
    <tableColumn id="5" name="סוג מטבע" dataDxfId="82"/>
    <tableColumn id="6" name="שווי משוערך" dataDxfId="81"/>
    <tableColumn id="7" name="שעור מנכסי אפיק ההשקעה" dataDxfId="80"/>
    <tableColumn id="8" name="שעור מסך נכסי השקעה" dataDxfId="79"/>
    <tableColumn id="9" name="כתובת הנכס" dataDxfId="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71" headerRowBorderDxfId="74" tableBorderDxfId="75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3"/>
    <tableColumn id="3" name="דירוג"/>
    <tableColumn id="4" name="שם המדרג" dataDxfId="72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7" totalsRowShown="0" headerRowDxfId="62" dataDxfId="63" headerRowBorderDxfId="69" tableBorderDxfId="70">
  <autoFilter ref="A6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8"/>
    <tableColumn id="6" name="סוג מטבע"/>
    <tableColumn id="7" name="תשואה לפדיון" dataDxfId="67"/>
    <tableColumn id="8" name="שווי הוגן" dataDxfId="66"/>
    <tableColumn id="9" name="שעור מנכסי אפיק ההשקעה" dataDxfId="65"/>
    <tableColumn id="10" name="שעור מסך נכסי השקעה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25" totalsRowShown="0" headerRowBorderDxfId="60" tableBorderDxfId="61">
  <autoFilter ref="A6:C25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6" totalsRowShown="0" headerRowDxfId="398" dataDxfId="399" headerRowBorderDxfId="411" tableBorderDxfId="412">
  <autoFilter ref="A6:K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0"/>
    <tableColumn id="2" name="מספר ני&quot;ע" dataDxfId="409"/>
    <tableColumn id="3" name="מספר מנפיק" dataDxfId="408"/>
    <tableColumn id="4" name="דירוג" dataDxfId="407"/>
    <tableColumn id="5" name="שם מדרג" dataDxfId="406"/>
    <tableColumn id="6" name="סוג מטבע" dataDxfId="405"/>
    <tableColumn id="7" name="שיעור ריבית" dataDxfId="404"/>
    <tableColumn id="8" name="תשואה לפידיון" dataDxfId="403"/>
    <tableColumn id="9" name="שווי שוק" dataDxfId="402"/>
    <tableColumn id="10" name="שעור מנכסי אפיק ההשקעה" dataDxfId="401"/>
    <tableColumn id="11" name="שעור מסך נכסי השקעה" dataDxfId="4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3" totalsRowShown="0" headerRowDxfId="377" dataDxfId="378" headerRowBorderDxfId="396" tableBorderDxfId="397">
  <autoFilter ref="A7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5"/>
    <tableColumn id="2" name="מספר ני&quot;ע" dataDxfId="394"/>
    <tableColumn id="3" name="זירת מסחר" dataDxfId="393"/>
    <tableColumn id="4" name="דירוג" dataDxfId="392"/>
    <tableColumn id="5" name="שם מדרג" dataDxfId="391"/>
    <tableColumn id="6" name="תאריך רכישה" dataDxfId="390"/>
    <tableColumn id="7" name="מח&quot;מ" dataDxfId="389"/>
    <tableColumn id="8" name="סוג מטבע" dataDxfId="388"/>
    <tableColumn id="9" name="שיעור ריבית" dataDxfId="387"/>
    <tableColumn id="10" name="תשואה לפידיון" dataDxfId="386"/>
    <tableColumn id="11" name="ערך נקוב****" dataDxfId="385"/>
    <tableColumn id="12" name="שער***" dataDxfId="384"/>
    <tableColumn id="13" name="פדיון/ריבית/דיבידנד לקבל*****  " dataDxfId="383"/>
    <tableColumn id="14" name="שווי שוק" dataDxfId="382"/>
    <tableColumn id="15" name="שעור מערך נקוב**** מונפק" dataDxfId="381"/>
    <tableColumn id="16" name="שעור מנכסי אפיק ההשקעה" dataDxfId="380"/>
    <tableColumn id="17" name="שעור מסך נכסי השקעה**" dataDxfId="3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3" dataDxfId="354" headerRowBorderDxfId="375" tableBorderDxfId="376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4"/>
    <tableColumn id="2" name="מספר ני&quot;ע" dataDxfId="373"/>
    <tableColumn id="3" name="זירת מסחר" dataDxfId="372"/>
    <tableColumn id="4" name="ספק מידע" dataDxfId="371"/>
    <tableColumn id="5" name="מספר מנפיק" dataDxfId="370"/>
    <tableColumn id="6" name="ענף מסחר" dataDxfId="369"/>
    <tableColumn id="7" name="דירוג" dataDxfId="368"/>
    <tableColumn id="8" name="שם מדרג" dataDxfId="367"/>
    <tableColumn id="9" name="תאריך רכישה" dataDxfId="366"/>
    <tableColumn id="10" name="מח&quot;מ" dataDxfId="365"/>
    <tableColumn id="11" name="סוג מטבע" dataDxfId="364"/>
    <tableColumn id="12" name="שיעור ריבית" dataDxfId="363"/>
    <tableColumn id="13" name="תשואה לפידיון" dataDxfId="362"/>
    <tableColumn id="14" name="ערך נקוב****" dataDxfId="361"/>
    <tableColumn id="15" name="שער***" dataDxfId="360"/>
    <tableColumn id="16" name="פדיון/ריבית/דיבידנד לקבל*****  " dataDxfId="359"/>
    <tableColumn id="17" name="שווי שוק" dataDxfId="358"/>
    <tableColumn id="18" name="שעור מערך נקוב מונפק" dataDxfId="357"/>
    <tableColumn id="19" name="שעור מנכסי אפיק ההשקעה" dataDxfId="356"/>
    <tableColumn id="20" name="שעור מסך נכסי השקעה**" dataDxfId="3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101" totalsRowShown="0" headerRowDxfId="329" dataDxfId="330" headerRowBorderDxfId="351" tableBorderDxfId="352">
  <autoFilter ref="A7:T1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0"/>
    <tableColumn id="2" name="מספר ני&quot;ע" dataDxfId="349"/>
    <tableColumn id="3" name="זירת מסחר" dataDxfId="348"/>
    <tableColumn id="4" name="ספק מידע" dataDxfId="347"/>
    <tableColumn id="5" name="מספר מנפיק" dataDxfId="346"/>
    <tableColumn id="6" name="ענף מסחר" dataDxfId="345"/>
    <tableColumn id="7" name="דירוג" dataDxfId="344"/>
    <tableColumn id="8" name="שם מדרג" dataDxfId="343"/>
    <tableColumn id="9" name="תאריך רכישה" dataDxfId="342"/>
    <tableColumn id="10" name="מח&quot;מ" dataDxfId="341"/>
    <tableColumn id="11" name="סוג מטבע" dataDxfId="340"/>
    <tableColumn id="12" name="שיעור ריבית" dataDxfId="339"/>
    <tableColumn id="13" name="תשואה לפידיון" dataDxfId="338"/>
    <tableColumn id="14" name="ערך נקוב****" dataDxfId="337"/>
    <tableColumn id="15" name="שער***" dataDxfId="336"/>
    <tableColumn id="16" name="פדיון/ריבית/דיבידנד לקבל*****  " dataDxfId="335"/>
    <tableColumn id="17" name="שווי שוק" dataDxfId="334"/>
    <tableColumn id="18" name="שעור מערך נקוב מונפק" dataDxfId="333"/>
    <tableColumn id="19" name="שעור מנכסי אפיק ההשקעה" dataDxfId="332"/>
    <tableColumn id="20" name="שעור מסך נכסי השקעה**" dataDxfId="3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00" totalsRowShown="0" headerRowDxfId="318" dataDxfId="319" headerRowBorderDxfId="327" tableBorderDxfId="328">
  <autoFilter ref="A7:N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6"/>
    <tableColumn id="9" name="שער***" dataDxfId="325"/>
    <tableColumn id="10" name="פדיון/ריבית/דיבידנד לקבל*****  " dataDxfId="324"/>
    <tableColumn id="11" name="שווי שוק" dataDxfId="323"/>
    <tableColumn id="12" name="שעור מערך נקוב מונפק" dataDxfId="322"/>
    <tableColumn id="13" name="שעור מנכסי אפיק ההשקעה" dataDxfId="321"/>
    <tableColumn id="14" name="שעור מסך נכסי השקעה**" dataDxfId="3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58" totalsRowShown="0" headerRowDxfId="306" dataDxfId="307" headerRowBorderDxfId="316" tableBorderDxfId="317">
  <autoFilter ref="A7:M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5"/>
    <tableColumn id="4" name="מספר מנפיק" dataDxfId="314"/>
    <tableColumn id="5" name="ענף מסחר"/>
    <tableColumn id="6" name="סוג מטבע"/>
    <tableColumn id="7" name="ערך נקוב****" dataDxfId="313"/>
    <tableColumn id="8" name="שער***" dataDxfId="312"/>
    <tableColumn id="9" name="פדיון/ריבית/דיבידנד לקבל*****  "/>
    <tableColumn id="10" name="שווי שוק" dataDxfId="311"/>
    <tableColumn id="11" name="שעור מערך נקוב מונפק" dataDxfId="310"/>
    <tableColumn id="12" name="שעור מנכסי אפיק ההשקעה" dataDxfId="309"/>
    <tableColumn id="13" name="שעור מסך נכסי השקעה**" dataDxfId="3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1" totalsRowShown="0" headerRowDxfId="296" dataDxfId="297" headerRowBorderDxfId="304" tableBorderDxfId="305">
  <autoFilter ref="A7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303"/>
    <tableColumn id="10" name="שער***" dataDxfId="302"/>
    <tableColumn id="11" name="שווי שוק" dataDxfId="301"/>
    <tableColumn id="12" name="שעור מערך נקוב מונפק" dataDxfId="300"/>
    <tableColumn id="13" name="שעור מנכסי אפיק ההשקעה" dataDxfId="299"/>
    <tableColumn id="14" name="שעור מסך נכסי השקעה**" dataDxfId="2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workbookViewId="0">
      <selection activeCell="C45" sqref="C45"/>
    </sheetView>
  </sheetViews>
  <sheetFormatPr defaultColWidth="0" defaultRowHeight="18" zeroHeight="1"/>
  <cols>
    <col min="1" max="1" width="29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 ht="26.25" customHeight="1">
      <c r="B5" s="77" t="s">
        <v>4</v>
      </c>
      <c r="C5" s="78"/>
      <c r="D5" s="79"/>
    </row>
    <row r="6" spans="1:36" s="3" customFormat="1">
      <c r="B6" s="40" t="s">
        <v>1245</v>
      </c>
      <c r="C6" s="80" t="s">
        <v>5</v>
      </c>
      <c r="D6" s="81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1218</v>
      </c>
      <c r="B10" s="57" t="s">
        <v>13</v>
      </c>
      <c r="C10" s="63">
        <v>364305.24164828355</v>
      </c>
      <c r="D10" s="64">
        <f>C10/C41</f>
        <v>0.12163579402575445</v>
      </c>
    </row>
    <row r="11" spans="1:36">
      <c r="B11" s="57" t="s">
        <v>14</v>
      </c>
      <c r="C11" s="50"/>
      <c r="D11" s="50"/>
    </row>
    <row r="12" spans="1:36">
      <c r="A12" s="9" t="s">
        <v>1219</v>
      </c>
      <c r="B12" s="58" t="s">
        <v>15</v>
      </c>
      <c r="C12" s="65">
        <v>780115.40617580002</v>
      </c>
      <c r="D12" s="66">
        <f>C12/$C$41</f>
        <v>0.26046827224497732</v>
      </c>
    </row>
    <row r="13" spans="1:36">
      <c r="A13" s="9" t="s">
        <v>1220</v>
      </c>
      <c r="B13" s="58" t="s">
        <v>16</v>
      </c>
      <c r="C13" s="65">
        <v>0</v>
      </c>
      <c r="D13" s="66">
        <f t="shared" ref="D13:D40" si="0">C13/$C$41</f>
        <v>0</v>
      </c>
    </row>
    <row r="14" spans="1:36">
      <c r="A14" s="9" t="s">
        <v>1221</v>
      </c>
      <c r="B14" s="58" t="s">
        <v>17</v>
      </c>
      <c r="C14" s="65">
        <v>253850.68091663951</v>
      </c>
      <c r="D14" s="66">
        <f t="shared" si="0"/>
        <v>8.4756752325524376E-2</v>
      </c>
    </row>
    <row r="15" spans="1:36">
      <c r="A15" s="9" t="s">
        <v>935</v>
      </c>
      <c r="B15" s="58" t="s">
        <v>18</v>
      </c>
      <c r="C15" s="65">
        <v>431187.4887505775</v>
      </c>
      <c r="D15" s="66">
        <f t="shared" si="0"/>
        <v>0.14396672507606414</v>
      </c>
    </row>
    <row r="16" spans="1:36">
      <c r="A16" s="9" t="s">
        <v>847</v>
      </c>
      <c r="B16" s="58" t="s">
        <v>194</v>
      </c>
      <c r="C16" s="65">
        <v>473240.04154452949</v>
      </c>
      <c r="D16" s="66">
        <f t="shared" si="0"/>
        <v>0.15800741147069103</v>
      </c>
    </row>
    <row r="17" spans="1:4">
      <c r="A17" s="9" t="s">
        <v>1222</v>
      </c>
      <c r="B17" s="58" t="s">
        <v>19</v>
      </c>
      <c r="C17" s="65">
        <v>46090.579549374997</v>
      </c>
      <c r="D17" s="66">
        <f t="shared" si="0"/>
        <v>1.5388920058438149E-2</v>
      </c>
    </row>
    <row r="18" spans="1:4">
      <c r="A18" s="9" t="s">
        <v>1223</v>
      </c>
      <c r="B18" s="58" t="s">
        <v>20</v>
      </c>
      <c r="C18" s="65">
        <v>16.176879150000001</v>
      </c>
      <c r="D18" s="66">
        <f t="shared" si="0"/>
        <v>5.401205679518097E-6</v>
      </c>
    </row>
    <row r="19" spans="1:4">
      <c r="A19" s="9" t="s">
        <v>1224</v>
      </c>
      <c r="B19" s="58" t="s">
        <v>21</v>
      </c>
      <c r="C19" s="65">
        <v>0</v>
      </c>
      <c r="D19" s="66">
        <f t="shared" si="0"/>
        <v>0</v>
      </c>
    </row>
    <row r="20" spans="1:4">
      <c r="A20" s="9" t="s">
        <v>1225</v>
      </c>
      <c r="B20" s="58" t="s">
        <v>22</v>
      </c>
      <c r="C20" s="65">
        <v>5014.4328884554307</v>
      </c>
      <c r="D20" s="66">
        <f t="shared" si="0"/>
        <v>1.674240324450208E-3</v>
      </c>
    </row>
    <row r="21" spans="1:4">
      <c r="A21" s="9" t="s">
        <v>1226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66"/>
    </row>
    <row r="23" spans="1:4">
      <c r="A23" s="9" t="s">
        <v>1227</v>
      </c>
      <c r="B23" s="58" t="s">
        <v>25</v>
      </c>
      <c r="C23" s="65">
        <v>0</v>
      </c>
      <c r="D23" s="66">
        <f t="shared" si="0"/>
        <v>0</v>
      </c>
    </row>
    <row r="24" spans="1:4">
      <c r="A24" s="9" t="s">
        <v>1228</v>
      </c>
      <c r="B24" s="58" t="s">
        <v>26</v>
      </c>
      <c r="C24" s="65">
        <v>0</v>
      </c>
      <c r="D24" s="66">
        <f t="shared" si="0"/>
        <v>0</v>
      </c>
    </row>
    <row r="25" spans="1:4">
      <c r="A25" s="9" t="s">
        <v>1229</v>
      </c>
      <c r="B25" s="58" t="s">
        <v>17</v>
      </c>
      <c r="C25" s="65">
        <v>15546.162466117001</v>
      </c>
      <c r="D25" s="66">
        <f t="shared" si="0"/>
        <v>5.190619292393131E-3</v>
      </c>
    </row>
    <row r="26" spans="1:4">
      <c r="A26" s="9" t="s">
        <v>1230</v>
      </c>
      <c r="B26" s="58" t="s">
        <v>27</v>
      </c>
      <c r="C26" s="65">
        <v>155803.75693599344</v>
      </c>
      <c r="D26" s="66">
        <f t="shared" si="0"/>
        <v>5.2020425512849598E-2</v>
      </c>
    </row>
    <row r="27" spans="1:4">
      <c r="A27" s="9" t="s">
        <v>1231</v>
      </c>
      <c r="B27" s="58" t="s">
        <v>28</v>
      </c>
      <c r="C27" s="65">
        <v>323423.93077438674</v>
      </c>
      <c r="D27" s="66">
        <f t="shared" si="0"/>
        <v>0.10798616689861872</v>
      </c>
    </row>
    <row r="28" spans="1:4">
      <c r="A28" s="9" t="s">
        <v>1232</v>
      </c>
      <c r="B28" s="58" t="s">
        <v>29</v>
      </c>
      <c r="C28" s="65">
        <v>758.91969372490803</v>
      </c>
      <c r="D28" s="66">
        <f t="shared" si="0"/>
        <v>2.5339135701246229E-4</v>
      </c>
    </row>
    <row r="29" spans="1:4">
      <c r="A29" s="9" t="s">
        <v>1233</v>
      </c>
      <c r="B29" s="58" t="s">
        <v>30</v>
      </c>
      <c r="C29" s="65">
        <v>0</v>
      </c>
      <c r="D29" s="66">
        <f t="shared" si="0"/>
        <v>0</v>
      </c>
    </row>
    <row r="30" spans="1:4">
      <c r="A30" s="9" t="s">
        <v>1234</v>
      </c>
      <c r="B30" s="58" t="s">
        <v>31</v>
      </c>
      <c r="C30" s="65">
        <v>8840.6397021609864</v>
      </c>
      <c r="D30" s="66">
        <f t="shared" si="0"/>
        <v>2.9517506391141639E-3</v>
      </c>
    </row>
    <row r="31" spans="1:4">
      <c r="A31" s="9" t="s">
        <v>1235</v>
      </c>
      <c r="B31" s="58" t="s">
        <v>32</v>
      </c>
      <c r="C31" s="65">
        <v>0</v>
      </c>
      <c r="D31" s="66">
        <f t="shared" si="0"/>
        <v>0</v>
      </c>
    </row>
    <row r="32" spans="1:4">
      <c r="A32" s="9" t="s">
        <v>1236</v>
      </c>
      <c r="B32" s="57" t="s">
        <v>33</v>
      </c>
      <c r="C32" s="65">
        <v>45417.63016545798</v>
      </c>
      <c r="D32" s="66">
        <f t="shared" si="0"/>
        <v>1.5164232836586657E-2</v>
      </c>
    </row>
    <row r="33" spans="1:4">
      <c r="A33" s="9" t="s">
        <v>1237</v>
      </c>
      <c r="B33" s="57" t="s">
        <v>34</v>
      </c>
      <c r="C33" s="65">
        <v>0</v>
      </c>
      <c r="D33" s="66">
        <f t="shared" si="0"/>
        <v>0</v>
      </c>
    </row>
    <row r="34" spans="1:4">
      <c r="A34" s="9" t="s">
        <v>1238</v>
      </c>
      <c r="B34" s="57" t="s">
        <v>35</v>
      </c>
      <c r="C34" s="65">
        <v>73685.951469187305</v>
      </c>
      <c r="D34" s="66">
        <f t="shared" si="0"/>
        <v>2.4602580997588108E-2</v>
      </c>
    </row>
    <row r="35" spans="1:4">
      <c r="A35" s="9" t="s">
        <v>1239</v>
      </c>
      <c r="B35" s="57" t="s">
        <v>36</v>
      </c>
      <c r="C35" s="65">
        <v>0</v>
      </c>
      <c r="D35" s="66">
        <f t="shared" si="0"/>
        <v>0</v>
      </c>
    </row>
    <row r="36" spans="1:4">
      <c r="A36" s="9" t="s">
        <v>1240</v>
      </c>
      <c r="B36" s="57" t="s">
        <v>37</v>
      </c>
      <c r="C36" s="65">
        <v>17752.604882386</v>
      </c>
      <c r="D36" s="66">
        <f t="shared" si="0"/>
        <v>5.9273157342579243E-3</v>
      </c>
    </row>
    <row r="37" spans="1:4">
      <c r="A37" s="9"/>
      <c r="B37" s="59" t="s">
        <v>38</v>
      </c>
      <c r="C37" s="50"/>
      <c r="D37" s="66"/>
    </row>
    <row r="38" spans="1:4">
      <c r="A38" s="9" t="s">
        <v>1241</v>
      </c>
      <c r="B38" s="60" t="s">
        <v>39</v>
      </c>
      <c r="C38" s="65">
        <v>0</v>
      </c>
      <c r="D38" s="66">
        <f t="shared" si="0"/>
        <v>0</v>
      </c>
    </row>
    <row r="39" spans="1:4">
      <c r="A39" s="9" t="s">
        <v>1242</v>
      </c>
      <c r="B39" s="60" t="s">
        <v>40</v>
      </c>
      <c r="C39" s="65">
        <v>0</v>
      </c>
      <c r="D39" s="66">
        <f t="shared" si="0"/>
        <v>0</v>
      </c>
    </row>
    <row r="40" spans="1:4">
      <c r="A40" s="9" t="s">
        <v>1243</v>
      </c>
      <c r="B40" s="60" t="s">
        <v>41</v>
      </c>
      <c r="C40" s="65">
        <v>0</v>
      </c>
      <c r="D40" s="66">
        <f t="shared" si="0"/>
        <v>0</v>
      </c>
    </row>
    <row r="41" spans="1:4">
      <c r="B41" s="60" t="s">
        <v>42</v>
      </c>
      <c r="C41" s="65">
        <f>SUM(C10:C40)</f>
        <v>2995049.6444422249</v>
      </c>
      <c r="D41" s="66">
        <f>SUM(D10:D40)</f>
        <v>0.99999999999999989</v>
      </c>
    </row>
    <row r="42" spans="1:4">
      <c r="A42" s="9" t="s">
        <v>1244</v>
      </c>
      <c r="B42" s="61" t="s">
        <v>43</v>
      </c>
      <c r="C42" s="65">
        <f>'יתרת התחייבות להשקעה'!B9</f>
        <v>107892.41999999998</v>
      </c>
      <c r="D42" s="66">
        <v>0</v>
      </c>
    </row>
    <row r="43" spans="1:4">
      <c r="B43" s="10" t="s">
        <v>200</v>
      </c>
    </row>
    <row r="44" spans="1:4">
      <c r="C44" s="82" t="s">
        <v>44</v>
      </c>
      <c r="D44" s="81" t="s">
        <v>45</v>
      </c>
    </row>
    <row r="45" spans="1:4">
      <c r="C45" s="12" t="s">
        <v>9</v>
      </c>
      <c r="D45" s="12" t="s">
        <v>10</v>
      </c>
    </row>
    <row r="46" spans="1:4">
      <c r="C46" t="s">
        <v>201</v>
      </c>
      <c r="D46">
        <v>3.6497999999999999</v>
      </c>
    </row>
    <row r="47" spans="1:4">
      <c r="C47" t="s">
        <v>109</v>
      </c>
      <c r="D47">
        <v>3.9441000000000002</v>
      </c>
    </row>
    <row r="48" spans="1:4">
      <c r="C48" t="s">
        <v>105</v>
      </c>
      <c r="D48">
        <v>3.2149999999999999</v>
      </c>
    </row>
    <row r="49" spans="3:4">
      <c r="C49" t="s">
        <v>112</v>
      </c>
      <c r="D49">
        <v>4.3918999999999997</v>
      </c>
    </row>
    <row r="50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 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  <c r="B2" t="s">
        <v>197</v>
      </c>
    </row>
    <row r="3" spans="1:60">
      <c r="A3" s="2" t="s">
        <v>2</v>
      </c>
      <c r="B3" t="s">
        <v>198</v>
      </c>
    </row>
    <row r="4" spans="1:60">
      <c r="A4" s="2" t="s">
        <v>3</v>
      </c>
      <c r="B4" t="s">
        <v>199</v>
      </c>
    </row>
    <row r="5" spans="1:60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60" ht="26.25" customHeight="1">
      <c r="A6" s="100" t="s">
        <v>97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202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955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227</v>
      </c>
      <c r="B13" t="s">
        <v>227</v>
      </c>
      <c r="C13" s="14"/>
      <c r="D13" t="s">
        <v>227</v>
      </c>
      <c r="E13" t="s">
        <v>227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956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227</v>
      </c>
      <c r="B15" t="s">
        <v>227</v>
      </c>
      <c r="C15" s="14"/>
      <c r="D15" t="s">
        <v>227</v>
      </c>
      <c r="E15" t="s">
        <v>227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957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227</v>
      </c>
      <c r="B17" t="s">
        <v>227</v>
      </c>
      <c r="C17" s="14"/>
      <c r="D17" t="s">
        <v>227</v>
      </c>
      <c r="E17" t="s">
        <v>227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587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227</v>
      </c>
      <c r="B19" t="s">
        <v>227</v>
      </c>
      <c r="C19" s="14"/>
      <c r="D19" t="s">
        <v>227</v>
      </c>
      <c r="E19" t="s">
        <v>227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232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955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227</v>
      </c>
      <c r="B22" t="s">
        <v>227</v>
      </c>
      <c r="C22" s="14"/>
      <c r="D22" t="s">
        <v>227</v>
      </c>
      <c r="E22" t="s">
        <v>227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958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227</v>
      </c>
      <c r="B24" t="s">
        <v>227</v>
      </c>
      <c r="C24" s="14"/>
      <c r="D24" t="s">
        <v>227</v>
      </c>
      <c r="E24" t="s">
        <v>227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957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227</v>
      </c>
      <c r="B26" t="s">
        <v>227</v>
      </c>
      <c r="C26" s="14"/>
      <c r="D26" t="s">
        <v>227</v>
      </c>
      <c r="E26" t="s">
        <v>227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959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227</v>
      </c>
      <c r="B28" t="s">
        <v>227</v>
      </c>
      <c r="C28" s="14"/>
      <c r="D28" t="s">
        <v>227</v>
      </c>
      <c r="E28" t="s">
        <v>227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587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227</v>
      </c>
      <c r="B30" t="s">
        <v>227</v>
      </c>
      <c r="C30" s="14"/>
      <c r="D30" t="s">
        <v>227</v>
      </c>
      <c r="E30" t="s">
        <v>227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6" t="s">
        <v>234</v>
      </c>
      <c r="B31" s="14"/>
      <c r="C31" s="14"/>
      <c r="D31" s="14"/>
    </row>
    <row r="32" spans="1:11">
      <c r="A32" s="86" t="s">
        <v>296</v>
      </c>
      <c r="B32" s="14"/>
      <c r="C32" s="14"/>
      <c r="D32" s="14"/>
    </row>
    <row r="33" spans="1:4">
      <c r="A33" s="86" t="s">
        <v>297</v>
      </c>
      <c r="B33" s="14"/>
      <c r="C33" s="14"/>
      <c r="D33" s="14"/>
    </row>
    <row r="34" spans="1:4">
      <c r="A34" s="86" t="s">
        <v>298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3.8554687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  <c r="B2" t="s">
        <v>197</v>
      </c>
    </row>
    <row r="3" spans="1:58">
      <c r="A3" s="2" t="s">
        <v>2</v>
      </c>
      <c r="B3" t="s">
        <v>198</v>
      </c>
    </row>
    <row r="4" spans="1:58">
      <c r="A4" s="2" t="s">
        <v>3</v>
      </c>
      <c r="B4" t="s">
        <v>199</v>
      </c>
    </row>
    <row r="5" spans="1:58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2"/>
      <c r="BB5" s="14" t="s">
        <v>99</v>
      </c>
      <c r="BD5" s="14" t="s">
        <v>100</v>
      </c>
      <c r="BF5" s="16" t="s">
        <v>101</v>
      </c>
    </row>
    <row r="6" spans="1:58" ht="26.25" customHeight="1">
      <c r="A6" s="100" t="s">
        <v>102</v>
      </c>
      <c r="B6" s="101"/>
      <c r="C6" s="101"/>
      <c r="D6" s="101"/>
      <c r="E6" s="101"/>
      <c r="F6" s="101"/>
      <c r="G6" s="101"/>
      <c r="H6" s="101"/>
      <c r="I6" s="101"/>
      <c r="J6" s="102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1523451.58</v>
      </c>
      <c r="G10" s="22"/>
      <c r="H10" s="63">
        <v>5014.4328884554307</v>
      </c>
      <c r="I10" s="64">
        <v>1</v>
      </c>
      <c r="J10" s="64">
        <v>1.6999999999999999E-3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202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227</v>
      </c>
      <c r="B12" t="s">
        <v>227</v>
      </c>
      <c r="C12" s="16"/>
      <c r="D12" t="s">
        <v>227</v>
      </c>
      <c r="E12" t="s">
        <v>227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232</v>
      </c>
      <c r="B13" s="16"/>
      <c r="C13" s="16"/>
      <c r="D13" s="16"/>
      <c r="E13" s="16"/>
      <c r="F13" s="69">
        <v>1523451.58</v>
      </c>
      <c r="G13" s="16"/>
      <c r="H13" s="69">
        <v>5014.4328884554307</v>
      </c>
      <c r="I13" s="68">
        <v>1</v>
      </c>
      <c r="J13" s="68">
        <v>1.6999999999999999E-3</v>
      </c>
      <c r="BD13" s="14" t="s">
        <v>125</v>
      </c>
    </row>
    <row r="14" spans="1:58">
      <c r="A14" t="s">
        <v>960</v>
      </c>
      <c r="B14" t="s">
        <v>961</v>
      </c>
      <c r="C14" t="s">
        <v>122</v>
      </c>
      <c r="D14" t="s">
        <v>770</v>
      </c>
      <c r="E14" t="s">
        <v>109</v>
      </c>
      <c r="F14" s="65">
        <v>172</v>
      </c>
      <c r="G14" s="65">
        <v>0.35499999999999998</v>
      </c>
      <c r="H14" s="65">
        <v>2.4082674599999999E-3</v>
      </c>
      <c r="I14" s="66">
        <v>0</v>
      </c>
      <c r="J14" s="66">
        <v>0</v>
      </c>
      <c r="BD14" s="14" t="s">
        <v>126</v>
      </c>
    </row>
    <row r="15" spans="1:58">
      <c r="A15" t="s">
        <v>962</v>
      </c>
      <c r="B15" t="s">
        <v>963</v>
      </c>
      <c r="C15" t="s">
        <v>122</v>
      </c>
      <c r="D15" t="s">
        <v>770</v>
      </c>
      <c r="E15" t="s">
        <v>112</v>
      </c>
      <c r="F15" s="65">
        <v>55</v>
      </c>
      <c r="G15" s="65">
        <v>0.64200000000000002</v>
      </c>
      <c r="H15" s="65">
        <v>1.5507798900000001E-3</v>
      </c>
      <c r="I15" s="66">
        <v>0</v>
      </c>
      <c r="J15" s="66">
        <v>0</v>
      </c>
      <c r="BD15" s="14" t="s">
        <v>127</v>
      </c>
    </row>
    <row r="16" spans="1:58">
      <c r="A16" t="s">
        <v>964</v>
      </c>
      <c r="B16" t="s">
        <v>965</v>
      </c>
      <c r="C16" t="s">
        <v>122</v>
      </c>
      <c r="D16" t="s">
        <v>770</v>
      </c>
      <c r="E16" t="s">
        <v>201</v>
      </c>
      <c r="F16" s="65">
        <v>117760</v>
      </c>
      <c r="G16" s="65">
        <v>100</v>
      </c>
      <c r="H16" s="65">
        <v>429.80044800000002</v>
      </c>
      <c r="I16" s="66">
        <v>8.5699999999999998E-2</v>
      </c>
      <c r="J16" s="66">
        <v>1E-4</v>
      </c>
      <c r="BD16" s="14" t="s">
        <v>128</v>
      </c>
    </row>
    <row r="17" spans="1:56">
      <c r="A17" t="s">
        <v>966</v>
      </c>
      <c r="B17" t="s">
        <v>967</v>
      </c>
      <c r="C17" t="s">
        <v>122</v>
      </c>
      <c r="D17" t="s">
        <v>770</v>
      </c>
      <c r="E17" t="s">
        <v>112</v>
      </c>
      <c r="F17" s="65">
        <v>-6375.42</v>
      </c>
      <c r="G17" s="65">
        <v>100</v>
      </c>
      <c r="H17" s="65">
        <v>-28.000207098000001</v>
      </c>
      <c r="I17" s="66">
        <v>-5.5999999999999999E-3</v>
      </c>
      <c r="J17" s="66">
        <v>0</v>
      </c>
      <c r="BD17" s="14" t="s">
        <v>129</v>
      </c>
    </row>
    <row r="18" spans="1:56">
      <c r="A18" t="s">
        <v>968</v>
      </c>
      <c r="B18" t="s">
        <v>967</v>
      </c>
      <c r="C18" t="s">
        <v>122</v>
      </c>
      <c r="D18" t="s">
        <v>770</v>
      </c>
      <c r="E18" t="s">
        <v>109</v>
      </c>
      <c r="F18" s="65">
        <v>102340</v>
      </c>
      <c r="G18" s="65">
        <v>100</v>
      </c>
      <c r="H18" s="65">
        <v>403.63919399999997</v>
      </c>
      <c r="I18" s="66">
        <v>8.0500000000000002E-2</v>
      </c>
      <c r="J18" s="66">
        <v>1E-4</v>
      </c>
      <c r="BD18" s="14" t="s">
        <v>130</v>
      </c>
    </row>
    <row r="19" spans="1:56">
      <c r="A19" t="s">
        <v>969</v>
      </c>
      <c r="B19" t="s">
        <v>970</v>
      </c>
      <c r="C19" t="s">
        <v>122</v>
      </c>
      <c r="D19" t="s">
        <v>770</v>
      </c>
      <c r="E19" t="s">
        <v>105</v>
      </c>
      <c r="F19" s="65">
        <v>1309171</v>
      </c>
      <c r="G19" s="65">
        <v>100</v>
      </c>
      <c r="H19" s="65">
        <v>4208.9847650000002</v>
      </c>
      <c r="I19" s="66">
        <v>0.83940000000000003</v>
      </c>
      <c r="J19" s="66">
        <v>1.4E-3</v>
      </c>
      <c r="BD19" s="14" t="s">
        <v>131</v>
      </c>
    </row>
    <row r="20" spans="1:56">
      <c r="A20" t="s">
        <v>971</v>
      </c>
      <c r="B20" t="s">
        <v>972</v>
      </c>
      <c r="C20" t="s">
        <v>122</v>
      </c>
      <c r="D20" t="s">
        <v>770</v>
      </c>
      <c r="E20" t="s">
        <v>105</v>
      </c>
      <c r="F20" s="65">
        <v>31</v>
      </c>
      <c r="G20" s="65">
        <v>1.2885500000000001</v>
      </c>
      <c r="H20" s="65">
        <v>1.2842333574999999E-3</v>
      </c>
      <c r="I20" s="66">
        <v>0</v>
      </c>
      <c r="J20" s="66">
        <v>0</v>
      </c>
      <c r="BD20" s="14" t="s">
        <v>122</v>
      </c>
    </row>
    <row r="21" spans="1:56">
      <c r="A21" t="s">
        <v>973</v>
      </c>
      <c r="B21" t="s">
        <v>974</v>
      </c>
      <c r="C21" t="s">
        <v>122</v>
      </c>
      <c r="D21" t="s">
        <v>770</v>
      </c>
      <c r="E21" t="s">
        <v>105</v>
      </c>
      <c r="F21" s="65">
        <v>176</v>
      </c>
      <c r="G21" s="65">
        <v>0.19747999999999999</v>
      </c>
      <c r="H21" s="65">
        <v>1.117420832E-3</v>
      </c>
      <c r="I21" s="66">
        <v>0</v>
      </c>
      <c r="J21" s="66">
        <v>0</v>
      </c>
    </row>
    <row r="22" spans="1:56">
      <c r="A22" t="s">
        <v>975</v>
      </c>
      <c r="B22" t="s">
        <v>976</v>
      </c>
      <c r="C22" t="s">
        <v>122</v>
      </c>
      <c r="D22" t="s">
        <v>770</v>
      </c>
      <c r="E22" t="s">
        <v>105</v>
      </c>
      <c r="F22" s="65">
        <v>90</v>
      </c>
      <c r="G22" s="65">
        <v>0.37487500000000001</v>
      </c>
      <c r="H22" s="65">
        <v>1.0847008125000001E-3</v>
      </c>
      <c r="I22" s="66">
        <v>0</v>
      </c>
      <c r="J22" s="66">
        <v>0</v>
      </c>
    </row>
    <row r="23" spans="1:56">
      <c r="A23" t="s">
        <v>977</v>
      </c>
      <c r="B23" t="s">
        <v>978</v>
      </c>
      <c r="C23" t="s">
        <v>122</v>
      </c>
      <c r="D23" t="s">
        <v>770</v>
      </c>
      <c r="E23" t="s">
        <v>201</v>
      </c>
      <c r="F23" s="65">
        <v>32</v>
      </c>
      <c r="G23" s="65">
        <v>1.0644</v>
      </c>
      <c r="H23" s="65">
        <v>1.2431510784000001E-3</v>
      </c>
      <c r="I23" s="66">
        <v>0</v>
      </c>
      <c r="J23" s="66">
        <v>0</v>
      </c>
    </row>
    <row r="24" spans="1:56">
      <c r="A24" s="86" t="s">
        <v>234</v>
      </c>
      <c r="B24" s="16"/>
      <c r="C24" s="16"/>
      <c r="D24" s="16"/>
      <c r="E24" s="16"/>
      <c r="F24" s="16"/>
      <c r="G24" s="16"/>
    </row>
    <row r="25" spans="1:56">
      <c r="A25" s="86" t="s">
        <v>296</v>
      </c>
      <c r="B25" s="16"/>
      <c r="C25" s="16"/>
      <c r="D25" s="16"/>
      <c r="E25" s="16"/>
      <c r="F25" s="16"/>
      <c r="G25" s="16"/>
    </row>
    <row r="26" spans="1:56">
      <c r="A26" s="86" t="s">
        <v>297</v>
      </c>
      <c r="B26" s="16"/>
      <c r="C26" s="16"/>
      <c r="D26" s="16"/>
      <c r="E26" s="16"/>
      <c r="F26" s="16"/>
      <c r="G26" s="16"/>
    </row>
    <row r="27" spans="1:56" ht="20.25" customHeight="1">
      <c r="A27" s="86" t="s">
        <v>298</v>
      </c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  <c r="D3" s="13"/>
    </row>
    <row r="4" spans="1:80">
      <c r="A4" s="2" t="s">
        <v>3</v>
      </c>
      <c r="B4" t="s">
        <v>199</v>
      </c>
    </row>
    <row r="5" spans="1:80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80" ht="26.25" customHeight="1">
      <c r="A6" s="100" t="s">
        <v>132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202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979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227</v>
      </c>
      <c r="B13" t="s">
        <v>227</v>
      </c>
      <c r="D13" t="s">
        <v>227</v>
      </c>
      <c r="G13" s="65">
        <v>0</v>
      </c>
      <c r="H13" t="s">
        <v>227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980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227</v>
      </c>
      <c r="B15" t="s">
        <v>227</v>
      </c>
      <c r="D15" t="s">
        <v>227</v>
      </c>
      <c r="G15" s="65">
        <v>0</v>
      </c>
      <c r="H15" t="s">
        <v>227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981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982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227</v>
      </c>
      <c r="B18" t="s">
        <v>227</v>
      </c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983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227</v>
      </c>
      <c r="B20" t="s">
        <v>227</v>
      </c>
      <c r="D20" t="s">
        <v>227</v>
      </c>
      <c r="G20" s="65">
        <v>0</v>
      </c>
      <c r="H20" t="s">
        <v>227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984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227</v>
      </c>
      <c r="B22" t="s">
        <v>227</v>
      </c>
      <c r="D22" t="s">
        <v>227</v>
      </c>
      <c r="G22" s="65">
        <v>0</v>
      </c>
      <c r="H22" t="s">
        <v>227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985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227</v>
      </c>
      <c r="B24" t="s">
        <v>227</v>
      </c>
      <c r="D24" t="s">
        <v>227</v>
      </c>
      <c r="G24" s="65">
        <v>0</v>
      </c>
      <c r="H24" t="s">
        <v>227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232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979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227</v>
      </c>
      <c r="B27" t="s">
        <v>227</v>
      </c>
      <c r="D27" t="s">
        <v>227</v>
      </c>
      <c r="G27" s="65">
        <v>0</v>
      </c>
      <c r="H27" t="s">
        <v>227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980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227</v>
      </c>
      <c r="B29" t="s">
        <v>227</v>
      </c>
      <c r="D29" t="s">
        <v>227</v>
      </c>
      <c r="G29" s="65">
        <v>0</v>
      </c>
      <c r="H29" t="s">
        <v>227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981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982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227</v>
      </c>
      <c r="B32" t="s">
        <v>227</v>
      </c>
      <c r="D32" t="s">
        <v>227</v>
      </c>
      <c r="G32" s="65">
        <v>0</v>
      </c>
      <c r="H32" t="s">
        <v>227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983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227</v>
      </c>
      <c r="B34" t="s">
        <v>227</v>
      </c>
      <c r="D34" t="s">
        <v>227</v>
      </c>
      <c r="G34" s="65">
        <v>0</v>
      </c>
      <c r="H34" t="s">
        <v>227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984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227</v>
      </c>
      <c r="B36" t="s">
        <v>227</v>
      </c>
      <c r="D36" t="s">
        <v>227</v>
      </c>
      <c r="G36" s="65">
        <v>0</v>
      </c>
      <c r="H36" t="s">
        <v>227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985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227</v>
      </c>
      <c r="B38" t="s">
        <v>227</v>
      </c>
      <c r="D38" t="s">
        <v>227</v>
      </c>
      <c r="G38" s="65">
        <v>0</v>
      </c>
      <c r="H38" t="s">
        <v>227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6" t="s">
        <v>234</v>
      </c>
    </row>
    <row r="40" spans="1:16">
      <c r="A40" s="86" t="s">
        <v>296</v>
      </c>
    </row>
    <row r="41" spans="1:16">
      <c r="A41" s="86" t="s">
        <v>297</v>
      </c>
    </row>
    <row r="42" spans="1:16">
      <c r="A42" s="86" t="s">
        <v>298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  <c r="B2" t="s">
        <v>197</v>
      </c>
    </row>
    <row r="3" spans="1:71">
      <c r="A3" s="2" t="s">
        <v>2</v>
      </c>
      <c r="B3" t="s">
        <v>198</v>
      </c>
    </row>
    <row r="4" spans="1:71">
      <c r="A4" s="2" t="s">
        <v>3</v>
      </c>
      <c r="B4" t="s">
        <v>199</v>
      </c>
    </row>
    <row r="5" spans="1:71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71" ht="26.25" customHeight="1">
      <c r="A6" s="100" t="s">
        <v>68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202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986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227</v>
      </c>
      <c r="B13" t="s">
        <v>227</v>
      </c>
      <c r="C13" t="s">
        <v>227</v>
      </c>
      <c r="F13" s="65">
        <v>0</v>
      </c>
      <c r="G13" t="s">
        <v>227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987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227</v>
      </c>
      <c r="B15" t="s">
        <v>227</v>
      </c>
      <c r="C15" t="s">
        <v>227</v>
      </c>
      <c r="F15" s="65">
        <v>0</v>
      </c>
      <c r="G15" t="s">
        <v>227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988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227</v>
      </c>
      <c r="B17" t="s">
        <v>227</v>
      </c>
      <c r="C17" t="s">
        <v>227</v>
      </c>
      <c r="F17" s="65">
        <v>0</v>
      </c>
      <c r="G17" t="s">
        <v>227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989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227</v>
      </c>
      <c r="B19" t="s">
        <v>227</v>
      </c>
      <c r="C19" t="s">
        <v>227</v>
      </c>
      <c r="F19" s="65">
        <v>0</v>
      </c>
      <c r="G19" t="s">
        <v>227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587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227</v>
      </c>
      <c r="B21" t="s">
        <v>227</v>
      </c>
      <c r="C21" t="s">
        <v>227</v>
      </c>
      <c r="F21" s="65">
        <v>0</v>
      </c>
      <c r="G21" t="s">
        <v>227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232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294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227</v>
      </c>
      <c r="B24" t="s">
        <v>227</v>
      </c>
      <c r="C24" t="s">
        <v>227</v>
      </c>
      <c r="F24" s="65">
        <v>0</v>
      </c>
      <c r="G24" t="s">
        <v>227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990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227</v>
      </c>
      <c r="B26" t="s">
        <v>227</v>
      </c>
      <c r="C26" t="s">
        <v>227</v>
      </c>
      <c r="F26" s="65">
        <v>0</v>
      </c>
      <c r="G26" t="s">
        <v>227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6" t="s">
        <v>296</v>
      </c>
    </row>
    <row r="28" spans="1:15">
      <c r="A28" s="86" t="s">
        <v>297</v>
      </c>
    </row>
    <row r="29" spans="1:15">
      <c r="A29" s="86" t="s">
        <v>298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64" ht="26.25" customHeight="1">
      <c r="A6" s="100" t="s">
        <v>81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3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202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991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227</v>
      </c>
      <c r="B13" t="s">
        <v>227</v>
      </c>
      <c r="C13" s="14"/>
      <c r="D13" s="14"/>
      <c r="E13" t="s">
        <v>227</v>
      </c>
      <c r="F13" t="s">
        <v>227</v>
      </c>
      <c r="I13" s="65">
        <v>0</v>
      </c>
      <c r="J13" t="s">
        <v>227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992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227</v>
      </c>
      <c r="B15" t="s">
        <v>227</v>
      </c>
      <c r="C15" s="14"/>
      <c r="D15" s="14"/>
      <c r="E15" t="s">
        <v>227</v>
      </c>
      <c r="F15" t="s">
        <v>227</v>
      </c>
      <c r="I15" s="65">
        <v>0</v>
      </c>
      <c r="J15" t="s">
        <v>227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301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227</v>
      </c>
      <c r="B17" t="s">
        <v>227</v>
      </c>
      <c r="C17" s="14"/>
      <c r="D17" s="14"/>
      <c r="E17" t="s">
        <v>227</v>
      </c>
      <c r="F17" t="s">
        <v>227</v>
      </c>
      <c r="I17" s="65">
        <v>0</v>
      </c>
      <c r="J17" t="s">
        <v>227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587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227</v>
      </c>
      <c r="B19" t="s">
        <v>227</v>
      </c>
      <c r="C19" s="14"/>
      <c r="D19" s="14"/>
      <c r="E19" t="s">
        <v>227</v>
      </c>
      <c r="F19" t="s">
        <v>227</v>
      </c>
      <c r="I19" s="65">
        <v>0</v>
      </c>
      <c r="J19" t="s">
        <v>227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232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993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227</v>
      </c>
      <c r="B22" t="s">
        <v>227</v>
      </c>
      <c r="C22" s="14"/>
      <c r="D22" s="14"/>
      <c r="E22" t="s">
        <v>227</v>
      </c>
      <c r="F22" t="s">
        <v>227</v>
      </c>
      <c r="I22" s="65">
        <v>0</v>
      </c>
      <c r="J22" t="s">
        <v>227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994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227</v>
      </c>
      <c r="B24" t="s">
        <v>227</v>
      </c>
      <c r="C24" s="14"/>
      <c r="D24" s="14"/>
      <c r="E24" t="s">
        <v>227</v>
      </c>
      <c r="F24" t="s">
        <v>227</v>
      </c>
      <c r="I24" s="65">
        <v>0</v>
      </c>
      <c r="J24" t="s">
        <v>227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6" t="s">
        <v>234</v>
      </c>
      <c r="C25" s="14"/>
      <c r="D25" s="14"/>
      <c r="E25" s="14"/>
    </row>
    <row r="26" spans="1:18">
      <c r="A26" s="86" t="s">
        <v>296</v>
      </c>
      <c r="C26" s="14"/>
      <c r="D26" s="14"/>
      <c r="E26" s="14"/>
    </row>
    <row r="27" spans="1:18">
      <c r="A27" s="86" t="s">
        <v>297</v>
      </c>
      <c r="C27" s="14"/>
      <c r="D27" s="14"/>
      <c r="E27" s="14"/>
    </row>
    <row r="28" spans="1:18">
      <c r="A28" s="86" t="s">
        <v>298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</row>
    <row r="4" spans="1:80">
      <c r="A4" s="2" t="s">
        <v>3</v>
      </c>
      <c r="B4" t="s">
        <v>199</v>
      </c>
    </row>
    <row r="5" spans="1:80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80" ht="26.25" customHeight="1">
      <c r="A6" s="100" t="s">
        <v>88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3" t="s">
        <v>54</v>
      </c>
      <c r="M7" s="103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3.26</v>
      </c>
      <c r="J10" s="7"/>
      <c r="K10" s="7"/>
      <c r="L10" s="64">
        <v>5.3600000000000002E-2</v>
      </c>
      <c r="M10" s="63">
        <v>15189846.869999999</v>
      </c>
      <c r="N10" s="7"/>
      <c r="O10" s="63">
        <v>15546.162466117001</v>
      </c>
      <c r="P10" s="7"/>
      <c r="Q10" s="64">
        <v>1</v>
      </c>
      <c r="R10" s="64">
        <v>5.1000000000000004E-3</v>
      </c>
      <c r="S10" s="30"/>
      <c r="BY10" s="14"/>
      <c r="CB10" s="14"/>
    </row>
    <row r="11" spans="1:80">
      <c r="A11" s="67" t="s">
        <v>202</v>
      </c>
      <c r="B11" s="14"/>
      <c r="C11" s="14"/>
      <c r="D11" s="14"/>
      <c r="I11" s="69">
        <v>3.26</v>
      </c>
      <c r="L11" s="68">
        <v>5.3600000000000002E-2</v>
      </c>
      <c r="M11" s="69">
        <v>15189846.869999999</v>
      </c>
      <c r="O11" s="69">
        <v>15546.162466117001</v>
      </c>
      <c r="Q11" s="68">
        <v>1</v>
      </c>
      <c r="R11" s="68">
        <v>5.1000000000000004E-3</v>
      </c>
    </row>
    <row r="12" spans="1:80">
      <c r="A12" s="67" t="s">
        <v>991</v>
      </c>
      <c r="B12" s="14"/>
      <c r="C12" s="14"/>
      <c r="D12" s="14"/>
      <c r="I12" s="69">
        <v>1.47</v>
      </c>
      <c r="L12" s="68">
        <v>1.8200000000000001E-2</v>
      </c>
      <c r="M12" s="69">
        <v>2572800</v>
      </c>
      <c r="O12" s="69">
        <v>2654.8723199999999</v>
      </c>
      <c r="Q12" s="68">
        <v>0.17080000000000001</v>
      </c>
      <c r="R12" s="68">
        <v>8.9999999999999998E-4</v>
      </c>
    </row>
    <row r="13" spans="1:80">
      <c r="A13" t="s">
        <v>995</v>
      </c>
      <c r="B13" t="s">
        <v>996</v>
      </c>
      <c r="C13" t="s">
        <v>122</v>
      </c>
      <c r="D13" t="s">
        <v>997</v>
      </c>
      <c r="E13" t="s">
        <v>127</v>
      </c>
      <c r="F13" t="s">
        <v>413</v>
      </c>
      <c r="G13" t="s">
        <v>149</v>
      </c>
      <c r="H13" t="s">
        <v>998</v>
      </c>
      <c r="I13" s="65">
        <v>1.47</v>
      </c>
      <c r="J13" t="s">
        <v>101</v>
      </c>
      <c r="K13" s="66">
        <v>3.15E-2</v>
      </c>
      <c r="L13" s="66">
        <v>1.8200000000000001E-2</v>
      </c>
      <c r="M13" s="65">
        <v>2572800</v>
      </c>
      <c r="N13" s="65">
        <v>103.19</v>
      </c>
      <c r="O13" s="65">
        <v>2654.8723199999999</v>
      </c>
      <c r="P13" s="66">
        <v>8.8999999999999999E-3</v>
      </c>
      <c r="Q13" s="66">
        <v>0.17080000000000001</v>
      </c>
      <c r="R13" s="66">
        <v>8.9999999999999998E-4</v>
      </c>
    </row>
    <row r="14" spans="1:80">
      <c r="A14" s="67" t="s">
        <v>992</v>
      </c>
      <c r="B14" s="14"/>
      <c r="C14" s="14"/>
      <c r="D14" s="14"/>
      <c r="I14" s="69">
        <v>3.64</v>
      </c>
      <c r="L14" s="68">
        <v>6.0600000000000001E-2</v>
      </c>
      <c r="M14" s="69">
        <v>12577990.869999999</v>
      </c>
      <c r="O14" s="69">
        <v>12783.593893908999</v>
      </c>
      <c r="Q14" s="68">
        <v>0.82230000000000003</v>
      </c>
      <c r="R14" s="68">
        <v>4.1999999999999997E-3</v>
      </c>
    </row>
    <row r="15" spans="1:80">
      <c r="A15" t="s">
        <v>999</v>
      </c>
      <c r="B15" t="s">
        <v>1000</v>
      </c>
      <c r="C15" t="s">
        <v>122</v>
      </c>
      <c r="D15" t="s">
        <v>1001</v>
      </c>
      <c r="E15" t="s">
        <v>127</v>
      </c>
      <c r="F15" t="s">
        <v>372</v>
      </c>
      <c r="G15" t="s">
        <v>208</v>
      </c>
      <c r="H15" t="s">
        <v>1002</v>
      </c>
      <c r="I15" s="65">
        <v>1.65</v>
      </c>
      <c r="J15" t="s">
        <v>101</v>
      </c>
      <c r="K15" s="66">
        <v>2.1899999999999999E-2</v>
      </c>
      <c r="L15" s="66">
        <v>0.11890000000000001</v>
      </c>
      <c r="M15" s="65">
        <v>3218827.6</v>
      </c>
      <c r="N15" s="65">
        <v>101.93</v>
      </c>
      <c r="O15" s="65">
        <v>3280.9509726800002</v>
      </c>
      <c r="P15" s="66">
        <v>4.3E-3</v>
      </c>
      <c r="Q15" s="66">
        <v>0.21099999999999999</v>
      </c>
      <c r="R15" s="66">
        <v>1.1000000000000001E-3</v>
      </c>
    </row>
    <row r="16" spans="1:80">
      <c r="A16" t="s">
        <v>1003</v>
      </c>
      <c r="B16" t="s">
        <v>1004</v>
      </c>
      <c r="C16" t="s">
        <v>122</v>
      </c>
      <c r="D16" t="s">
        <v>1005</v>
      </c>
      <c r="E16" t="s">
        <v>127</v>
      </c>
      <c r="F16" t="s">
        <v>413</v>
      </c>
      <c r="G16" t="s">
        <v>149</v>
      </c>
      <c r="H16" t="s">
        <v>447</v>
      </c>
      <c r="I16" s="65">
        <v>1.74</v>
      </c>
      <c r="J16" t="s">
        <v>101</v>
      </c>
      <c r="K16" s="66">
        <v>3.4200000000000001E-2</v>
      </c>
      <c r="L16" s="66">
        <v>1.6299999999999999E-2</v>
      </c>
      <c r="M16" s="65">
        <v>54886.400000000001</v>
      </c>
      <c r="N16" s="65">
        <v>103.87</v>
      </c>
      <c r="O16" s="65">
        <v>57.010503679999999</v>
      </c>
      <c r="P16" s="66">
        <v>5.0000000000000001E-4</v>
      </c>
      <c r="Q16" s="66">
        <v>3.7000000000000002E-3</v>
      </c>
      <c r="R16" s="66">
        <v>0</v>
      </c>
    </row>
    <row r="17" spans="1:18">
      <c r="A17" t="s">
        <v>1006</v>
      </c>
      <c r="B17" t="s">
        <v>1007</v>
      </c>
      <c r="C17" t="s">
        <v>122</v>
      </c>
      <c r="D17" t="s">
        <v>1008</v>
      </c>
      <c r="E17" t="s">
        <v>111</v>
      </c>
      <c r="F17" t="s">
        <v>413</v>
      </c>
      <c r="G17" t="s">
        <v>149</v>
      </c>
      <c r="H17" t="s">
        <v>1009</v>
      </c>
      <c r="I17" s="65">
        <v>4.59</v>
      </c>
      <c r="J17" t="s">
        <v>101</v>
      </c>
      <c r="K17" s="66">
        <v>4.4699999999999997E-2</v>
      </c>
      <c r="L17" s="66">
        <v>4.4600000000000001E-2</v>
      </c>
      <c r="M17" s="65">
        <v>6039276.8700000001</v>
      </c>
      <c r="N17" s="65">
        <v>100.27</v>
      </c>
      <c r="O17" s="65">
        <v>6055.5829175489998</v>
      </c>
      <c r="P17" s="66">
        <v>0.01</v>
      </c>
      <c r="Q17" s="66">
        <v>0.38950000000000001</v>
      </c>
      <c r="R17" s="66">
        <v>2E-3</v>
      </c>
    </row>
    <row r="18" spans="1:18">
      <c r="A18" t="s">
        <v>1010</v>
      </c>
      <c r="B18" t="s">
        <v>1011</v>
      </c>
      <c r="C18" t="s">
        <v>122</v>
      </c>
      <c r="D18" t="s">
        <v>1012</v>
      </c>
      <c r="E18" t="s">
        <v>529</v>
      </c>
      <c r="F18" t="s">
        <v>434</v>
      </c>
      <c r="G18" t="s">
        <v>149</v>
      </c>
      <c r="H18" t="s">
        <v>1013</v>
      </c>
      <c r="I18" s="65">
        <v>3.91</v>
      </c>
      <c r="J18" t="s">
        <v>101</v>
      </c>
      <c r="K18" s="66">
        <v>4.2999999999999997E-2</v>
      </c>
      <c r="L18" s="66">
        <v>3.3399999999999999E-2</v>
      </c>
      <c r="M18" s="65">
        <v>3265000</v>
      </c>
      <c r="N18" s="65">
        <v>103.83</v>
      </c>
      <c r="O18" s="65">
        <v>3390.0495000000001</v>
      </c>
      <c r="P18" s="66">
        <v>1.6E-2</v>
      </c>
      <c r="Q18" s="66">
        <v>0.21809999999999999</v>
      </c>
      <c r="R18" s="66">
        <v>1.1000000000000001E-3</v>
      </c>
    </row>
    <row r="19" spans="1:18">
      <c r="A19" s="67" t="s">
        <v>301</v>
      </c>
      <c r="B19" s="14"/>
      <c r="C19" s="14"/>
      <c r="D19" s="14"/>
      <c r="I19" s="69">
        <v>2.38</v>
      </c>
      <c r="L19" s="68">
        <v>0.1007</v>
      </c>
      <c r="M19" s="69">
        <v>39056</v>
      </c>
      <c r="O19" s="69">
        <v>107.696252208</v>
      </c>
      <c r="Q19" s="68">
        <v>6.8999999999999999E-3</v>
      </c>
      <c r="R19" s="68">
        <v>0</v>
      </c>
    </row>
    <row r="20" spans="1:18">
      <c r="A20" t="s">
        <v>1014</v>
      </c>
      <c r="B20" t="s">
        <v>1015</v>
      </c>
      <c r="C20" t="s">
        <v>122</v>
      </c>
      <c r="D20" t="s">
        <v>1016</v>
      </c>
      <c r="E20" t="s">
        <v>126</v>
      </c>
      <c r="F20" t="s">
        <v>227</v>
      </c>
      <c r="G20" t="s">
        <v>939</v>
      </c>
      <c r="H20" t="s">
        <v>1017</v>
      </c>
      <c r="I20" s="65">
        <v>2.38</v>
      </c>
      <c r="J20" t="s">
        <v>105</v>
      </c>
      <c r="K20" s="66">
        <v>0.03</v>
      </c>
      <c r="L20" s="66">
        <v>0.1007</v>
      </c>
      <c r="M20" s="65">
        <v>39056</v>
      </c>
      <c r="N20" s="65">
        <v>85.52</v>
      </c>
      <c r="O20" s="65">
        <v>107.696252208</v>
      </c>
      <c r="P20" s="66">
        <v>0</v>
      </c>
      <c r="Q20" s="66">
        <v>6.8999999999999999E-3</v>
      </c>
      <c r="R20" s="66">
        <v>0</v>
      </c>
    </row>
    <row r="21" spans="1:18">
      <c r="A21" s="67" t="s">
        <v>587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227</v>
      </c>
      <c r="B22" t="s">
        <v>227</v>
      </c>
      <c r="C22" s="14"/>
      <c r="D22" s="14"/>
      <c r="E22" t="s">
        <v>227</v>
      </c>
      <c r="F22" t="s">
        <v>227</v>
      </c>
      <c r="I22" s="65">
        <v>0</v>
      </c>
      <c r="J22" t="s">
        <v>227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232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s="67" t="s">
        <v>302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t="s">
        <v>227</v>
      </c>
      <c r="B25" t="s">
        <v>227</v>
      </c>
      <c r="C25" s="14"/>
      <c r="D25" s="14"/>
      <c r="E25" t="s">
        <v>227</v>
      </c>
      <c r="F25" t="s">
        <v>227</v>
      </c>
      <c r="I25" s="65">
        <v>0</v>
      </c>
      <c r="J25" t="s">
        <v>227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  <c r="R25" s="66">
        <v>0</v>
      </c>
    </row>
    <row r="26" spans="1:18">
      <c r="A26" s="67" t="s">
        <v>303</v>
      </c>
      <c r="B26" s="14"/>
      <c r="C26" s="14"/>
      <c r="D26" s="14"/>
      <c r="I26" s="69">
        <v>0</v>
      </c>
      <c r="L26" s="68">
        <v>0</v>
      </c>
      <c r="M26" s="69">
        <v>0</v>
      </c>
      <c r="O26" s="69">
        <v>0</v>
      </c>
      <c r="Q26" s="68">
        <v>0</v>
      </c>
      <c r="R26" s="68">
        <v>0</v>
      </c>
    </row>
    <row r="27" spans="1:18">
      <c r="A27" t="s">
        <v>227</v>
      </c>
      <c r="B27" t="s">
        <v>227</v>
      </c>
      <c r="C27" s="14"/>
      <c r="D27" s="14"/>
      <c r="E27" t="s">
        <v>227</v>
      </c>
      <c r="F27" t="s">
        <v>227</v>
      </c>
      <c r="I27" s="65">
        <v>0</v>
      </c>
      <c r="J27" t="s">
        <v>227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  <c r="R27" s="66">
        <v>0</v>
      </c>
    </row>
    <row r="28" spans="1:18">
      <c r="A28" s="86" t="s">
        <v>234</v>
      </c>
      <c r="B28" s="14"/>
      <c r="C28" s="14"/>
      <c r="D28" s="14"/>
    </row>
    <row r="29" spans="1:18">
      <c r="A29" s="86" t="s">
        <v>296</v>
      </c>
      <c r="B29" s="14"/>
      <c r="C29" s="14"/>
      <c r="D29" s="14"/>
    </row>
    <row r="30" spans="1:18">
      <c r="A30" s="86" t="s">
        <v>297</v>
      </c>
      <c r="B30" s="14"/>
      <c r="C30" s="14"/>
      <c r="D30" s="14"/>
    </row>
    <row r="31" spans="1:18">
      <c r="A31" s="86" t="s">
        <v>298</v>
      </c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  <c r="B2" t="s">
        <v>197</v>
      </c>
    </row>
    <row r="3" spans="1:97">
      <c r="A3" s="2" t="s">
        <v>2</v>
      </c>
      <c r="B3" t="s">
        <v>198</v>
      </c>
    </row>
    <row r="4" spans="1:97">
      <c r="A4" s="2" t="s">
        <v>3</v>
      </c>
      <c r="B4" t="s">
        <v>199</v>
      </c>
    </row>
    <row r="5" spans="1:97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97" ht="26.25" customHeight="1">
      <c r="A6" s="100" t="s">
        <v>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4577179.5599999996</v>
      </c>
      <c r="H10" s="7"/>
      <c r="I10" s="63">
        <v>155803.75693599344</v>
      </c>
      <c r="J10" s="7"/>
      <c r="K10" s="64">
        <v>1</v>
      </c>
      <c r="L10" s="64">
        <v>5.16E-2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202</v>
      </c>
      <c r="B11" s="14"/>
      <c r="C11" s="14"/>
      <c r="D11" s="14"/>
      <c r="G11" s="69">
        <v>248840.59</v>
      </c>
      <c r="I11" s="69">
        <v>136810.69396617761</v>
      </c>
      <c r="K11" s="68">
        <v>0.87809999999999999</v>
      </c>
      <c r="L11" s="68">
        <v>4.53E-2</v>
      </c>
    </row>
    <row r="12" spans="1:97">
      <c r="A12" t="s">
        <v>1018</v>
      </c>
      <c r="B12" t="s">
        <v>1019</v>
      </c>
      <c r="C12" t="s">
        <v>122</v>
      </c>
      <c r="D12" t="s">
        <v>1020</v>
      </c>
      <c r="E12" t="s">
        <v>111</v>
      </c>
      <c r="F12" t="s">
        <v>101</v>
      </c>
      <c r="G12" s="65">
        <v>49320</v>
      </c>
      <c r="H12" s="65">
        <v>51274.018643000003</v>
      </c>
      <c r="I12" s="65">
        <v>25288.345994727599</v>
      </c>
      <c r="J12" s="66">
        <v>0</v>
      </c>
      <c r="K12" s="66">
        <v>0.1623</v>
      </c>
      <c r="L12" s="66">
        <v>8.3999999999999995E-3</v>
      </c>
    </row>
    <row r="13" spans="1:97">
      <c r="A13" t="s">
        <v>1021</v>
      </c>
      <c r="B13" t="s">
        <v>1022</v>
      </c>
      <c r="C13" t="s">
        <v>122</v>
      </c>
      <c r="D13" t="s">
        <v>1023</v>
      </c>
      <c r="E13" t="s">
        <v>679</v>
      </c>
      <c r="F13" t="s">
        <v>101</v>
      </c>
      <c r="G13" s="65">
        <v>77</v>
      </c>
      <c r="H13" s="65">
        <v>38338500</v>
      </c>
      <c r="I13" s="65">
        <v>29520.645</v>
      </c>
      <c r="J13" s="66">
        <v>0</v>
      </c>
      <c r="K13" s="66">
        <v>0.1895</v>
      </c>
      <c r="L13" s="66">
        <v>9.7999999999999997E-3</v>
      </c>
    </row>
    <row r="14" spans="1:97">
      <c r="A14" t="s">
        <v>1024</v>
      </c>
      <c r="B14" t="s">
        <v>1025</v>
      </c>
      <c r="C14" t="s">
        <v>122</v>
      </c>
      <c r="D14" t="s">
        <v>1026</v>
      </c>
      <c r="E14" t="s">
        <v>126</v>
      </c>
      <c r="F14" t="s">
        <v>101</v>
      </c>
      <c r="G14" s="65">
        <v>46558</v>
      </c>
      <c r="H14" s="65">
        <v>57108.88</v>
      </c>
      <c r="I14" s="65">
        <v>26588.752350399998</v>
      </c>
      <c r="J14" s="66">
        <v>0</v>
      </c>
      <c r="K14" s="66">
        <v>0.17069999999999999</v>
      </c>
      <c r="L14" s="66">
        <v>8.8000000000000005E-3</v>
      </c>
    </row>
    <row r="15" spans="1:97">
      <c r="A15" t="s">
        <v>1027</v>
      </c>
      <c r="B15" t="s">
        <v>1028</v>
      </c>
      <c r="C15" t="s">
        <v>122</v>
      </c>
      <c r="D15" t="s">
        <v>1029</v>
      </c>
      <c r="E15" t="s">
        <v>126</v>
      </c>
      <c r="F15" t="s">
        <v>105</v>
      </c>
      <c r="G15" s="65">
        <v>152137.59</v>
      </c>
      <c r="H15" s="65">
        <v>11300</v>
      </c>
      <c r="I15" s="65">
        <v>55270.82575905</v>
      </c>
      <c r="J15" s="66">
        <v>0</v>
      </c>
      <c r="K15" s="66">
        <v>0.35470000000000002</v>
      </c>
      <c r="L15" s="66">
        <v>1.83E-2</v>
      </c>
    </row>
    <row r="16" spans="1:97">
      <c r="A16" t="s">
        <v>1030</v>
      </c>
      <c r="B16" t="s">
        <v>1031</v>
      </c>
      <c r="C16" t="s">
        <v>122</v>
      </c>
      <c r="D16" t="s">
        <v>1016</v>
      </c>
      <c r="E16" t="s">
        <v>126</v>
      </c>
      <c r="F16" t="s">
        <v>105</v>
      </c>
      <c r="G16" s="65">
        <v>748</v>
      </c>
      <c r="H16" s="65">
        <v>5910</v>
      </c>
      <c r="I16" s="65">
        <v>142.12486200000001</v>
      </c>
      <c r="J16" s="66">
        <v>0</v>
      </c>
      <c r="K16" s="66">
        <v>8.9999999999999998E-4</v>
      </c>
      <c r="L16" s="66">
        <v>0</v>
      </c>
    </row>
    <row r="17" spans="1:12">
      <c r="A17" s="67" t="s">
        <v>232</v>
      </c>
      <c r="B17" s="14"/>
      <c r="C17" s="14"/>
      <c r="D17" s="14"/>
      <c r="G17" s="69">
        <v>4328338.97</v>
      </c>
      <c r="I17" s="69">
        <v>18993.062969815848</v>
      </c>
      <c r="K17" s="68">
        <v>0.12189999999999999</v>
      </c>
      <c r="L17" s="68">
        <v>6.3E-3</v>
      </c>
    </row>
    <row r="18" spans="1:12">
      <c r="A18" s="67" t="s">
        <v>302</v>
      </c>
      <c r="B18" s="14"/>
      <c r="C18" s="14"/>
      <c r="D18" s="14"/>
      <c r="G18" s="69">
        <v>0</v>
      </c>
      <c r="I18" s="69">
        <v>0</v>
      </c>
      <c r="K18" s="68">
        <v>0</v>
      </c>
      <c r="L18" s="68">
        <v>0</v>
      </c>
    </row>
    <row r="19" spans="1:12">
      <c r="A19" t="s">
        <v>227</v>
      </c>
      <c r="B19" t="s">
        <v>227</v>
      </c>
      <c r="C19" s="14"/>
      <c r="D19" s="14"/>
      <c r="E19" t="s">
        <v>227</v>
      </c>
      <c r="F19" t="s">
        <v>227</v>
      </c>
      <c r="G19" s="65">
        <v>0</v>
      </c>
      <c r="H19" s="65">
        <v>0</v>
      </c>
      <c r="I19" s="65">
        <v>0</v>
      </c>
      <c r="J19" s="66">
        <v>0</v>
      </c>
      <c r="K19" s="66">
        <v>0</v>
      </c>
      <c r="L19" s="66">
        <v>0</v>
      </c>
    </row>
    <row r="20" spans="1:12">
      <c r="A20" s="67" t="s">
        <v>303</v>
      </c>
      <c r="B20" s="14"/>
      <c r="C20" s="14"/>
      <c r="D20" s="14"/>
      <c r="G20" s="69">
        <v>4328338.97</v>
      </c>
      <c r="I20" s="69">
        <v>18993.062969815848</v>
      </c>
      <c r="K20" s="68">
        <v>0.12189999999999999</v>
      </c>
      <c r="L20" s="68">
        <v>6.3E-3</v>
      </c>
    </row>
    <row r="21" spans="1:12">
      <c r="A21" t="s">
        <v>1032</v>
      </c>
      <c r="B21" t="s">
        <v>1033</v>
      </c>
      <c r="C21" t="s">
        <v>122</v>
      </c>
      <c r="D21" t="s">
        <v>1034</v>
      </c>
      <c r="E21" t="s">
        <v>813</v>
      </c>
      <c r="F21" t="s">
        <v>109</v>
      </c>
      <c r="G21" s="65">
        <v>3659808</v>
      </c>
      <c r="H21" s="65">
        <v>116.61000000000014</v>
      </c>
      <c r="I21" s="65">
        <v>16832.243887318102</v>
      </c>
      <c r="J21" s="66">
        <v>0</v>
      </c>
      <c r="K21" s="66">
        <v>0.108</v>
      </c>
      <c r="L21" s="66">
        <v>5.5999999999999999E-3</v>
      </c>
    </row>
    <row r="22" spans="1:12">
      <c r="A22" t="s">
        <v>1035</v>
      </c>
      <c r="B22" t="s">
        <v>1036</v>
      </c>
      <c r="C22" t="s">
        <v>122</v>
      </c>
      <c r="D22" t="s">
        <v>1023</v>
      </c>
      <c r="E22" t="s">
        <v>813</v>
      </c>
      <c r="F22" t="s">
        <v>109</v>
      </c>
      <c r="G22" s="65">
        <v>668530.97</v>
      </c>
      <c r="H22" s="65">
        <v>81.949999999999946</v>
      </c>
      <c r="I22" s="65">
        <v>2160.8190824977501</v>
      </c>
      <c r="J22" s="66">
        <v>0</v>
      </c>
      <c r="K22" s="66">
        <v>1.3899999999999999E-2</v>
      </c>
      <c r="L22" s="66">
        <v>6.9999999999999999E-4</v>
      </c>
    </row>
    <row r="23" spans="1:12">
      <c r="A23" s="86" t="s">
        <v>234</v>
      </c>
      <c r="B23" s="14"/>
      <c r="C23" s="14"/>
      <c r="D23" s="14"/>
    </row>
    <row r="24" spans="1:12">
      <c r="A24" s="86" t="s">
        <v>296</v>
      </c>
      <c r="B24" s="14"/>
      <c r="C24" s="14"/>
      <c r="D24" s="14"/>
    </row>
    <row r="25" spans="1:12">
      <c r="A25" s="86" t="s">
        <v>297</v>
      </c>
      <c r="B25" s="14"/>
      <c r="C25" s="14"/>
      <c r="D25" s="14"/>
    </row>
    <row r="26" spans="1:12">
      <c r="A26" s="86" t="s">
        <v>298</v>
      </c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4" ht="26.25" customHeight="1">
      <c r="A6" s="100" t="s">
        <v>138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188863508.21000001</v>
      </c>
      <c r="F10" s="7"/>
      <c r="G10" s="63">
        <v>323423.93077438674</v>
      </c>
      <c r="H10" s="7"/>
      <c r="I10" s="64">
        <v>1</v>
      </c>
      <c r="J10" s="64">
        <v>0.1071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202</v>
      </c>
      <c r="B11" s="14"/>
      <c r="E11" s="69">
        <v>150866797.18000001</v>
      </c>
      <c r="G11" s="69">
        <v>179540.57605172758</v>
      </c>
      <c r="I11" s="68">
        <v>0.55510000000000004</v>
      </c>
      <c r="J11" s="68">
        <v>5.9400000000000001E-2</v>
      </c>
    </row>
    <row r="12" spans="1:54">
      <c r="A12" s="67" t="s">
        <v>1037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227</v>
      </c>
      <c r="B13" t="s">
        <v>227</v>
      </c>
      <c r="C13" t="s">
        <v>227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1038</v>
      </c>
      <c r="B14" s="14"/>
      <c r="E14" s="69">
        <v>16291939.800000001</v>
      </c>
      <c r="G14" s="69">
        <v>21178.20892450372</v>
      </c>
      <c r="I14" s="68">
        <v>6.5500000000000003E-2</v>
      </c>
      <c r="J14" s="68">
        <v>7.0000000000000001E-3</v>
      </c>
    </row>
    <row r="15" spans="1:54">
      <c r="A15" t="s">
        <v>1039</v>
      </c>
      <c r="B15" t="s">
        <v>1040</v>
      </c>
      <c r="C15" t="s">
        <v>101</v>
      </c>
      <c r="D15" t="s">
        <v>1041</v>
      </c>
      <c r="E15" s="65">
        <v>6902852.9000000004</v>
      </c>
      <c r="F15" s="65">
        <v>130.63480400000006</v>
      </c>
      <c r="G15" s="65">
        <v>9017.5283563233206</v>
      </c>
      <c r="H15" s="76">
        <v>1.0324800610257635E-2</v>
      </c>
      <c r="I15" s="66">
        <v>2.7900000000000001E-2</v>
      </c>
      <c r="J15" s="66">
        <v>3.0000000000000001E-3</v>
      </c>
    </row>
    <row r="16" spans="1:54">
      <c r="A16" t="s">
        <v>1042</v>
      </c>
      <c r="B16" t="s">
        <v>1043</v>
      </c>
      <c r="C16" t="s">
        <v>101</v>
      </c>
      <c r="D16" t="s">
        <v>596</v>
      </c>
      <c r="E16" s="65">
        <v>9389086.9000000004</v>
      </c>
      <c r="F16" s="65">
        <v>129.5193100000001</v>
      </c>
      <c r="G16" s="65">
        <v>12160.6805681804</v>
      </c>
      <c r="H16" s="76">
        <v>3.2395499295441575E-2</v>
      </c>
      <c r="I16" s="66">
        <v>3.7600000000000001E-2</v>
      </c>
      <c r="J16" s="66">
        <v>4.0000000000000001E-3</v>
      </c>
    </row>
    <row r="17" spans="1:10">
      <c r="A17" s="67" t="s">
        <v>1044</v>
      </c>
      <c r="B17" s="14"/>
      <c r="E17" s="69">
        <v>25585702.030000001</v>
      </c>
      <c r="G17" s="69">
        <v>27914.1471848615</v>
      </c>
      <c r="H17" s="76"/>
      <c r="I17" s="68">
        <v>8.6300000000000002E-2</v>
      </c>
      <c r="J17" s="68">
        <v>9.1999999999999998E-3</v>
      </c>
    </row>
    <row r="18" spans="1:10">
      <c r="A18" t="s">
        <v>1045</v>
      </c>
      <c r="B18" t="s">
        <v>1046</v>
      </c>
      <c r="C18" t="s">
        <v>101</v>
      </c>
      <c r="D18" t="s">
        <v>1047</v>
      </c>
      <c r="E18" s="65">
        <v>7489064</v>
      </c>
      <c r="F18" s="65">
        <v>179.71144700000028</v>
      </c>
      <c r="G18" s="65">
        <v>13458.705281156101</v>
      </c>
      <c r="H18" s="76">
        <v>3.7268074081469871E-2</v>
      </c>
      <c r="I18" s="66">
        <v>4.1599999999999998E-2</v>
      </c>
      <c r="J18" s="66">
        <v>4.4999999999999997E-3</v>
      </c>
    </row>
    <row r="19" spans="1:10">
      <c r="A19" t="s">
        <v>1048</v>
      </c>
      <c r="B19" t="s">
        <v>1049</v>
      </c>
      <c r="C19" t="s">
        <v>101</v>
      </c>
      <c r="D19" t="s">
        <v>1050</v>
      </c>
      <c r="E19" s="65">
        <v>18096638.030000001</v>
      </c>
      <c r="F19" s="65">
        <v>79.879156999999964</v>
      </c>
      <c r="G19" s="65">
        <v>14455.441903705399</v>
      </c>
      <c r="H19" s="76">
        <v>3.7459064287713791E-2</v>
      </c>
      <c r="I19" s="66">
        <v>4.4699999999999997E-2</v>
      </c>
      <c r="J19" s="66">
        <v>4.7999999999999996E-3</v>
      </c>
    </row>
    <row r="20" spans="1:10">
      <c r="A20" s="67" t="s">
        <v>1051</v>
      </c>
      <c r="B20" s="14"/>
      <c r="E20" s="69">
        <v>108989155.34999999</v>
      </c>
      <c r="G20" s="69">
        <v>130448.21994236235</v>
      </c>
      <c r="H20" s="76"/>
      <c r="I20" s="68">
        <v>0.40329999999999999</v>
      </c>
      <c r="J20" s="68">
        <v>4.3200000000000002E-2</v>
      </c>
    </row>
    <row r="21" spans="1:10">
      <c r="A21" t="s">
        <v>1052</v>
      </c>
      <c r="B21" t="s">
        <v>1053</v>
      </c>
      <c r="C21" t="s">
        <v>105</v>
      </c>
      <c r="D21" t="s">
        <v>1054</v>
      </c>
      <c r="E21" s="65">
        <v>1488365.41</v>
      </c>
      <c r="F21" s="65">
        <v>64.373945999999947</v>
      </c>
      <c r="G21" s="65">
        <v>3080.35433819119</v>
      </c>
      <c r="H21" s="76">
        <v>4.9574729618750028E-2</v>
      </c>
      <c r="I21" s="66">
        <v>9.4999999999999998E-3</v>
      </c>
      <c r="J21" s="66">
        <v>1E-3</v>
      </c>
    </row>
    <row r="22" spans="1:10">
      <c r="A22" t="s">
        <v>1055</v>
      </c>
      <c r="B22" t="s">
        <v>1053</v>
      </c>
      <c r="C22" t="s">
        <v>105</v>
      </c>
      <c r="D22" t="s">
        <v>1056</v>
      </c>
      <c r="E22" s="65">
        <v>1812355.54</v>
      </c>
      <c r="F22" s="65">
        <v>173.73299799999998</v>
      </c>
      <c r="G22" s="65">
        <v>10122.940659206401</v>
      </c>
      <c r="H22" s="76">
        <v>4.9574729618750028E-2</v>
      </c>
      <c r="I22" s="66">
        <v>3.1300000000000001E-2</v>
      </c>
      <c r="J22" s="66">
        <v>3.3999999999999998E-3</v>
      </c>
    </row>
    <row r="23" spans="1:10">
      <c r="A23" t="s">
        <v>1057</v>
      </c>
      <c r="B23" t="s">
        <v>1058</v>
      </c>
      <c r="C23" t="s">
        <v>105</v>
      </c>
      <c r="D23" t="s">
        <v>277</v>
      </c>
      <c r="E23" s="65">
        <v>3559348.63</v>
      </c>
      <c r="F23" s="65">
        <v>122.61845599999968</v>
      </c>
      <c r="G23" s="65">
        <v>14031.6049430485</v>
      </c>
      <c r="H23" s="76">
        <v>5.45E-3</v>
      </c>
      <c r="I23" s="66">
        <v>4.3400000000000001E-2</v>
      </c>
      <c r="J23" s="66">
        <v>4.5999999999999999E-3</v>
      </c>
    </row>
    <row r="24" spans="1:10">
      <c r="A24" t="s">
        <v>1059</v>
      </c>
      <c r="B24" t="s">
        <v>1060</v>
      </c>
      <c r="C24" t="s">
        <v>101</v>
      </c>
      <c r="D24" t="s">
        <v>1061</v>
      </c>
      <c r="E24" s="65">
        <v>14871853</v>
      </c>
      <c r="F24" s="65">
        <v>100</v>
      </c>
      <c r="G24" s="65">
        <v>14871.852999999999</v>
      </c>
      <c r="H24" s="76">
        <v>4.1145459966666666E-2</v>
      </c>
      <c r="I24" s="66">
        <v>4.5999999999999999E-2</v>
      </c>
      <c r="J24" s="66">
        <v>4.8999999999999998E-3</v>
      </c>
    </row>
    <row r="25" spans="1:10">
      <c r="A25" t="s">
        <v>1062</v>
      </c>
      <c r="B25" t="s">
        <v>1063</v>
      </c>
      <c r="C25" t="s">
        <v>101</v>
      </c>
      <c r="D25" t="s">
        <v>1064</v>
      </c>
      <c r="E25" s="65">
        <v>20997594</v>
      </c>
      <c r="F25" s="65">
        <v>123.71372700000009</v>
      </c>
      <c r="G25" s="65">
        <v>25976.906117728398</v>
      </c>
      <c r="H25" s="76">
        <v>6.0301069795147405E-2</v>
      </c>
      <c r="I25" s="66">
        <v>8.0299999999999996E-2</v>
      </c>
      <c r="J25" s="66">
        <v>8.6E-3</v>
      </c>
    </row>
    <row r="26" spans="1:10">
      <c r="A26" t="s">
        <v>1065</v>
      </c>
      <c r="B26" t="s">
        <v>1066</v>
      </c>
      <c r="C26" t="s">
        <v>101</v>
      </c>
      <c r="D26" t="s">
        <v>240</v>
      </c>
      <c r="E26" s="65">
        <v>8630237</v>
      </c>
      <c r="F26" s="65">
        <v>172.60355000000001</v>
      </c>
      <c r="G26" s="65">
        <v>14896.095435413499</v>
      </c>
      <c r="H26" s="76">
        <v>5.0792093600842782E-2</v>
      </c>
      <c r="I26" s="66">
        <v>4.6100000000000002E-2</v>
      </c>
      <c r="J26" s="66">
        <v>4.8999999999999998E-3</v>
      </c>
    </row>
    <row r="27" spans="1:10">
      <c r="A27" t="s">
        <v>1067</v>
      </c>
      <c r="B27" t="s">
        <v>1068</v>
      </c>
      <c r="C27" t="s">
        <v>101</v>
      </c>
      <c r="D27" t="s">
        <v>1069</v>
      </c>
      <c r="E27" s="65">
        <v>2702546.28</v>
      </c>
      <c r="F27" s="65">
        <v>93.719818999999887</v>
      </c>
      <c r="G27" s="65">
        <v>2532.8214820072299</v>
      </c>
      <c r="H27" s="76">
        <v>2.9135696252798524E-2</v>
      </c>
      <c r="I27" s="66">
        <v>7.7999999999999996E-3</v>
      </c>
      <c r="J27" s="66">
        <v>8.0000000000000004E-4</v>
      </c>
    </row>
    <row r="28" spans="1:10">
      <c r="A28" t="s">
        <v>1070</v>
      </c>
      <c r="B28" t="s">
        <v>1071</v>
      </c>
      <c r="C28" t="s">
        <v>101</v>
      </c>
      <c r="D28" t="s">
        <v>1072</v>
      </c>
      <c r="E28" s="65">
        <v>4851052.12</v>
      </c>
      <c r="F28" s="65">
        <v>102.12631999999992</v>
      </c>
      <c r="G28" s="65">
        <v>4954.20101143798</v>
      </c>
      <c r="H28" s="76">
        <v>8.1949999999999995E-2</v>
      </c>
      <c r="I28" s="66">
        <v>1.5299999999999999E-2</v>
      </c>
      <c r="J28" s="66">
        <v>1.6000000000000001E-3</v>
      </c>
    </row>
    <row r="29" spans="1:10">
      <c r="A29" t="s">
        <v>1073</v>
      </c>
      <c r="B29" t="s">
        <v>1074</v>
      </c>
      <c r="C29" t="s">
        <v>101</v>
      </c>
      <c r="D29" t="s">
        <v>1075</v>
      </c>
      <c r="E29" s="65">
        <v>30560797.48</v>
      </c>
      <c r="F29" s="65">
        <v>101.39603600000002</v>
      </c>
      <c r="G29" s="65">
        <v>30987.437214707901</v>
      </c>
      <c r="H29" s="76">
        <v>9.737600059647615E-2</v>
      </c>
      <c r="I29" s="66">
        <v>9.5799999999999996E-2</v>
      </c>
      <c r="J29" s="66">
        <v>1.03E-2</v>
      </c>
    </row>
    <row r="30" spans="1:10">
      <c r="A30" t="s">
        <v>1076</v>
      </c>
      <c r="B30" t="s">
        <v>1077</v>
      </c>
      <c r="C30" t="s">
        <v>101</v>
      </c>
      <c r="D30" t="s">
        <v>1078</v>
      </c>
      <c r="E30" s="65">
        <v>11685733.130000001</v>
      </c>
      <c r="F30" s="65">
        <v>38.513191000000013</v>
      </c>
      <c r="G30" s="65">
        <v>4500.5487201071801</v>
      </c>
      <c r="H30" s="76">
        <v>4.0520001733738105E-2</v>
      </c>
      <c r="I30" s="66">
        <v>1.3899999999999999E-2</v>
      </c>
      <c r="J30" s="66">
        <v>1.5E-3</v>
      </c>
    </row>
    <row r="31" spans="1:10">
      <c r="A31" t="s">
        <v>1079</v>
      </c>
      <c r="B31" t="s">
        <v>1080</v>
      </c>
      <c r="C31" t="s">
        <v>101</v>
      </c>
      <c r="D31" t="s">
        <v>1081</v>
      </c>
      <c r="E31" s="65">
        <v>7829272.7599999998</v>
      </c>
      <c r="F31" s="65">
        <v>57.393031999999963</v>
      </c>
      <c r="G31" s="65">
        <v>4493.4570205140799</v>
      </c>
      <c r="H31" s="76">
        <v>2.0199999999999999E-2</v>
      </c>
      <c r="I31" s="66">
        <v>1.3899999999999999E-2</v>
      </c>
      <c r="J31" s="66">
        <v>1.5E-3</v>
      </c>
    </row>
    <row r="32" spans="1:10">
      <c r="A32" s="67" t="s">
        <v>232</v>
      </c>
      <c r="B32" s="14"/>
      <c r="E32" s="69">
        <v>37996711.030000001</v>
      </c>
      <c r="G32" s="69">
        <v>143883.35472265916</v>
      </c>
      <c r="H32" s="76"/>
      <c r="I32" s="68">
        <v>0.44490000000000002</v>
      </c>
      <c r="J32" s="68">
        <v>4.7600000000000003E-2</v>
      </c>
    </row>
    <row r="33" spans="1:10">
      <c r="A33" s="67" t="s">
        <v>1082</v>
      </c>
      <c r="B33" s="14"/>
      <c r="E33" s="69">
        <v>0</v>
      </c>
      <c r="G33" s="69">
        <v>0</v>
      </c>
      <c r="H33" s="76"/>
      <c r="I33" s="68">
        <v>0</v>
      </c>
      <c r="J33" s="68">
        <v>0</v>
      </c>
    </row>
    <row r="34" spans="1:10">
      <c r="A34" t="s">
        <v>227</v>
      </c>
      <c r="B34" t="s">
        <v>227</v>
      </c>
      <c r="C34" t="s">
        <v>227</v>
      </c>
      <c r="E34" s="65">
        <v>0</v>
      </c>
      <c r="F34" s="65">
        <v>0</v>
      </c>
      <c r="G34" s="65">
        <v>0</v>
      </c>
      <c r="H34" s="76">
        <v>0</v>
      </c>
      <c r="I34" s="66">
        <v>0</v>
      </c>
      <c r="J34" s="66">
        <v>0</v>
      </c>
    </row>
    <row r="35" spans="1:10">
      <c r="A35" s="67" t="s">
        <v>1083</v>
      </c>
      <c r="B35" s="14"/>
      <c r="E35" s="69">
        <v>3101332.62</v>
      </c>
      <c r="G35" s="69">
        <v>25607.297054212399</v>
      </c>
      <c r="H35" s="76"/>
      <c r="I35" s="68">
        <v>7.9200000000000007E-2</v>
      </c>
      <c r="J35" s="68">
        <v>8.5000000000000006E-3</v>
      </c>
    </row>
    <row r="36" spans="1:10">
      <c r="A36" t="s">
        <v>1084</v>
      </c>
      <c r="B36" t="s">
        <v>1085</v>
      </c>
      <c r="C36" t="s">
        <v>105</v>
      </c>
      <c r="D36" t="s">
        <v>1086</v>
      </c>
      <c r="E36" s="65">
        <v>293708.62</v>
      </c>
      <c r="F36" s="65">
        <v>1216.0583200000003</v>
      </c>
      <c r="G36" s="65">
        <v>11482.912973865999</v>
      </c>
      <c r="H36" s="76">
        <v>7.9937564109153376E-3</v>
      </c>
      <c r="I36" s="66">
        <v>3.5499999999999997E-2</v>
      </c>
      <c r="J36" s="66">
        <v>3.8E-3</v>
      </c>
    </row>
    <row r="37" spans="1:10">
      <c r="A37" t="s">
        <v>1087</v>
      </c>
      <c r="B37" t="s">
        <v>1088</v>
      </c>
      <c r="C37" t="s">
        <v>105</v>
      </c>
      <c r="D37" t="s">
        <v>1089</v>
      </c>
      <c r="E37" s="65">
        <v>2807624</v>
      </c>
      <c r="F37" s="65">
        <v>156.4766700000003</v>
      </c>
      <c r="G37" s="65">
        <v>14124.384080346401</v>
      </c>
      <c r="H37" s="76">
        <v>3.683619528182016E-2</v>
      </c>
      <c r="I37" s="66">
        <v>4.3700000000000003E-2</v>
      </c>
      <c r="J37" s="66">
        <v>4.7000000000000002E-3</v>
      </c>
    </row>
    <row r="38" spans="1:10">
      <c r="A38" s="67" t="s">
        <v>1090</v>
      </c>
      <c r="B38" s="14"/>
      <c r="E38" s="69">
        <v>21044939.120000001</v>
      </c>
      <c r="G38" s="69">
        <v>66552.647610323882</v>
      </c>
      <c r="H38" s="76"/>
      <c r="I38" s="68">
        <v>0.20580000000000001</v>
      </c>
      <c r="J38" s="68">
        <v>2.1999999999999999E-2</v>
      </c>
    </row>
    <row r="39" spans="1:10">
      <c r="A39" t="s">
        <v>1091</v>
      </c>
      <c r="B39" t="s">
        <v>1092</v>
      </c>
      <c r="C39" t="s">
        <v>105</v>
      </c>
      <c r="D39" t="s">
        <v>1093</v>
      </c>
      <c r="E39" s="65">
        <v>2284173</v>
      </c>
      <c r="F39" s="65">
        <v>97.578661000000011</v>
      </c>
      <c r="G39" s="65">
        <v>7165.80235206015</v>
      </c>
      <c r="H39" s="76">
        <v>1.6171944840000219E-2</v>
      </c>
      <c r="I39" s="66">
        <v>2.2200000000000001E-2</v>
      </c>
      <c r="J39" s="66">
        <v>2.3999999999999998E-3</v>
      </c>
    </row>
    <row r="40" spans="1:10">
      <c r="A40" t="s">
        <v>1094</v>
      </c>
      <c r="B40" t="s">
        <v>1095</v>
      </c>
      <c r="C40" t="s">
        <v>105</v>
      </c>
      <c r="D40" t="s">
        <v>1096</v>
      </c>
      <c r="E40" s="65">
        <v>5200652.67</v>
      </c>
      <c r="F40" s="65">
        <v>109.01904100000009</v>
      </c>
      <c r="G40" s="65">
        <v>18228.0908580383</v>
      </c>
      <c r="H40" s="76">
        <v>1.1355425380645587E-2</v>
      </c>
      <c r="I40" s="66">
        <v>5.6399999999999999E-2</v>
      </c>
      <c r="J40" s="66">
        <v>6.0000000000000001E-3</v>
      </c>
    </row>
    <row r="41" spans="1:10">
      <c r="A41" t="s">
        <v>1097</v>
      </c>
      <c r="B41" t="s">
        <v>1098</v>
      </c>
      <c r="C41" t="s">
        <v>105</v>
      </c>
      <c r="D41" t="s">
        <v>1099</v>
      </c>
      <c r="E41" s="65">
        <v>6192888.6200000001</v>
      </c>
      <c r="F41" s="65">
        <v>90.937290000000147</v>
      </c>
      <c r="G41" s="65">
        <v>18105.738944244698</v>
      </c>
      <c r="H41" s="76">
        <v>2.5654999979286684E-2</v>
      </c>
      <c r="I41" s="66">
        <v>5.6000000000000001E-2</v>
      </c>
      <c r="J41" s="66">
        <v>6.0000000000000001E-3</v>
      </c>
    </row>
    <row r="42" spans="1:10">
      <c r="A42" t="s">
        <v>1100</v>
      </c>
      <c r="B42" t="s">
        <v>1101</v>
      </c>
      <c r="C42" t="s">
        <v>105</v>
      </c>
      <c r="D42" t="s">
        <v>1102</v>
      </c>
      <c r="E42" s="65">
        <v>3081298.83</v>
      </c>
      <c r="F42" s="65">
        <v>90.685900000000018</v>
      </c>
      <c r="G42" s="65">
        <v>8983.6859957950292</v>
      </c>
      <c r="H42" s="76">
        <v>1.0000009736163497E-2</v>
      </c>
      <c r="I42" s="66">
        <v>2.7799999999999998E-2</v>
      </c>
      <c r="J42" s="66">
        <v>3.0000000000000001E-3</v>
      </c>
    </row>
    <row r="43" spans="1:10">
      <c r="A43" t="s">
        <v>1103</v>
      </c>
      <c r="B43" t="s">
        <v>1104</v>
      </c>
      <c r="C43" t="s">
        <v>105</v>
      </c>
      <c r="D43" t="s">
        <v>1105</v>
      </c>
      <c r="E43" s="65">
        <v>4285926</v>
      </c>
      <c r="F43" s="65">
        <v>102.10517500000032</v>
      </c>
      <c r="G43" s="65">
        <v>14069.3294601857</v>
      </c>
      <c r="H43" s="76">
        <v>9.4766585999999972E-2</v>
      </c>
      <c r="I43" s="66">
        <v>4.3499999999999997E-2</v>
      </c>
      <c r="J43" s="66">
        <v>4.7000000000000002E-3</v>
      </c>
    </row>
    <row r="44" spans="1:10">
      <c r="A44" s="67" t="s">
        <v>1106</v>
      </c>
      <c r="B44" s="14"/>
      <c r="E44" s="69">
        <v>13850439.289999999</v>
      </c>
      <c r="G44" s="69">
        <v>51723.41005812287</v>
      </c>
      <c r="H44" s="76"/>
      <c r="I44" s="68">
        <v>0.15989999999999999</v>
      </c>
      <c r="J44" s="68">
        <v>1.7100000000000001E-2</v>
      </c>
    </row>
    <row r="45" spans="1:10">
      <c r="A45" t="s">
        <v>1107</v>
      </c>
      <c r="B45" t="s">
        <v>1108</v>
      </c>
      <c r="C45" t="s">
        <v>105</v>
      </c>
      <c r="D45" t="s">
        <v>1109</v>
      </c>
      <c r="E45" s="65">
        <v>1503058.72</v>
      </c>
      <c r="F45" s="65">
        <v>234.17924500000072</v>
      </c>
      <c r="G45" s="65">
        <v>11316.322773124601</v>
      </c>
      <c r="H45" s="76">
        <v>3.74518750636351E-2</v>
      </c>
      <c r="I45" s="66">
        <v>3.5000000000000003E-2</v>
      </c>
      <c r="J45" s="66">
        <v>3.7000000000000002E-3</v>
      </c>
    </row>
    <row r="46" spans="1:10">
      <c r="A46" t="s">
        <v>1110</v>
      </c>
      <c r="B46" t="s">
        <v>1111</v>
      </c>
      <c r="C46" t="s">
        <v>105</v>
      </c>
      <c r="D46" t="s">
        <v>343</v>
      </c>
      <c r="E46" s="65">
        <v>2305821.5099999998</v>
      </c>
      <c r="F46" s="65">
        <v>127.89888899999997</v>
      </c>
      <c r="G46" s="65">
        <v>9481.4211009658702</v>
      </c>
      <c r="H46" s="76">
        <v>5.439068131441397E-2</v>
      </c>
      <c r="I46" s="66">
        <v>2.93E-2</v>
      </c>
      <c r="J46" s="66">
        <v>3.0999999999999999E-3</v>
      </c>
    </row>
    <row r="47" spans="1:10">
      <c r="A47" t="s">
        <v>1112</v>
      </c>
      <c r="B47" t="s">
        <v>1113</v>
      </c>
      <c r="C47" t="s">
        <v>105</v>
      </c>
      <c r="D47" t="s">
        <v>1050</v>
      </c>
      <c r="E47" s="65">
        <v>897486.66</v>
      </c>
      <c r="F47" s="65">
        <v>91.564521999999997</v>
      </c>
      <c r="G47" s="65">
        <v>2642.0206753304901</v>
      </c>
      <c r="H47" s="76">
        <v>1.5874313531269127E-2</v>
      </c>
      <c r="I47" s="66">
        <v>8.2000000000000007E-3</v>
      </c>
      <c r="J47" s="66">
        <v>8.9999999999999998E-4</v>
      </c>
    </row>
    <row r="48" spans="1:10">
      <c r="A48" t="s">
        <v>1114</v>
      </c>
      <c r="B48" t="s">
        <v>1115</v>
      </c>
      <c r="C48" t="s">
        <v>105</v>
      </c>
      <c r="D48" t="s">
        <v>277</v>
      </c>
      <c r="E48" s="65">
        <v>572206</v>
      </c>
      <c r="F48" s="65">
        <v>100</v>
      </c>
      <c r="G48" s="65">
        <v>1839.64229</v>
      </c>
      <c r="H48" s="76">
        <v>7.7663959818181805E-2</v>
      </c>
      <c r="I48" s="66">
        <v>5.7000000000000002E-3</v>
      </c>
      <c r="J48" s="66">
        <v>5.9999999999999995E-4</v>
      </c>
    </row>
    <row r="49" spans="1:10">
      <c r="A49" t="s">
        <v>1116</v>
      </c>
      <c r="B49" t="s">
        <v>1117</v>
      </c>
      <c r="C49" t="s">
        <v>109</v>
      </c>
      <c r="D49" t="s">
        <v>1118</v>
      </c>
      <c r="E49" s="65">
        <v>2100850</v>
      </c>
      <c r="F49" s="65">
        <v>100</v>
      </c>
      <c r="G49" s="65">
        <v>8285.962485</v>
      </c>
      <c r="H49" s="76">
        <v>0.1016273251231527</v>
      </c>
      <c r="I49" s="66">
        <v>2.5600000000000001E-2</v>
      </c>
      <c r="J49" s="66">
        <v>2.7000000000000001E-3</v>
      </c>
    </row>
    <row r="50" spans="1:10">
      <c r="A50" t="s">
        <v>1119</v>
      </c>
      <c r="B50" t="s">
        <v>1120</v>
      </c>
      <c r="C50" t="s">
        <v>105</v>
      </c>
      <c r="D50" t="s">
        <v>1118</v>
      </c>
      <c r="E50" s="65">
        <v>1873846.58</v>
      </c>
      <c r="F50" s="65">
        <v>83.492232000000087</v>
      </c>
      <c r="G50" s="65">
        <v>5029.9200134809998</v>
      </c>
      <c r="H50" s="76">
        <v>2.5788359847820339E-2</v>
      </c>
      <c r="I50" s="66">
        <v>1.5599999999999999E-2</v>
      </c>
      <c r="J50" s="66">
        <v>1.6999999999999999E-3</v>
      </c>
    </row>
    <row r="51" spans="1:10">
      <c r="A51" t="s">
        <v>1121</v>
      </c>
      <c r="B51" t="s">
        <v>1122</v>
      </c>
      <c r="C51" t="s">
        <v>105</v>
      </c>
      <c r="D51" t="s">
        <v>1123</v>
      </c>
      <c r="E51" s="65">
        <v>501489</v>
      </c>
      <c r="F51" s="65">
        <v>97.724050000000162</v>
      </c>
      <c r="G51" s="65">
        <v>1575.5922859509701</v>
      </c>
      <c r="H51" s="76">
        <v>1.6599285900000867E-2</v>
      </c>
      <c r="I51" s="66">
        <v>4.8999999999999998E-3</v>
      </c>
      <c r="J51" s="66">
        <v>5.0000000000000001E-4</v>
      </c>
    </row>
    <row r="52" spans="1:10">
      <c r="A52" t="s">
        <v>1124</v>
      </c>
      <c r="B52" t="s">
        <v>1125</v>
      </c>
      <c r="C52" t="s">
        <v>105</v>
      </c>
      <c r="D52" t="s">
        <v>394</v>
      </c>
      <c r="E52" s="65">
        <v>539916.07999999996</v>
      </c>
      <c r="F52" s="65">
        <v>16.238075000000006</v>
      </c>
      <c r="G52" s="65">
        <v>281.86540929398399</v>
      </c>
      <c r="H52" s="76">
        <v>4.5839880505048258E-3</v>
      </c>
      <c r="I52" s="66">
        <v>8.9999999999999998E-4</v>
      </c>
      <c r="J52" s="66">
        <v>1E-4</v>
      </c>
    </row>
    <row r="53" spans="1:10">
      <c r="A53" t="s">
        <v>1126</v>
      </c>
      <c r="B53" t="s">
        <v>1127</v>
      </c>
      <c r="C53" t="s">
        <v>105</v>
      </c>
      <c r="D53" t="s">
        <v>1102</v>
      </c>
      <c r="E53" s="65">
        <v>2199633.39</v>
      </c>
      <c r="F53" s="65">
        <v>98.560505999999933</v>
      </c>
      <c r="G53" s="65">
        <v>6970.0229048425799</v>
      </c>
      <c r="H53" s="76">
        <v>0.10472916144570163</v>
      </c>
      <c r="I53" s="66">
        <v>2.1600000000000001E-2</v>
      </c>
      <c r="J53" s="66">
        <v>2.3E-3</v>
      </c>
    </row>
    <row r="54" spans="1:10">
      <c r="A54" t="s">
        <v>1128</v>
      </c>
      <c r="B54" t="s">
        <v>1129</v>
      </c>
      <c r="C54" t="s">
        <v>105</v>
      </c>
      <c r="D54" t="s">
        <v>1050</v>
      </c>
      <c r="E54" s="65">
        <v>1356131.35</v>
      </c>
      <c r="F54" s="65">
        <v>98.639387999999911</v>
      </c>
      <c r="G54" s="65">
        <v>4300.6401201333802</v>
      </c>
      <c r="H54" s="76">
        <v>0.1008222497355816</v>
      </c>
      <c r="I54" s="66">
        <v>1.3299999999999999E-2</v>
      </c>
      <c r="J54" s="66">
        <v>1.4E-3</v>
      </c>
    </row>
    <row r="55" spans="1:10">
      <c r="A55" s="86" t="s">
        <v>234</v>
      </c>
      <c r="B55" s="14"/>
    </row>
    <row r="56" spans="1:10">
      <c r="A56" s="86" t="s">
        <v>296</v>
      </c>
      <c r="B56" s="14"/>
    </row>
    <row r="57" spans="1:10">
      <c r="A57" s="86" t="s">
        <v>297</v>
      </c>
      <c r="B57" s="14"/>
    </row>
    <row r="58" spans="1:10">
      <c r="A58" s="86" t="s">
        <v>298</v>
      </c>
      <c r="B58" s="14"/>
    </row>
    <row r="59" spans="1:10" hidden="1">
      <c r="B59" s="14"/>
    </row>
    <row r="60" spans="1:10" hidden="1">
      <c r="B60" s="14"/>
    </row>
    <row r="61" spans="1:10" hidden="1">
      <c r="B61" s="14"/>
    </row>
    <row r="62" spans="1:10" hidden="1">
      <c r="B62" s="14"/>
    </row>
    <row r="63" spans="1:10" hidden="1">
      <c r="B63" s="14"/>
    </row>
    <row r="64" spans="1:10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H55:H1048576 A1:G1048576 H1:H14 I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  <c r="B2" t="s">
        <v>197</v>
      </c>
    </row>
    <row r="3" spans="1:58">
      <c r="A3" s="2" t="s">
        <v>2</v>
      </c>
      <c r="B3" t="s">
        <v>198</v>
      </c>
    </row>
    <row r="4" spans="1:58">
      <c r="A4" s="2" t="s">
        <v>3</v>
      </c>
      <c r="B4" t="s">
        <v>199</v>
      </c>
    </row>
    <row r="5" spans="1:58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8" ht="26.25" customHeight="1">
      <c r="A6" s="100" t="s">
        <v>140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1837688.23</v>
      </c>
      <c r="G10" s="7"/>
      <c r="H10" s="63">
        <v>758.91969372490803</v>
      </c>
      <c r="I10" s="7"/>
      <c r="J10" s="64">
        <v>1</v>
      </c>
      <c r="K10" s="64">
        <v>2.9999999999999997E-4</v>
      </c>
      <c r="L10" s="14"/>
      <c r="M10" s="14"/>
      <c r="N10" s="14"/>
      <c r="O10" s="14"/>
      <c r="BF10" s="14"/>
    </row>
    <row r="11" spans="1:58">
      <c r="A11" s="67" t="s">
        <v>1130</v>
      </c>
      <c r="B11" s="14"/>
      <c r="C11" s="14"/>
      <c r="F11" s="69">
        <v>1837688.23</v>
      </c>
      <c r="H11" s="69">
        <v>758.91969372490803</v>
      </c>
      <c r="J11" s="68">
        <v>1</v>
      </c>
      <c r="K11" s="68">
        <v>2.9999999999999997E-4</v>
      </c>
    </row>
    <row r="12" spans="1:58">
      <c r="A12" t="s">
        <v>1131</v>
      </c>
      <c r="B12" t="s">
        <v>1132</v>
      </c>
      <c r="C12" t="s">
        <v>529</v>
      </c>
      <c r="D12" t="s">
        <v>101</v>
      </c>
      <c r="E12" t="s">
        <v>1133</v>
      </c>
      <c r="F12" s="65">
        <v>1837688.23</v>
      </c>
      <c r="G12" s="65">
        <v>41.297521600000017</v>
      </c>
      <c r="H12" s="65">
        <v>758.91969372490803</v>
      </c>
      <c r="I12" s="66">
        <v>0</v>
      </c>
      <c r="J12" s="66">
        <v>1</v>
      </c>
      <c r="K12" s="66">
        <v>2.9999999999999997E-4</v>
      </c>
    </row>
    <row r="13" spans="1:58">
      <c r="A13" s="67" t="s">
        <v>954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227</v>
      </c>
      <c r="B14" t="s">
        <v>227</v>
      </c>
      <c r="C14" t="s">
        <v>227</v>
      </c>
      <c r="D14" t="s">
        <v>227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6" t="s">
        <v>234</v>
      </c>
      <c r="B15" s="14"/>
      <c r="C15" s="14"/>
    </row>
    <row r="16" spans="1:58">
      <c r="A16" s="86" t="s">
        <v>296</v>
      </c>
      <c r="B16" s="14"/>
      <c r="C16" s="14"/>
    </row>
    <row r="17" spans="1:3">
      <c r="A17" s="86" t="s">
        <v>297</v>
      </c>
      <c r="B17" s="14"/>
      <c r="C17" s="14"/>
    </row>
    <row r="18" spans="1:3">
      <c r="A18" s="86" t="s">
        <v>298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  <c r="B2" t="s">
        <v>197</v>
      </c>
    </row>
    <row r="3" spans="1:51">
      <c r="A3" s="2" t="s">
        <v>2</v>
      </c>
      <c r="B3" t="s">
        <v>198</v>
      </c>
    </row>
    <row r="4" spans="1:51">
      <c r="A4" s="2" t="s">
        <v>3</v>
      </c>
      <c r="B4" t="s">
        <v>199</v>
      </c>
    </row>
    <row r="5" spans="1:51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1" ht="26.25" customHeight="1">
      <c r="A6" s="100" t="s">
        <v>141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202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955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227</v>
      </c>
      <c r="B13" t="s">
        <v>227</v>
      </c>
      <c r="C13" t="s">
        <v>227</v>
      </c>
      <c r="D13" t="s">
        <v>227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956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227</v>
      </c>
      <c r="B15" t="s">
        <v>227</v>
      </c>
      <c r="C15" t="s">
        <v>227</v>
      </c>
      <c r="D15" t="s">
        <v>227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1134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227</v>
      </c>
      <c r="B17" t="s">
        <v>227</v>
      </c>
      <c r="C17" t="s">
        <v>227</v>
      </c>
      <c r="D17" t="s">
        <v>227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957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227</v>
      </c>
      <c r="B19" t="s">
        <v>227</v>
      </c>
      <c r="C19" t="s">
        <v>227</v>
      </c>
      <c r="D19" t="s">
        <v>227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587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227</v>
      </c>
      <c r="B21" t="s">
        <v>227</v>
      </c>
      <c r="C21" t="s">
        <v>227</v>
      </c>
      <c r="D21" t="s">
        <v>227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232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955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227</v>
      </c>
      <c r="B24" t="s">
        <v>227</v>
      </c>
      <c r="C24" t="s">
        <v>227</v>
      </c>
      <c r="D24" t="s">
        <v>227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958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227</v>
      </c>
      <c r="B26" t="s">
        <v>227</v>
      </c>
      <c r="C26" t="s">
        <v>227</v>
      </c>
      <c r="D26" t="s">
        <v>227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957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227</v>
      </c>
      <c r="B28" t="s">
        <v>227</v>
      </c>
      <c r="C28" t="s">
        <v>227</v>
      </c>
      <c r="D28" t="s">
        <v>227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959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227</v>
      </c>
      <c r="B30" t="s">
        <v>227</v>
      </c>
      <c r="C30" t="s">
        <v>227</v>
      </c>
      <c r="D30" t="s">
        <v>227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587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227</v>
      </c>
      <c r="B32" t="s">
        <v>227</v>
      </c>
      <c r="C32" t="s">
        <v>227</v>
      </c>
      <c r="D32" t="s">
        <v>227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6" t="s">
        <v>234</v>
      </c>
      <c r="B33" s="14"/>
      <c r="C33" s="14"/>
    </row>
    <row r="34" spans="1:3">
      <c r="A34" s="86" t="s">
        <v>296</v>
      </c>
      <c r="B34" s="14"/>
      <c r="C34" s="14"/>
    </row>
    <row r="35" spans="1:3">
      <c r="A35" s="86" t="s">
        <v>297</v>
      </c>
      <c r="B35" s="14"/>
      <c r="C35" s="14"/>
    </row>
    <row r="36" spans="1:3">
      <c r="A36" s="86" t="s">
        <v>298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  <c r="B2" t="s">
        <v>197</v>
      </c>
    </row>
    <row r="3" spans="1:12">
      <c r="A3" s="2" t="s">
        <v>2</v>
      </c>
      <c r="B3" t="s">
        <v>198</v>
      </c>
    </row>
    <row r="4" spans="1:12">
      <c r="A4" s="2" t="s">
        <v>3</v>
      </c>
      <c r="B4" t="s">
        <v>199</v>
      </c>
    </row>
    <row r="5" spans="1:12" ht="26.25" customHeight="1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s="16" customFormat="1">
      <c r="A6" s="85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364305.24164828355</v>
      </c>
      <c r="J9" s="64">
        <v>1</v>
      </c>
      <c r="K9" s="64">
        <v>0.12909999999999999</v>
      </c>
    </row>
    <row r="10" spans="1:12">
      <c r="A10" s="67" t="s">
        <v>202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364305.24164828355</v>
      </c>
      <c r="J10" s="68">
        <v>1</v>
      </c>
      <c r="K10" s="68">
        <v>0.12909999999999999</v>
      </c>
    </row>
    <row r="11" spans="1:12">
      <c r="A11" s="67" t="s">
        <v>203</v>
      </c>
      <c r="B11" s="23"/>
      <c r="C11" s="24"/>
      <c r="D11" s="24"/>
      <c r="E11" s="24"/>
      <c r="F11" s="24"/>
      <c r="G11" s="24"/>
      <c r="H11" s="68">
        <v>0</v>
      </c>
      <c r="I11" s="69">
        <f>I12+I13+I14</f>
        <v>335828.63410594256</v>
      </c>
      <c r="J11" s="68">
        <v>0.92700000000000005</v>
      </c>
      <c r="K11" s="68">
        <v>0.1196</v>
      </c>
    </row>
    <row r="12" spans="1:12">
      <c r="A12" t="s">
        <v>204</v>
      </c>
      <c r="B12" t="s">
        <v>205</v>
      </c>
      <c r="C12" t="s">
        <v>206</v>
      </c>
      <c r="D12" t="s">
        <v>207</v>
      </c>
      <c r="E12" t="s">
        <v>208</v>
      </c>
      <c r="F12" t="s">
        <v>101</v>
      </c>
      <c r="G12" s="66">
        <v>0</v>
      </c>
      <c r="H12" s="66">
        <v>0</v>
      </c>
      <c r="I12" s="65">
        <v>3718.9678800000002</v>
      </c>
      <c r="J12" s="66">
        <v>9.4999999999999998E-3</v>
      </c>
      <c r="K12" s="66">
        <v>1.1999999999999999E-3</v>
      </c>
    </row>
    <row r="13" spans="1:12">
      <c r="A13" t="s">
        <v>209</v>
      </c>
      <c r="B13" t="s">
        <v>210</v>
      </c>
      <c r="C13" t="s">
        <v>211</v>
      </c>
      <c r="D13" t="s">
        <v>207</v>
      </c>
      <c r="E13" t="s">
        <v>208</v>
      </c>
      <c r="F13" t="s">
        <v>101</v>
      </c>
      <c r="G13" s="66">
        <v>0</v>
      </c>
      <c r="H13" s="66">
        <v>0</v>
      </c>
      <c r="I13" s="65">
        <f>400111.24369-25573.0984140574</f>
        <v>374538.14527594257</v>
      </c>
      <c r="J13" s="66">
        <v>1.0262</v>
      </c>
      <c r="K13" s="66">
        <v>0.13250000000000001</v>
      </c>
    </row>
    <row r="14" spans="1:12">
      <c r="A14" t="s">
        <v>212</v>
      </c>
      <c r="B14" t="s">
        <v>210</v>
      </c>
      <c r="C14" t="s">
        <v>211</v>
      </c>
      <c r="D14" t="s">
        <v>207</v>
      </c>
      <c r="E14" t="s">
        <v>208</v>
      </c>
      <c r="F14" t="s">
        <v>101</v>
      </c>
      <c r="G14" s="66">
        <v>0</v>
      </c>
      <c r="H14" s="66">
        <v>0</v>
      </c>
      <c r="I14" s="65">
        <v>-42428.479050000002</v>
      </c>
      <c r="J14" s="66">
        <v>-0.10879999999999999</v>
      </c>
      <c r="K14" s="66">
        <v>-1.4E-2</v>
      </c>
    </row>
    <row r="15" spans="1:12">
      <c r="A15" s="67" t="s">
        <v>213</v>
      </c>
      <c r="C15" s="14"/>
      <c r="H15" s="68">
        <v>0</v>
      </c>
      <c r="I15" s="69">
        <v>28476.607542341</v>
      </c>
      <c r="J15" s="68">
        <v>7.2999999999999995E-2</v>
      </c>
      <c r="K15" s="68">
        <v>9.4000000000000004E-3</v>
      </c>
    </row>
    <row r="16" spans="1:12">
      <c r="A16" t="s">
        <v>214</v>
      </c>
      <c r="B16" t="s">
        <v>215</v>
      </c>
      <c r="C16" t="s">
        <v>206</v>
      </c>
      <c r="D16" t="s">
        <v>207</v>
      </c>
      <c r="E16" t="s">
        <v>208</v>
      </c>
      <c r="F16" t="s">
        <v>109</v>
      </c>
      <c r="G16" s="66">
        <v>0</v>
      </c>
      <c r="H16" s="66">
        <v>0</v>
      </c>
      <c r="I16" s="65">
        <v>0.31888048499999999</v>
      </c>
      <c r="J16" s="66">
        <v>0</v>
      </c>
      <c r="K16" s="66">
        <v>0</v>
      </c>
    </row>
    <row r="17" spans="1:11">
      <c r="A17" t="s">
        <v>216</v>
      </c>
      <c r="B17" t="s">
        <v>217</v>
      </c>
      <c r="C17" t="s">
        <v>211</v>
      </c>
      <c r="D17" t="s">
        <v>207</v>
      </c>
      <c r="E17" t="s">
        <v>208</v>
      </c>
      <c r="F17" t="s">
        <v>109</v>
      </c>
      <c r="G17" s="66">
        <v>0</v>
      </c>
      <c r="H17" s="66">
        <v>0</v>
      </c>
      <c r="I17" s="65">
        <v>178.32719640600001</v>
      </c>
      <c r="J17" s="66">
        <v>5.0000000000000001E-4</v>
      </c>
      <c r="K17" s="66">
        <v>1E-4</v>
      </c>
    </row>
    <row r="18" spans="1:11">
      <c r="A18" t="s">
        <v>218</v>
      </c>
      <c r="B18" t="s">
        <v>219</v>
      </c>
      <c r="C18" t="s">
        <v>206</v>
      </c>
      <c r="D18" t="s">
        <v>207</v>
      </c>
      <c r="E18" t="s">
        <v>208</v>
      </c>
      <c r="F18" t="s">
        <v>105</v>
      </c>
      <c r="G18" s="66">
        <v>0</v>
      </c>
      <c r="H18" s="66">
        <v>0</v>
      </c>
      <c r="I18" s="65">
        <v>3865.1669422999998</v>
      </c>
      <c r="J18" s="66">
        <v>9.9000000000000008E-3</v>
      </c>
      <c r="K18" s="66">
        <v>1.2999999999999999E-3</v>
      </c>
    </row>
    <row r="19" spans="1:11">
      <c r="A19" t="s">
        <v>220</v>
      </c>
      <c r="B19" t="s">
        <v>221</v>
      </c>
      <c r="C19" t="s">
        <v>211</v>
      </c>
      <c r="D19" t="s">
        <v>207</v>
      </c>
      <c r="E19" t="s">
        <v>208</v>
      </c>
      <c r="F19" t="s">
        <v>105</v>
      </c>
      <c r="G19" s="66">
        <v>0</v>
      </c>
      <c r="H19" s="66">
        <v>0</v>
      </c>
      <c r="I19" s="65">
        <v>24340.336440499999</v>
      </c>
      <c r="J19" s="66">
        <v>6.2399999999999997E-2</v>
      </c>
      <c r="K19" s="66">
        <v>8.0999999999999996E-3</v>
      </c>
    </row>
    <row r="20" spans="1:11">
      <c r="A20" t="s">
        <v>222</v>
      </c>
      <c r="B20" t="s">
        <v>223</v>
      </c>
      <c r="C20" t="s">
        <v>211</v>
      </c>
      <c r="D20" t="s">
        <v>207</v>
      </c>
      <c r="E20" t="s">
        <v>208</v>
      </c>
      <c r="F20" t="s">
        <v>112</v>
      </c>
      <c r="G20" s="66">
        <v>0</v>
      </c>
      <c r="H20" s="66">
        <v>0</v>
      </c>
      <c r="I20" s="65">
        <v>91.148789895999997</v>
      </c>
      <c r="J20" s="66">
        <v>2.0000000000000001E-4</v>
      </c>
      <c r="K20" s="66">
        <v>0</v>
      </c>
    </row>
    <row r="21" spans="1:11">
      <c r="A21" t="s">
        <v>224</v>
      </c>
      <c r="B21" t="s">
        <v>225</v>
      </c>
      <c r="C21" t="s">
        <v>211</v>
      </c>
      <c r="D21" t="s">
        <v>207</v>
      </c>
      <c r="E21" t="s">
        <v>208</v>
      </c>
      <c r="F21" t="s">
        <v>201</v>
      </c>
      <c r="G21" s="66">
        <v>0</v>
      </c>
      <c r="H21" s="66">
        <v>0</v>
      </c>
      <c r="I21" s="65">
        <v>1.3092927539999999</v>
      </c>
      <c r="J21" s="66">
        <v>0</v>
      </c>
      <c r="K21" s="66">
        <v>0</v>
      </c>
    </row>
    <row r="22" spans="1:11">
      <c r="A22" s="67" t="s">
        <v>226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227</v>
      </c>
      <c r="B23" t="s">
        <v>227</v>
      </c>
      <c r="C23" s="14"/>
      <c r="D23" t="s">
        <v>227</v>
      </c>
      <c r="F23" t="s">
        <v>227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228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227</v>
      </c>
      <c r="B25" t="s">
        <v>227</v>
      </c>
      <c r="C25" s="14"/>
      <c r="D25" t="s">
        <v>227</v>
      </c>
      <c r="F25" t="s">
        <v>227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229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227</v>
      </c>
      <c r="B27" t="s">
        <v>227</v>
      </c>
      <c r="C27" s="14"/>
      <c r="D27" t="s">
        <v>227</v>
      </c>
      <c r="F27" t="s">
        <v>227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230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227</v>
      </c>
      <c r="B29" t="s">
        <v>227</v>
      </c>
      <c r="C29" s="14"/>
      <c r="D29" t="s">
        <v>227</v>
      </c>
      <c r="F29" t="s">
        <v>227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231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227</v>
      </c>
      <c r="B31" t="s">
        <v>227</v>
      </c>
      <c r="C31" s="14"/>
      <c r="D31" t="s">
        <v>227</v>
      </c>
      <c r="F31" t="s">
        <v>227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232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s="67" t="s">
        <v>233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t="s">
        <v>227</v>
      </c>
      <c r="B34" t="s">
        <v>227</v>
      </c>
      <c r="C34" s="14"/>
      <c r="D34" t="s">
        <v>227</v>
      </c>
      <c r="F34" t="s">
        <v>227</v>
      </c>
      <c r="G34" s="66">
        <v>0</v>
      </c>
      <c r="H34" s="66">
        <v>0</v>
      </c>
      <c r="I34" s="65">
        <v>0</v>
      </c>
      <c r="J34" s="66">
        <v>0</v>
      </c>
      <c r="K34" s="66">
        <v>0</v>
      </c>
    </row>
    <row r="35" spans="1:11">
      <c r="A35" s="67" t="s">
        <v>231</v>
      </c>
      <c r="C35" s="14"/>
      <c r="H35" s="68">
        <v>0</v>
      </c>
      <c r="I35" s="69">
        <v>0</v>
      </c>
      <c r="J35" s="68">
        <v>0</v>
      </c>
      <c r="K35" s="68">
        <v>0</v>
      </c>
    </row>
    <row r="36" spans="1:11">
      <c r="A36" t="s">
        <v>227</v>
      </c>
      <c r="B36" t="s">
        <v>227</v>
      </c>
      <c r="C36" s="14"/>
      <c r="D36" t="s">
        <v>227</v>
      </c>
      <c r="F36" t="s">
        <v>227</v>
      </c>
      <c r="G36" s="66">
        <v>0</v>
      </c>
      <c r="H36" s="66">
        <v>0</v>
      </c>
      <c r="I36" s="65">
        <v>0</v>
      </c>
      <c r="J36" s="66">
        <v>0</v>
      </c>
      <c r="K36" s="66">
        <v>0</v>
      </c>
    </row>
    <row r="37" spans="1:11">
      <c r="A37" t="s">
        <v>234</v>
      </c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  <c r="B2" t="s">
        <v>197</v>
      </c>
    </row>
    <row r="3" spans="1:48">
      <c r="A3" s="2" t="s">
        <v>2</v>
      </c>
      <c r="B3" t="s">
        <v>198</v>
      </c>
    </row>
    <row r="4" spans="1:48">
      <c r="A4" s="2" t="s">
        <v>3</v>
      </c>
      <c r="B4" t="s">
        <v>199</v>
      </c>
    </row>
    <row r="5" spans="1:48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48" ht="26.25" customHeight="1">
      <c r="A6" s="100" t="s">
        <v>142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-81775850</v>
      </c>
      <c r="G10" s="7"/>
      <c r="H10" s="63">
        <v>8840.6397021609864</v>
      </c>
      <c r="I10" s="64">
        <v>1</v>
      </c>
      <c r="J10" s="64">
        <v>2.8999999999999998E-3</v>
      </c>
      <c r="AV10" s="14"/>
    </row>
    <row r="11" spans="1:48">
      <c r="A11" s="67" t="s">
        <v>202</v>
      </c>
      <c r="B11" s="14"/>
      <c r="C11" s="14"/>
      <c r="F11" s="69">
        <v>-81775850</v>
      </c>
      <c r="H11" s="69">
        <v>8840.6397021609864</v>
      </c>
      <c r="I11" s="68">
        <v>1</v>
      </c>
      <c r="J11" s="68">
        <v>2.8999999999999998E-3</v>
      </c>
    </row>
    <row r="12" spans="1:48">
      <c r="A12" s="67" t="s">
        <v>955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227</v>
      </c>
      <c r="B13" t="s">
        <v>227</v>
      </c>
      <c r="C13" t="s">
        <v>227</v>
      </c>
      <c r="D13" t="s">
        <v>227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956</v>
      </c>
      <c r="B14" s="14"/>
      <c r="C14" s="14"/>
      <c r="F14" s="69">
        <v>-81775850</v>
      </c>
      <c r="H14" s="69">
        <v>8840.6397021609864</v>
      </c>
      <c r="I14" s="68">
        <v>1</v>
      </c>
      <c r="J14" s="68">
        <v>2.8999999999999998E-3</v>
      </c>
    </row>
    <row r="15" spans="1:48">
      <c r="A15" t="s">
        <v>1135</v>
      </c>
      <c r="B15" t="s">
        <v>1136</v>
      </c>
      <c r="C15" t="s">
        <v>122</v>
      </c>
      <c r="D15" t="s">
        <v>109</v>
      </c>
      <c r="E15" t="s">
        <v>243</v>
      </c>
      <c r="F15" s="65">
        <v>-22725000</v>
      </c>
      <c r="G15" s="65">
        <v>-3.5307607909696679</v>
      </c>
      <c r="H15" s="65">
        <v>802.36538974785697</v>
      </c>
      <c r="I15" s="66">
        <v>9.0800000000000006E-2</v>
      </c>
      <c r="J15" s="66">
        <v>2.9999999999999997E-4</v>
      </c>
    </row>
    <row r="16" spans="1:48">
      <c r="A16" t="s">
        <v>1137</v>
      </c>
      <c r="B16" t="s">
        <v>1138</v>
      </c>
      <c r="C16" t="s">
        <v>122</v>
      </c>
      <c r="D16" t="s">
        <v>105</v>
      </c>
      <c r="E16" t="s">
        <v>243</v>
      </c>
      <c r="F16" s="65">
        <v>-48405000</v>
      </c>
      <c r="G16" s="65">
        <v>-13.963563354732694</v>
      </c>
      <c r="H16" s="65">
        <v>6759.0628418583601</v>
      </c>
      <c r="I16" s="66">
        <v>0.76449999999999996</v>
      </c>
      <c r="J16" s="66">
        <v>2.2000000000000001E-3</v>
      </c>
    </row>
    <row r="17" spans="1:10">
      <c r="A17" t="s">
        <v>1139</v>
      </c>
      <c r="B17" t="s">
        <v>1140</v>
      </c>
      <c r="C17" t="s">
        <v>122</v>
      </c>
      <c r="D17" t="s">
        <v>105</v>
      </c>
      <c r="E17" t="s">
        <v>243</v>
      </c>
      <c r="F17" s="65">
        <v>-8545000</v>
      </c>
      <c r="G17" s="65">
        <v>-14.348340112138327</v>
      </c>
      <c r="H17" s="65">
        <v>1226.0656625822201</v>
      </c>
      <c r="I17" s="66">
        <v>0.13869999999999999</v>
      </c>
      <c r="J17" s="66">
        <v>4.0000000000000002E-4</v>
      </c>
    </row>
    <row r="18" spans="1:10">
      <c r="A18" t="s">
        <v>1141</v>
      </c>
      <c r="B18" t="s">
        <v>1142</v>
      </c>
      <c r="C18" t="s">
        <v>122</v>
      </c>
      <c r="D18" t="s">
        <v>109</v>
      </c>
      <c r="E18" t="s">
        <v>1143</v>
      </c>
      <c r="F18" s="65">
        <v>-2100850</v>
      </c>
      <c r="G18" s="65">
        <v>-2.5297288227407813</v>
      </c>
      <c r="H18" s="65">
        <v>53.145807972549697</v>
      </c>
      <c r="I18" s="66">
        <v>6.0000000000000001E-3</v>
      </c>
      <c r="J18" s="66">
        <v>0</v>
      </c>
    </row>
    <row r="19" spans="1:10">
      <c r="A19" s="67" t="s">
        <v>1134</v>
      </c>
      <c r="B19" s="14"/>
      <c r="C19" s="14"/>
      <c r="F19" s="69">
        <v>0</v>
      </c>
      <c r="H19" s="69">
        <v>0</v>
      </c>
      <c r="I19" s="68">
        <v>0</v>
      </c>
      <c r="J19" s="68">
        <v>0</v>
      </c>
    </row>
    <row r="20" spans="1:10">
      <c r="A20" t="s">
        <v>227</v>
      </c>
      <c r="B20" t="s">
        <v>227</v>
      </c>
      <c r="C20" t="s">
        <v>227</v>
      </c>
      <c r="D20" t="s">
        <v>227</v>
      </c>
      <c r="F20" s="65">
        <v>0</v>
      </c>
      <c r="G20" s="65">
        <v>0</v>
      </c>
      <c r="H20" s="65">
        <v>0</v>
      </c>
      <c r="I20" s="66">
        <v>0</v>
      </c>
      <c r="J20" s="66">
        <v>0</v>
      </c>
    </row>
    <row r="21" spans="1:10">
      <c r="A21" s="67" t="s">
        <v>957</v>
      </c>
      <c r="B21" s="14"/>
      <c r="C21" s="14"/>
      <c r="F21" s="69">
        <v>0</v>
      </c>
      <c r="H21" s="69">
        <v>0</v>
      </c>
      <c r="I21" s="68">
        <v>0</v>
      </c>
      <c r="J21" s="68">
        <v>0</v>
      </c>
    </row>
    <row r="22" spans="1:10">
      <c r="A22" t="s">
        <v>227</v>
      </c>
      <c r="B22" t="s">
        <v>227</v>
      </c>
      <c r="C22" t="s">
        <v>227</v>
      </c>
      <c r="D22" t="s">
        <v>227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</row>
    <row r="23" spans="1:10">
      <c r="A23" s="67" t="s">
        <v>587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227</v>
      </c>
      <c r="B24" t="s">
        <v>227</v>
      </c>
      <c r="C24" t="s">
        <v>227</v>
      </c>
      <c r="D24" t="s">
        <v>227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232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s="67" t="s">
        <v>955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t="s">
        <v>227</v>
      </c>
      <c r="B27" t="s">
        <v>227</v>
      </c>
      <c r="C27" t="s">
        <v>227</v>
      </c>
      <c r="D27" t="s">
        <v>227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</row>
    <row r="28" spans="1:10">
      <c r="A28" s="67" t="s">
        <v>958</v>
      </c>
      <c r="B28" s="14"/>
      <c r="C28" s="14"/>
      <c r="F28" s="69">
        <v>0</v>
      </c>
      <c r="H28" s="69">
        <v>0</v>
      </c>
      <c r="I28" s="68">
        <v>0</v>
      </c>
      <c r="J28" s="68">
        <v>0</v>
      </c>
    </row>
    <row r="29" spans="1:10">
      <c r="A29" t="s">
        <v>227</v>
      </c>
      <c r="B29" t="s">
        <v>227</v>
      </c>
      <c r="C29" t="s">
        <v>227</v>
      </c>
      <c r="D29" t="s">
        <v>227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</row>
    <row r="30" spans="1:10">
      <c r="A30" s="67" t="s">
        <v>957</v>
      </c>
      <c r="B30" s="14"/>
      <c r="C30" s="14"/>
      <c r="F30" s="69">
        <v>0</v>
      </c>
      <c r="H30" s="69">
        <v>0</v>
      </c>
      <c r="I30" s="68">
        <v>0</v>
      </c>
      <c r="J30" s="68">
        <v>0</v>
      </c>
    </row>
    <row r="31" spans="1:10">
      <c r="A31" t="s">
        <v>227</v>
      </c>
      <c r="B31" t="s">
        <v>227</v>
      </c>
      <c r="C31" t="s">
        <v>227</v>
      </c>
      <c r="D31" t="s">
        <v>227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</row>
    <row r="32" spans="1:10">
      <c r="A32" s="67" t="s">
        <v>587</v>
      </c>
      <c r="B32" s="14"/>
      <c r="C32" s="14"/>
      <c r="F32" s="69">
        <v>0</v>
      </c>
      <c r="H32" s="69">
        <v>0</v>
      </c>
      <c r="I32" s="68">
        <v>0</v>
      </c>
      <c r="J32" s="68">
        <v>0</v>
      </c>
    </row>
    <row r="33" spans="1:10">
      <c r="A33" t="s">
        <v>227</v>
      </c>
      <c r="B33" t="s">
        <v>227</v>
      </c>
      <c r="C33" t="s">
        <v>227</v>
      </c>
      <c r="D33" t="s">
        <v>227</v>
      </c>
      <c r="F33" s="65">
        <v>0</v>
      </c>
      <c r="G33" s="65">
        <v>0</v>
      </c>
      <c r="H33" s="65">
        <v>0</v>
      </c>
      <c r="I33" s="66">
        <v>0</v>
      </c>
      <c r="J33" s="66">
        <v>0</v>
      </c>
    </row>
    <row r="34" spans="1:10">
      <c r="A34" s="86" t="s">
        <v>234</v>
      </c>
      <c r="B34" s="14"/>
      <c r="C34" s="14"/>
    </row>
    <row r="35" spans="1:10">
      <c r="A35" s="86" t="s">
        <v>296</v>
      </c>
      <c r="B35" s="14"/>
      <c r="C35" s="14"/>
    </row>
    <row r="36" spans="1:10">
      <c r="A36" s="86" t="s">
        <v>297</v>
      </c>
      <c r="B36" s="14"/>
      <c r="C36" s="14"/>
    </row>
    <row r="37" spans="1:10">
      <c r="A37" s="86" t="s">
        <v>298</v>
      </c>
      <c r="B37" s="14"/>
      <c r="C37" s="14"/>
    </row>
    <row r="38" spans="1:10" hidden="1"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  <c r="B2" t="s">
        <v>197</v>
      </c>
    </row>
    <row r="3" spans="1:77">
      <c r="A3" s="2" t="s">
        <v>2</v>
      </c>
      <c r="B3" t="s">
        <v>198</v>
      </c>
    </row>
    <row r="4" spans="1:77">
      <c r="A4" s="2" t="s">
        <v>3</v>
      </c>
      <c r="B4" t="s">
        <v>199</v>
      </c>
    </row>
    <row r="5" spans="1:77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77" ht="26.25" customHeight="1">
      <c r="A6" s="100" t="s">
        <v>144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202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979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227</v>
      </c>
      <c r="B13" t="s">
        <v>227</v>
      </c>
      <c r="C13" s="14"/>
      <c r="D13" t="s">
        <v>227</v>
      </c>
      <c r="G13" s="65">
        <v>0</v>
      </c>
      <c r="H13" t="s">
        <v>227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980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227</v>
      </c>
      <c r="B15" t="s">
        <v>227</v>
      </c>
      <c r="C15" s="14"/>
      <c r="D15" t="s">
        <v>227</v>
      </c>
      <c r="G15" s="65">
        <v>0</v>
      </c>
      <c r="H15" t="s">
        <v>227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981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982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227</v>
      </c>
      <c r="B18" t="s">
        <v>227</v>
      </c>
      <c r="C18" s="14"/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983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227</v>
      </c>
      <c r="B20" t="s">
        <v>227</v>
      </c>
      <c r="C20" s="14"/>
      <c r="D20" t="s">
        <v>227</v>
      </c>
      <c r="G20" s="65">
        <v>0</v>
      </c>
      <c r="H20" t="s">
        <v>227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984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227</v>
      </c>
      <c r="B22" t="s">
        <v>227</v>
      </c>
      <c r="C22" s="14"/>
      <c r="D22" t="s">
        <v>227</v>
      </c>
      <c r="G22" s="65">
        <v>0</v>
      </c>
      <c r="H22" t="s">
        <v>227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985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227</v>
      </c>
      <c r="B24" t="s">
        <v>227</v>
      </c>
      <c r="C24" s="14"/>
      <c r="D24" t="s">
        <v>227</v>
      </c>
      <c r="G24" s="65">
        <v>0</v>
      </c>
      <c r="H24" t="s">
        <v>227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232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979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227</v>
      </c>
      <c r="B27" t="s">
        <v>227</v>
      </c>
      <c r="C27" s="14"/>
      <c r="D27" t="s">
        <v>227</v>
      </c>
      <c r="G27" s="65">
        <v>0</v>
      </c>
      <c r="H27" t="s">
        <v>227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980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227</v>
      </c>
      <c r="B29" t="s">
        <v>227</v>
      </c>
      <c r="C29" s="14"/>
      <c r="D29" t="s">
        <v>227</v>
      </c>
      <c r="G29" s="65">
        <v>0</v>
      </c>
      <c r="H29" t="s">
        <v>227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981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982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227</v>
      </c>
      <c r="B32" t="s">
        <v>227</v>
      </c>
      <c r="C32" s="14"/>
      <c r="D32" t="s">
        <v>227</v>
      </c>
      <c r="G32" s="65">
        <v>0</v>
      </c>
      <c r="H32" t="s">
        <v>227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983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227</v>
      </c>
      <c r="B34" t="s">
        <v>227</v>
      </c>
      <c r="C34" s="14"/>
      <c r="D34" t="s">
        <v>227</v>
      </c>
      <c r="G34" s="65">
        <v>0</v>
      </c>
      <c r="H34" t="s">
        <v>227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984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227</v>
      </c>
      <c r="B36" t="s">
        <v>227</v>
      </c>
      <c r="C36" s="14"/>
      <c r="D36" t="s">
        <v>227</v>
      </c>
      <c r="G36" s="65">
        <v>0</v>
      </c>
      <c r="H36" t="s">
        <v>227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985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227</v>
      </c>
      <c r="B38" t="s">
        <v>227</v>
      </c>
      <c r="C38" s="14"/>
      <c r="D38" t="s">
        <v>227</v>
      </c>
      <c r="G38" s="65">
        <v>0</v>
      </c>
      <c r="H38" t="s">
        <v>227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6" t="s">
        <v>234</v>
      </c>
      <c r="C39" s="14"/>
    </row>
    <row r="40" spans="1:16">
      <c r="A40" s="86" t="s">
        <v>296</v>
      </c>
      <c r="C40" s="14"/>
    </row>
    <row r="41" spans="1:16">
      <c r="A41" s="86" t="s">
        <v>297</v>
      </c>
      <c r="C41" s="14"/>
    </row>
    <row r="42" spans="1:16">
      <c r="A42" s="86" t="s">
        <v>298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50"/>
  <sheetViews>
    <sheetView rightToLeft="1" topLeftCell="A10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100" t="s">
        <v>145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</row>
    <row r="6" spans="1:59" s="16" customFormat="1" ht="36">
      <c r="A6" s="40" t="s">
        <v>95</v>
      </c>
      <c r="B6" s="41" t="s">
        <v>146</v>
      </c>
      <c r="C6" s="41" t="s">
        <v>48</v>
      </c>
      <c r="D6" s="103" t="s">
        <v>49</v>
      </c>
      <c r="E6" s="103" t="s">
        <v>50</v>
      </c>
      <c r="F6" s="103" t="s">
        <v>70</v>
      </c>
      <c r="G6" s="103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3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2.35</v>
      </c>
      <c r="I9" s="15"/>
      <c r="J9" s="15"/>
      <c r="K9" s="15"/>
      <c r="L9" s="64">
        <v>4.4699999999999997E-2</v>
      </c>
      <c r="M9" s="63">
        <v>41586587.079999998</v>
      </c>
      <c r="N9" s="7"/>
      <c r="O9" s="63">
        <v>45417.63016545798</v>
      </c>
      <c r="P9" s="64">
        <v>1</v>
      </c>
      <c r="Q9" s="64">
        <v>1.4999999999999999E-2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202</v>
      </c>
      <c r="H10" s="69">
        <v>2.35</v>
      </c>
      <c r="L10" s="68">
        <v>4.4699999999999997E-2</v>
      </c>
      <c r="M10" s="69">
        <v>41586587.079999998</v>
      </c>
      <c r="O10" s="69">
        <v>45417.63016545798</v>
      </c>
      <c r="P10" s="68">
        <v>1</v>
      </c>
      <c r="Q10" s="68">
        <v>1.4999999999999999E-2</v>
      </c>
    </row>
    <row r="11" spans="1:59">
      <c r="A11" s="67" t="s">
        <v>1144</v>
      </c>
      <c r="H11" s="69">
        <v>3.76</v>
      </c>
      <c r="L11" s="68">
        <v>8.2000000000000007E-3</v>
      </c>
      <c r="M11" s="69">
        <v>10054361.9</v>
      </c>
      <c r="O11" s="69">
        <v>10624.592848896242</v>
      </c>
      <c r="P11" s="68">
        <v>0.2339</v>
      </c>
      <c r="Q11" s="68">
        <v>3.5000000000000001E-3</v>
      </c>
    </row>
    <row r="12" spans="1:59">
      <c r="A12" t="s">
        <v>1145</v>
      </c>
      <c r="B12" t="s">
        <v>1146</v>
      </c>
      <c r="C12" t="s">
        <v>1147</v>
      </c>
      <c r="D12" t="s">
        <v>1148</v>
      </c>
      <c r="E12" t="s">
        <v>349</v>
      </c>
      <c r="F12" t="s">
        <v>1149</v>
      </c>
      <c r="G12" t="s">
        <v>208</v>
      </c>
      <c r="H12" s="65">
        <v>3.76</v>
      </c>
      <c r="I12" t="s">
        <v>122</v>
      </c>
      <c r="J12" t="s">
        <v>101</v>
      </c>
      <c r="K12" s="66">
        <v>2.1000000000000001E-2</v>
      </c>
      <c r="L12" s="66">
        <v>8.2000000000000007E-3</v>
      </c>
      <c r="M12" s="65">
        <v>10054361.9</v>
      </c>
      <c r="N12" s="65">
        <v>101.437846433511</v>
      </c>
      <c r="O12" s="65">
        <v>10624.592848896242</v>
      </c>
      <c r="P12" s="66">
        <v>0.2339</v>
      </c>
      <c r="Q12" s="66">
        <v>3.5000000000000001E-3</v>
      </c>
    </row>
    <row r="13" spans="1:59">
      <c r="A13" s="67" t="s">
        <v>1151</v>
      </c>
      <c r="H13" s="69">
        <v>1.26</v>
      </c>
      <c r="L13" s="68">
        <v>5.0599999999999999E-2</v>
      </c>
      <c r="M13" s="69">
        <v>7810164.8300000001</v>
      </c>
      <c r="O13" s="69">
        <v>8047.2488238699998</v>
      </c>
      <c r="P13" s="68">
        <v>0.1772</v>
      </c>
      <c r="Q13" s="68">
        <v>2.7000000000000001E-3</v>
      </c>
    </row>
    <row r="14" spans="1:59">
      <c r="A14" t="s">
        <v>1152</v>
      </c>
      <c r="B14" t="s">
        <v>1146</v>
      </c>
      <c r="C14" t="s">
        <v>1153</v>
      </c>
      <c r="D14" t="s">
        <v>1154</v>
      </c>
      <c r="E14" t="s">
        <v>1155</v>
      </c>
      <c r="F14" t="s">
        <v>1156</v>
      </c>
      <c r="G14" t="s">
        <v>208</v>
      </c>
      <c r="H14" s="65">
        <v>0</v>
      </c>
      <c r="I14" t="s">
        <v>429</v>
      </c>
      <c r="J14" t="s">
        <v>101</v>
      </c>
      <c r="K14" s="66">
        <v>6.9500000000000006E-2</v>
      </c>
      <c r="L14" s="66">
        <v>0</v>
      </c>
      <c r="M14" s="65">
        <v>116015.94</v>
      </c>
      <c r="N14" s="65">
        <v>100</v>
      </c>
      <c r="O14" s="65">
        <v>116.01594</v>
      </c>
      <c r="P14" s="66">
        <v>2.5999999999999999E-3</v>
      </c>
      <c r="Q14" s="66">
        <v>0</v>
      </c>
    </row>
    <row r="15" spans="1:59">
      <c r="A15" t="s">
        <v>1157</v>
      </c>
      <c r="B15" t="s">
        <v>1146</v>
      </c>
      <c r="C15" t="s">
        <v>1158</v>
      </c>
      <c r="D15" t="s">
        <v>1154</v>
      </c>
      <c r="E15" t="s">
        <v>1155</v>
      </c>
      <c r="F15" t="s">
        <v>1159</v>
      </c>
      <c r="G15" t="s">
        <v>208</v>
      </c>
      <c r="H15" s="65">
        <v>0</v>
      </c>
      <c r="I15" t="s">
        <v>429</v>
      </c>
      <c r="J15" t="s">
        <v>101</v>
      </c>
      <c r="K15" s="66">
        <v>6.9500000000000006E-2</v>
      </c>
      <c r="L15" s="66">
        <v>0</v>
      </c>
      <c r="M15" s="65">
        <v>46278.12</v>
      </c>
      <c r="N15" s="65">
        <v>100</v>
      </c>
      <c r="O15" s="65">
        <v>46.278120000000001</v>
      </c>
      <c r="P15" s="66">
        <v>1E-3</v>
      </c>
      <c r="Q15" s="66">
        <v>0</v>
      </c>
    </row>
    <row r="16" spans="1:59">
      <c r="A16" t="s">
        <v>1160</v>
      </c>
      <c r="B16" t="s">
        <v>1146</v>
      </c>
      <c r="C16" t="s">
        <v>1161</v>
      </c>
      <c r="D16" t="s">
        <v>1162</v>
      </c>
      <c r="E16" t="s">
        <v>1155</v>
      </c>
      <c r="F16" t="s">
        <v>1163</v>
      </c>
      <c r="G16" t="s">
        <v>208</v>
      </c>
      <c r="H16" s="65">
        <v>1.28</v>
      </c>
      <c r="I16" t="s">
        <v>429</v>
      </c>
      <c r="J16" t="s">
        <v>101</v>
      </c>
      <c r="K16" s="66">
        <v>7.0000000000000007E-2</v>
      </c>
      <c r="L16" s="66">
        <v>5.16E-2</v>
      </c>
      <c r="M16" s="65">
        <v>7647870.7699999996</v>
      </c>
      <c r="N16" s="65">
        <v>103.1</v>
      </c>
      <c r="O16" s="65">
        <v>7884.9547638699996</v>
      </c>
      <c r="P16" s="66">
        <v>0.1736</v>
      </c>
      <c r="Q16" s="66">
        <v>2.5999999999999999E-3</v>
      </c>
    </row>
    <row r="17" spans="1:17">
      <c r="A17" s="67" t="s">
        <v>1164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227</v>
      </c>
      <c r="C18" t="s">
        <v>227</v>
      </c>
      <c r="E18" t="s">
        <v>227</v>
      </c>
      <c r="H18" s="65">
        <v>0</v>
      </c>
      <c r="I18" t="s">
        <v>227</v>
      </c>
      <c r="J18" t="s">
        <v>227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1165</v>
      </c>
      <c r="H19" s="69">
        <v>1.64</v>
      </c>
      <c r="L19" s="68">
        <v>6.3500000000000001E-2</v>
      </c>
      <c r="M19" s="69">
        <v>14944060.35</v>
      </c>
      <c r="O19" s="69">
        <v>17793.984092691739</v>
      </c>
      <c r="P19" s="68">
        <v>0.39179999999999998</v>
      </c>
      <c r="Q19" s="68">
        <v>5.8999999999999999E-3</v>
      </c>
    </row>
    <row r="20" spans="1:17">
      <c r="A20" t="s">
        <v>1166</v>
      </c>
      <c r="B20" t="s">
        <v>1146</v>
      </c>
      <c r="C20" t="s">
        <v>1167</v>
      </c>
      <c r="D20" t="s">
        <v>1023</v>
      </c>
      <c r="E20" t="s">
        <v>1168</v>
      </c>
      <c r="F20" t="s">
        <v>541</v>
      </c>
      <c r="G20" t="s">
        <v>1169</v>
      </c>
      <c r="I20" t="s">
        <v>679</v>
      </c>
      <c r="J20" t="s">
        <v>101</v>
      </c>
      <c r="K20" s="66">
        <v>0</v>
      </c>
      <c r="L20" s="66">
        <v>0</v>
      </c>
      <c r="M20" s="65">
        <v>1135441</v>
      </c>
      <c r="N20" s="65">
        <v>333.72548999999998</v>
      </c>
      <c r="O20" s="65">
        <v>3789.2560409109001</v>
      </c>
      <c r="P20" s="66">
        <v>8.3400000000000002E-2</v>
      </c>
      <c r="Q20" s="66">
        <v>1.2999999999999999E-3</v>
      </c>
    </row>
    <row r="21" spans="1:17">
      <c r="A21" t="s">
        <v>1170</v>
      </c>
      <c r="B21" t="s">
        <v>1146</v>
      </c>
      <c r="C21" t="s">
        <v>1171</v>
      </c>
      <c r="D21" t="s">
        <v>1023</v>
      </c>
      <c r="E21" t="s">
        <v>1168</v>
      </c>
      <c r="F21" t="s">
        <v>1172</v>
      </c>
      <c r="G21" t="s">
        <v>1169</v>
      </c>
      <c r="H21" s="65">
        <v>2.0699999999999998</v>
      </c>
      <c r="I21" t="s">
        <v>679</v>
      </c>
      <c r="J21" t="s">
        <v>101</v>
      </c>
      <c r="K21" s="66">
        <v>7.0000000000000007E-2</v>
      </c>
      <c r="L21" s="66">
        <v>6.7199999999999996E-2</v>
      </c>
      <c r="M21" s="65">
        <v>7381081.8499999996</v>
      </c>
      <c r="N21" s="65">
        <v>102.65691000000007</v>
      </c>
      <c r="O21" s="65">
        <v>7577.19055178084</v>
      </c>
      <c r="P21" s="66">
        <v>0.1668</v>
      </c>
      <c r="Q21" s="66">
        <v>2.5000000000000001E-3</v>
      </c>
    </row>
    <row r="22" spans="1:17">
      <c r="A22" t="s">
        <v>1173</v>
      </c>
      <c r="B22" t="s">
        <v>1146</v>
      </c>
      <c r="C22" t="s">
        <v>1174</v>
      </c>
      <c r="D22" t="s">
        <v>1023</v>
      </c>
      <c r="E22" t="s">
        <v>227</v>
      </c>
      <c r="F22" t="s">
        <v>1054</v>
      </c>
      <c r="G22" t="s">
        <v>939</v>
      </c>
      <c r="H22" s="65">
        <v>2.04</v>
      </c>
      <c r="I22" t="s">
        <v>679</v>
      </c>
      <c r="J22" t="s">
        <v>101</v>
      </c>
      <c r="K22" s="66">
        <v>0.08</v>
      </c>
      <c r="L22" s="66">
        <v>9.2899999999999996E-2</v>
      </c>
      <c r="M22" s="65">
        <v>6679065.5999999996</v>
      </c>
      <c r="N22" s="65">
        <v>100</v>
      </c>
      <c r="O22" s="65">
        <v>6679.0655999999999</v>
      </c>
      <c r="P22" s="66">
        <v>0.14710000000000001</v>
      </c>
      <c r="Q22" s="66">
        <v>2.2000000000000001E-3</v>
      </c>
    </row>
    <row r="23" spans="1:17">
      <c r="A23" t="s">
        <v>1175</v>
      </c>
      <c r="B23" t="s">
        <v>1146</v>
      </c>
      <c r="C23" t="s">
        <v>1176</v>
      </c>
      <c r="D23" t="s">
        <v>1023</v>
      </c>
      <c r="E23" t="s">
        <v>227</v>
      </c>
      <c r="F23" t="s">
        <v>250</v>
      </c>
      <c r="G23" t="s">
        <v>939</v>
      </c>
      <c r="I23" t="s">
        <v>679</v>
      </c>
      <c r="J23" t="s">
        <v>101</v>
      </c>
      <c r="K23" s="66">
        <v>0</v>
      </c>
      <c r="L23" s="66">
        <v>0</v>
      </c>
      <c r="M23" s="65">
        <v>-251528.1</v>
      </c>
      <c r="N23" s="65">
        <v>100</v>
      </c>
      <c r="O23" s="65">
        <v>-251.52809999999999</v>
      </c>
      <c r="P23" s="66">
        <v>-5.4999999999999997E-3</v>
      </c>
      <c r="Q23" s="66">
        <v>-1E-4</v>
      </c>
    </row>
    <row r="24" spans="1:17">
      <c r="A24" s="67" t="s">
        <v>1177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227</v>
      </c>
      <c r="C25" t="s">
        <v>227</v>
      </c>
      <c r="E25" t="s">
        <v>227</v>
      </c>
      <c r="H25" s="65">
        <v>0</v>
      </c>
      <c r="I25" t="s">
        <v>227</v>
      </c>
      <c r="J25" t="s">
        <v>227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1178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s="67" t="s">
        <v>1179</v>
      </c>
      <c r="H27" s="69">
        <v>0</v>
      </c>
      <c r="L27" s="68">
        <v>0</v>
      </c>
      <c r="M27" s="69">
        <v>0</v>
      </c>
      <c r="O27" s="69">
        <v>0</v>
      </c>
      <c r="P27" s="68">
        <v>0</v>
      </c>
      <c r="Q27" s="68">
        <v>0</v>
      </c>
    </row>
    <row r="28" spans="1:17">
      <c r="A28" t="s">
        <v>227</v>
      </c>
      <c r="C28" t="s">
        <v>227</v>
      </c>
      <c r="E28" t="s">
        <v>227</v>
      </c>
      <c r="H28" s="65">
        <v>0</v>
      </c>
      <c r="I28" t="s">
        <v>227</v>
      </c>
      <c r="J28" t="s">
        <v>227</v>
      </c>
      <c r="K28" s="66">
        <v>0</v>
      </c>
      <c r="L28" s="66">
        <v>0</v>
      </c>
      <c r="M28" s="65">
        <v>0</v>
      </c>
      <c r="N28" s="65">
        <v>0</v>
      </c>
      <c r="O28" s="65">
        <v>0</v>
      </c>
      <c r="P28" s="66">
        <v>0</v>
      </c>
      <c r="Q28" s="66">
        <v>0</v>
      </c>
    </row>
    <row r="29" spans="1:17">
      <c r="A29" s="67" t="s">
        <v>1180</v>
      </c>
      <c r="H29" s="69">
        <v>0</v>
      </c>
      <c r="L29" s="68">
        <v>0</v>
      </c>
      <c r="M29" s="69">
        <v>0</v>
      </c>
      <c r="O29" s="69">
        <v>0</v>
      </c>
      <c r="P29" s="68">
        <v>0</v>
      </c>
      <c r="Q29" s="68">
        <v>0</v>
      </c>
    </row>
    <row r="30" spans="1:17">
      <c r="A30" t="s">
        <v>227</v>
      </c>
      <c r="C30" t="s">
        <v>227</v>
      </c>
      <c r="E30" t="s">
        <v>227</v>
      </c>
      <c r="H30" s="65">
        <v>0</v>
      </c>
      <c r="I30" t="s">
        <v>227</v>
      </c>
      <c r="J30" t="s">
        <v>227</v>
      </c>
      <c r="K30" s="66">
        <v>0</v>
      </c>
      <c r="L30" s="66">
        <v>0</v>
      </c>
      <c r="M30" s="65">
        <v>0</v>
      </c>
      <c r="N30" s="65">
        <v>0</v>
      </c>
      <c r="O30" s="65">
        <v>0</v>
      </c>
      <c r="P30" s="66">
        <v>0</v>
      </c>
      <c r="Q30" s="66">
        <v>0</v>
      </c>
    </row>
    <row r="31" spans="1:17">
      <c r="A31" s="67" t="s">
        <v>1181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227</v>
      </c>
      <c r="C32" t="s">
        <v>227</v>
      </c>
      <c r="E32" t="s">
        <v>227</v>
      </c>
      <c r="H32" s="65">
        <v>0</v>
      </c>
      <c r="I32" t="s">
        <v>227</v>
      </c>
      <c r="J32" t="s">
        <v>227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1182</v>
      </c>
      <c r="H33" s="69">
        <v>3.07</v>
      </c>
      <c r="L33" s="68">
        <v>4.5199999999999997E-2</v>
      </c>
      <c r="M33" s="69">
        <v>8778000</v>
      </c>
      <c r="O33" s="69">
        <v>8951.8044000000009</v>
      </c>
      <c r="P33" s="68">
        <v>0.1971</v>
      </c>
      <c r="Q33" s="68">
        <v>3.0000000000000001E-3</v>
      </c>
    </row>
    <row r="34" spans="1:17">
      <c r="A34" t="s">
        <v>1183</v>
      </c>
      <c r="B34" t="s">
        <v>1146</v>
      </c>
      <c r="C34" t="s">
        <v>1184</v>
      </c>
      <c r="D34" t="s">
        <v>1001</v>
      </c>
      <c r="E34" t="s">
        <v>512</v>
      </c>
      <c r="F34" t="s">
        <v>1185</v>
      </c>
      <c r="G34" t="s">
        <v>149</v>
      </c>
      <c r="H34" s="65">
        <v>3.07</v>
      </c>
      <c r="I34" t="s">
        <v>127</v>
      </c>
      <c r="J34" t="s">
        <v>101</v>
      </c>
      <c r="K34" s="66">
        <v>5.1799999999999999E-2</v>
      </c>
      <c r="L34" s="66">
        <v>4.5199999999999997E-2</v>
      </c>
      <c r="M34" s="65">
        <v>8778000</v>
      </c>
      <c r="N34" s="65">
        <v>101.98</v>
      </c>
      <c r="O34" s="65">
        <v>8951.8044000000009</v>
      </c>
      <c r="P34" s="66">
        <v>0.1971</v>
      </c>
      <c r="Q34" s="66">
        <v>3.0000000000000001E-3</v>
      </c>
    </row>
    <row r="35" spans="1:17">
      <c r="A35" s="67" t="s">
        <v>232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s="67" t="s">
        <v>1186</v>
      </c>
      <c r="H36" s="69">
        <v>0</v>
      </c>
      <c r="L36" s="68">
        <v>0</v>
      </c>
      <c r="M36" s="69">
        <v>0</v>
      </c>
      <c r="O36" s="69">
        <v>0</v>
      </c>
      <c r="P36" s="68">
        <v>0</v>
      </c>
      <c r="Q36" s="68">
        <v>0</v>
      </c>
    </row>
    <row r="37" spans="1:17">
      <c r="A37" t="s">
        <v>227</v>
      </c>
      <c r="C37" t="s">
        <v>227</v>
      </c>
      <c r="E37" t="s">
        <v>227</v>
      </c>
      <c r="H37" s="65">
        <v>0</v>
      </c>
      <c r="I37" t="s">
        <v>227</v>
      </c>
      <c r="J37" t="s">
        <v>227</v>
      </c>
      <c r="K37" s="66">
        <v>0</v>
      </c>
      <c r="L37" s="66">
        <v>0</v>
      </c>
      <c r="M37" s="65">
        <v>0</v>
      </c>
      <c r="N37" s="65">
        <v>0</v>
      </c>
      <c r="O37" s="65">
        <v>0</v>
      </c>
      <c r="P37" s="66">
        <v>0</v>
      </c>
      <c r="Q37" s="66">
        <v>0</v>
      </c>
    </row>
    <row r="38" spans="1:17">
      <c r="A38" s="67" t="s">
        <v>1164</v>
      </c>
      <c r="H38" s="69">
        <v>0</v>
      </c>
      <c r="L38" s="68">
        <v>0</v>
      </c>
      <c r="M38" s="69">
        <v>0</v>
      </c>
      <c r="O38" s="69">
        <v>0</v>
      </c>
      <c r="P38" s="68">
        <v>0</v>
      </c>
      <c r="Q38" s="68">
        <v>0</v>
      </c>
    </row>
    <row r="39" spans="1:17">
      <c r="A39" t="s">
        <v>227</v>
      </c>
      <c r="C39" t="s">
        <v>227</v>
      </c>
      <c r="E39" t="s">
        <v>227</v>
      </c>
      <c r="H39" s="65">
        <v>0</v>
      </c>
      <c r="I39" t="s">
        <v>227</v>
      </c>
      <c r="J39" t="s">
        <v>227</v>
      </c>
      <c r="K39" s="66">
        <v>0</v>
      </c>
      <c r="L39" s="66">
        <v>0</v>
      </c>
      <c r="M39" s="65">
        <v>0</v>
      </c>
      <c r="N39" s="65">
        <v>0</v>
      </c>
      <c r="O39" s="65">
        <v>0</v>
      </c>
      <c r="P39" s="66">
        <v>0</v>
      </c>
      <c r="Q39" s="66">
        <v>0</v>
      </c>
    </row>
    <row r="40" spans="1:17">
      <c r="A40" s="67" t="s">
        <v>1165</v>
      </c>
      <c r="H40" s="69">
        <v>0</v>
      </c>
      <c r="L40" s="68">
        <v>0</v>
      </c>
      <c r="M40" s="69">
        <v>0</v>
      </c>
      <c r="O40" s="69">
        <v>0</v>
      </c>
      <c r="P40" s="68">
        <v>0</v>
      </c>
      <c r="Q40" s="68">
        <v>0</v>
      </c>
    </row>
    <row r="41" spans="1:17">
      <c r="A41" t="s">
        <v>227</v>
      </c>
      <c r="C41" t="s">
        <v>227</v>
      </c>
      <c r="E41" t="s">
        <v>227</v>
      </c>
      <c r="H41" s="65">
        <v>0</v>
      </c>
      <c r="I41" t="s">
        <v>227</v>
      </c>
      <c r="J41" t="s">
        <v>227</v>
      </c>
      <c r="K41" s="66">
        <v>0</v>
      </c>
      <c r="L41" s="66">
        <v>0</v>
      </c>
      <c r="M41" s="65">
        <v>0</v>
      </c>
      <c r="N41" s="65">
        <v>0</v>
      </c>
      <c r="O41" s="65">
        <v>0</v>
      </c>
      <c r="P41" s="66">
        <v>0</v>
      </c>
      <c r="Q41" s="66">
        <v>0</v>
      </c>
    </row>
    <row r="42" spans="1:17">
      <c r="A42" s="67" t="s">
        <v>1182</v>
      </c>
      <c r="H42" s="69">
        <v>0</v>
      </c>
      <c r="L42" s="68">
        <v>0</v>
      </c>
      <c r="M42" s="69">
        <v>0</v>
      </c>
      <c r="O42" s="69">
        <v>0</v>
      </c>
      <c r="P42" s="68">
        <v>0</v>
      </c>
      <c r="Q42" s="68">
        <v>0</v>
      </c>
    </row>
    <row r="43" spans="1:17">
      <c r="A43" t="s">
        <v>227</v>
      </c>
      <c r="C43" t="s">
        <v>227</v>
      </c>
      <c r="E43" t="s">
        <v>227</v>
      </c>
      <c r="H43" s="65">
        <v>0</v>
      </c>
      <c r="I43" t="s">
        <v>227</v>
      </c>
      <c r="J43" t="s">
        <v>227</v>
      </c>
      <c r="K43" s="66">
        <v>0</v>
      </c>
      <c r="L43" s="66">
        <v>0</v>
      </c>
      <c r="M43" s="65">
        <v>0</v>
      </c>
      <c r="N43" s="65">
        <v>0</v>
      </c>
      <c r="O43" s="65">
        <v>0</v>
      </c>
      <c r="P43" s="66">
        <v>0</v>
      </c>
      <c r="Q43" s="66">
        <v>0</v>
      </c>
    </row>
    <row r="44" spans="1:17">
      <c r="A44" s="86" t="s">
        <v>234</v>
      </c>
    </row>
    <row r="45" spans="1:17">
      <c r="A45" s="86" t="s">
        <v>296</v>
      </c>
    </row>
    <row r="46" spans="1:17">
      <c r="A46" s="86" t="s">
        <v>297</v>
      </c>
    </row>
    <row r="47" spans="1:17">
      <c r="A47" s="86" t="s">
        <v>298</v>
      </c>
    </row>
    <row r="48" spans="1:17" hidden="1"/>
    <row r="49" hidden="1"/>
    <row r="50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  <c r="B2" t="s">
        <v>197</v>
      </c>
    </row>
    <row r="3" spans="1:63">
      <c r="A3" s="2" t="s">
        <v>2</v>
      </c>
      <c r="B3" t="s">
        <v>198</v>
      </c>
    </row>
    <row r="4" spans="1:63">
      <c r="A4" s="2" t="s">
        <v>3</v>
      </c>
      <c r="B4" t="s">
        <v>199</v>
      </c>
    </row>
    <row r="5" spans="1:63" ht="26.25" customHeight="1">
      <c r="A5" s="105" t="s">
        <v>152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202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991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227</v>
      </c>
      <c r="B12" t="s">
        <v>227</v>
      </c>
      <c r="D12" t="s">
        <v>227</v>
      </c>
      <c r="F12" s="65">
        <v>0</v>
      </c>
      <c r="G12" t="s">
        <v>227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992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227</v>
      </c>
      <c r="B14" t="s">
        <v>227</v>
      </c>
      <c r="D14" t="s">
        <v>227</v>
      </c>
      <c r="F14" s="65">
        <v>0</v>
      </c>
      <c r="G14" t="s">
        <v>227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1187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227</v>
      </c>
      <c r="B16" t="s">
        <v>227</v>
      </c>
      <c r="D16" t="s">
        <v>227</v>
      </c>
      <c r="F16" s="65">
        <v>0</v>
      </c>
      <c r="G16" t="s">
        <v>227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1188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227</v>
      </c>
      <c r="B18" t="s">
        <v>227</v>
      </c>
      <c r="D18" t="s">
        <v>227</v>
      </c>
      <c r="F18" s="65">
        <v>0</v>
      </c>
      <c r="G18" t="s">
        <v>227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587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227</v>
      </c>
      <c r="B20" t="s">
        <v>227</v>
      </c>
      <c r="D20" t="s">
        <v>227</v>
      </c>
      <c r="F20" s="65">
        <v>0</v>
      </c>
      <c r="G20" t="s">
        <v>227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232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227</v>
      </c>
      <c r="B22" t="s">
        <v>227</v>
      </c>
      <c r="D22" t="s">
        <v>227</v>
      </c>
      <c r="F22" s="65">
        <v>0</v>
      </c>
      <c r="G22" t="s">
        <v>227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6" t="s">
        <v>234</v>
      </c>
    </row>
    <row r="24" spans="1:14">
      <c r="A24" s="86" t="s">
        <v>296</v>
      </c>
    </row>
    <row r="25" spans="1:14">
      <c r="A25" s="86" t="s">
        <v>297</v>
      </c>
    </row>
    <row r="26" spans="1:14">
      <c r="A26" s="86" t="s">
        <v>298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105" t="s">
        <v>155</v>
      </c>
      <c r="B5" s="106"/>
      <c r="C5" s="106"/>
      <c r="D5" s="106"/>
      <c r="E5" s="106"/>
      <c r="F5" s="106"/>
      <c r="G5" s="106"/>
      <c r="H5" s="106"/>
      <c r="I5" s="107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64">
        <v>0</v>
      </c>
      <c r="E9" s="7"/>
      <c r="F9" s="63">
        <v>73685.951469187305</v>
      </c>
      <c r="G9" s="64">
        <v>1</v>
      </c>
      <c r="H9" s="64">
        <v>2.4400000000000002E-2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202</v>
      </c>
      <c r="D10" s="68">
        <v>0</v>
      </c>
      <c r="E10" s="16"/>
      <c r="F10" s="69">
        <v>73685.951469187305</v>
      </c>
      <c r="G10" s="68">
        <v>1</v>
      </c>
      <c r="H10" s="68">
        <v>2.4400000000000002E-2</v>
      </c>
    </row>
    <row r="11" spans="1:54">
      <c r="A11" s="67" t="s">
        <v>1189</v>
      </c>
      <c r="D11" s="68">
        <v>0</v>
      </c>
      <c r="E11" s="16"/>
      <c r="F11" s="69">
        <v>73685.951469187305</v>
      </c>
      <c r="G11" s="68">
        <v>1</v>
      </c>
      <c r="H11" s="68">
        <v>2.4400000000000002E-2</v>
      </c>
    </row>
    <row r="12" spans="1:54">
      <c r="A12" t="s">
        <v>1190</v>
      </c>
      <c r="B12" t="s">
        <v>1150</v>
      </c>
      <c r="C12" t="s">
        <v>1191</v>
      </c>
      <c r="D12" s="66">
        <v>0</v>
      </c>
      <c r="E12" t="s">
        <v>101</v>
      </c>
      <c r="F12" s="65">
        <v>43641.000141858502</v>
      </c>
      <c r="G12" s="66">
        <v>0.59230000000000005</v>
      </c>
      <c r="H12" s="66">
        <v>1.44E-2</v>
      </c>
      <c r="I12" t="s">
        <v>1192</v>
      </c>
    </row>
    <row r="13" spans="1:54">
      <c r="A13" t="s">
        <v>1193</v>
      </c>
      <c r="B13" t="s">
        <v>1150</v>
      </c>
      <c r="C13" t="s">
        <v>1191</v>
      </c>
      <c r="D13" s="66">
        <v>0</v>
      </c>
      <c r="E13" t="s">
        <v>101</v>
      </c>
      <c r="F13" s="65">
        <v>30044.951327328799</v>
      </c>
      <c r="G13" s="66">
        <v>0.40770000000000001</v>
      </c>
      <c r="H13" s="66">
        <v>9.9000000000000008E-3</v>
      </c>
      <c r="I13" t="s">
        <v>1192</v>
      </c>
    </row>
    <row r="14" spans="1:54">
      <c r="A14" s="67" t="s">
        <v>1194</v>
      </c>
      <c r="D14" s="68">
        <v>0</v>
      </c>
      <c r="E14" s="16"/>
      <c r="F14" s="69">
        <v>0</v>
      </c>
      <c r="G14" s="68">
        <v>0</v>
      </c>
      <c r="H14" s="68">
        <v>0</v>
      </c>
    </row>
    <row r="15" spans="1:54">
      <c r="A15" t="s">
        <v>227</v>
      </c>
      <c r="D15" s="66">
        <v>0</v>
      </c>
      <c r="E15" t="s">
        <v>227</v>
      </c>
      <c r="F15" s="65">
        <v>0</v>
      </c>
      <c r="G15" s="66">
        <v>0</v>
      </c>
      <c r="H15" s="66">
        <v>0</v>
      </c>
    </row>
    <row r="16" spans="1:54">
      <c r="A16" s="67" t="s">
        <v>232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s="67" t="s">
        <v>1189</v>
      </c>
      <c r="D17" s="68">
        <v>0</v>
      </c>
      <c r="E17" s="16"/>
      <c r="F17" s="69">
        <v>0</v>
      </c>
      <c r="G17" s="68">
        <v>0</v>
      </c>
      <c r="H17" s="68">
        <v>0</v>
      </c>
    </row>
    <row r="18" spans="1:8">
      <c r="A18" t="s">
        <v>227</v>
      </c>
      <c r="D18" s="66">
        <v>0</v>
      </c>
      <c r="E18" t="s">
        <v>227</v>
      </c>
      <c r="F18" s="65">
        <v>0</v>
      </c>
      <c r="G18" s="66">
        <v>0</v>
      </c>
      <c r="H18" s="66">
        <v>0</v>
      </c>
    </row>
    <row r="19" spans="1:8">
      <c r="A19" s="67" t="s">
        <v>1194</v>
      </c>
      <c r="D19" s="68">
        <v>0</v>
      </c>
      <c r="E19" s="16"/>
      <c r="F19" s="69">
        <v>0</v>
      </c>
      <c r="G19" s="68">
        <v>0</v>
      </c>
      <c r="H19" s="68">
        <v>0</v>
      </c>
    </row>
    <row r="20" spans="1:8">
      <c r="A20" t="s">
        <v>227</v>
      </c>
      <c r="D20" s="66">
        <v>0</v>
      </c>
      <c r="E20" t="s">
        <v>227</v>
      </c>
      <c r="F20" s="65">
        <v>0</v>
      </c>
      <c r="G20" s="66">
        <v>0</v>
      </c>
      <c r="H20" s="66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13" sqref="A13:XFD13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105" t="s">
        <v>161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202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227</v>
      </c>
      <c r="C11" t="s">
        <v>227</v>
      </c>
      <c r="D11" s="16"/>
      <c r="E11" s="66">
        <v>0</v>
      </c>
      <c r="F11" t="s">
        <v>227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232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227</v>
      </c>
      <c r="C13" t="s">
        <v>227</v>
      </c>
      <c r="D13" s="16"/>
      <c r="E13" s="66">
        <v>0</v>
      </c>
      <c r="F13" t="s">
        <v>227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5" t="s">
        <v>166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17752.604882386</v>
      </c>
      <c r="I9" s="64">
        <v>1</v>
      </c>
      <c r="J9" s="64">
        <v>5.8999999999999999E-3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202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227</v>
      </c>
      <c r="B11" t="s">
        <v>227</v>
      </c>
      <c r="C11" t="s">
        <v>227</v>
      </c>
      <c r="D11" s="16"/>
      <c r="E11" s="66">
        <v>0</v>
      </c>
      <c r="F11" t="s">
        <v>227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232</v>
      </c>
      <c r="C12" s="16"/>
      <c r="D12" s="16"/>
      <c r="E12" s="16"/>
      <c r="F12" s="16"/>
      <c r="G12" s="68">
        <v>0</v>
      </c>
      <c r="H12" s="69">
        <v>17752.604882386</v>
      </c>
      <c r="I12" s="68">
        <v>1</v>
      </c>
      <c r="J12" s="68">
        <v>5.8999999999999999E-3</v>
      </c>
    </row>
    <row r="13" spans="1:59">
      <c r="A13" t="s">
        <v>1195</v>
      </c>
      <c r="B13" t="s">
        <v>1196</v>
      </c>
      <c r="C13" t="s">
        <v>227</v>
      </c>
      <c r="D13" t="s">
        <v>939</v>
      </c>
      <c r="E13" s="66">
        <v>0</v>
      </c>
      <c r="F13" t="s">
        <v>105</v>
      </c>
      <c r="G13" s="66">
        <v>0</v>
      </c>
      <c r="H13" s="65">
        <v>-1221.7</v>
      </c>
      <c r="I13" s="66">
        <v>-6.88E-2</v>
      </c>
      <c r="J13" s="66">
        <v>-4.0000000000000002E-4</v>
      </c>
    </row>
    <row r="14" spans="1:59">
      <c r="A14" t="s">
        <v>1197</v>
      </c>
      <c r="B14" t="s">
        <v>1198</v>
      </c>
      <c r="C14" t="s">
        <v>227</v>
      </c>
      <c r="D14" t="s">
        <v>939</v>
      </c>
      <c r="E14" s="66">
        <v>0</v>
      </c>
      <c r="F14" t="s">
        <v>201</v>
      </c>
      <c r="G14" s="66">
        <v>0</v>
      </c>
      <c r="H14" s="65">
        <v>749.91882180599998</v>
      </c>
      <c r="I14" s="66">
        <v>4.2200000000000001E-2</v>
      </c>
      <c r="J14" s="66">
        <v>2.0000000000000001E-4</v>
      </c>
    </row>
    <row r="15" spans="1:59">
      <c r="A15" t="s">
        <v>1199</v>
      </c>
      <c r="B15" t="s">
        <v>1200</v>
      </c>
      <c r="C15" t="s">
        <v>227</v>
      </c>
      <c r="D15" t="s">
        <v>939</v>
      </c>
      <c r="E15" s="66">
        <v>0</v>
      </c>
      <c r="F15" t="s">
        <v>112</v>
      </c>
      <c r="G15" s="66">
        <v>0</v>
      </c>
      <c r="H15" s="65">
        <v>-0.38648719999999998</v>
      </c>
      <c r="I15" s="66">
        <v>0</v>
      </c>
      <c r="J15" s="66">
        <v>0</v>
      </c>
    </row>
    <row r="16" spans="1:59">
      <c r="A16" t="s">
        <v>1201</v>
      </c>
      <c r="B16" t="s">
        <v>1202</v>
      </c>
      <c r="C16" t="s">
        <v>227</v>
      </c>
      <c r="D16" t="s">
        <v>939</v>
      </c>
      <c r="E16" s="66">
        <v>0</v>
      </c>
      <c r="F16" t="s">
        <v>109</v>
      </c>
      <c r="G16" s="66">
        <v>0</v>
      </c>
      <c r="H16" s="65">
        <v>3519.2880883799999</v>
      </c>
      <c r="I16" s="66">
        <v>0.19819999999999999</v>
      </c>
      <c r="J16" s="66">
        <v>1.1999999999999999E-3</v>
      </c>
    </row>
    <row r="17" spans="1:10">
      <c r="A17" t="s">
        <v>1203</v>
      </c>
      <c r="B17" t="s">
        <v>1204</v>
      </c>
      <c r="C17" t="s">
        <v>227</v>
      </c>
      <c r="D17" t="s">
        <v>939</v>
      </c>
      <c r="E17" s="66">
        <v>0</v>
      </c>
      <c r="F17" t="s">
        <v>105</v>
      </c>
      <c r="G17" s="66">
        <v>0</v>
      </c>
      <c r="H17" s="65">
        <v>14705.484459400001</v>
      </c>
      <c r="I17" s="66">
        <v>0.82840000000000003</v>
      </c>
      <c r="J17" s="66">
        <v>4.8999999999999998E-3</v>
      </c>
    </row>
    <row r="18" spans="1:10" hidden="1">
      <c r="C18" s="16"/>
      <c r="D18" s="16"/>
      <c r="E18" s="16"/>
      <c r="F18" s="16"/>
      <c r="G18" s="16"/>
    </row>
    <row r="19" spans="1:10" hidden="1">
      <c r="C19" s="16"/>
      <c r="D19" s="16"/>
      <c r="E19" s="16"/>
      <c r="F19" s="16"/>
      <c r="G19" s="16"/>
    </row>
    <row r="20" spans="1:10" hidden="1">
      <c r="C20" s="16"/>
      <c r="D20" s="16"/>
      <c r="E20" s="16"/>
      <c r="F20" s="16"/>
      <c r="G20" s="16"/>
    </row>
    <row r="21" spans="1:10" hidden="1">
      <c r="C21" s="16"/>
      <c r="D21" s="16"/>
      <c r="E21" s="16"/>
      <c r="F21" s="16"/>
      <c r="G21" s="16"/>
    </row>
    <row r="22" spans="1:10" hidden="1">
      <c r="C22" s="16"/>
      <c r="D22" s="16"/>
      <c r="E22" s="16"/>
      <c r="F22" s="16"/>
      <c r="G22" s="16"/>
    </row>
    <row r="23" spans="1:10" hidden="1">
      <c r="C23" s="16"/>
      <c r="D23" s="16"/>
      <c r="E23" s="16"/>
      <c r="F23" s="16"/>
      <c r="G23" s="16"/>
    </row>
    <row r="24" spans="1:10" hidden="1">
      <c r="C24" s="16"/>
      <c r="D24" s="16"/>
      <c r="E24" s="16"/>
      <c r="F24" s="16"/>
      <c r="G24" s="16"/>
    </row>
    <row r="25" spans="1:10" hidden="1">
      <c r="C25" s="16"/>
      <c r="D25" s="16"/>
      <c r="E25" s="16"/>
      <c r="F25" s="16"/>
      <c r="G25" s="16"/>
    </row>
    <row r="26" spans="1:10" hidden="1">
      <c r="C26" s="16"/>
      <c r="D26" s="16"/>
      <c r="E26" s="16"/>
      <c r="F26" s="16"/>
      <c r="G26" s="16"/>
    </row>
    <row r="27" spans="1:10" hidden="1">
      <c r="C27" s="16"/>
      <c r="D27" s="16"/>
      <c r="E27" s="16"/>
      <c r="F27" s="16"/>
      <c r="G27" s="16"/>
    </row>
    <row r="28" spans="1:10" hidden="1">
      <c r="C28" s="16"/>
      <c r="D28" s="16"/>
      <c r="E28" s="16"/>
      <c r="F28" s="16"/>
      <c r="G28" s="16"/>
    </row>
    <row r="29" spans="1:10" hidden="1">
      <c r="C29" s="16"/>
      <c r="D29" s="16"/>
      <c r="E29" s="16"/>
      <c r="F29" s="16"/>
      <c r="G29" s="16"/>
    </row>
    <row r="30" spans="1:10" hidden="1">
      <c r="C30" s="16"/>
      <c r="D30" s="16"/>
      <c r="E30" s="16"/>
      <c r="F30" s="16"/>
      <c r="G30" s="16"/>
    </row>
    <row r="31" spans="1:10" hidden="1">
      <c r="C31" s="16"/>
      <c r="D31" s="16"/>
      <c r="E31" s="16"/>
      <c r="F31" s="16"/>
      <c r="G31" s="16"/>
    </row>
    <row r="32" spans="1:10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  <c r="B2" t="s">
        <v>197</v>
      </c>
    </row>
    <row r="3" spans="1:16">
      <c r="A3" s="2" t="s">
        <v>2</v>
      </c>
      <c r="B3" t="s">
        <v>198</v>
      </c>
    </row>
    <row r="4" spans="1:16">
      <c r="A4" s="2" t="s">
        <v>3</v>
      </c>
      <c r="B4" t="s">
        <v>199</v>
      </c>
    </row>
    <row r="5" spans="1:16" ht="26.25" customHeight="1">
      <c r="A5" s="105" t="s">
        <v>168</v>
      </c>
      <c r="B5" s="106"/>
      <c r="C5" s="106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f>B10+B18</f>
        <v>107892.41999999998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70" t="s">
        <v>202</v>
      </c>
      <c r="B10" s="71">
        <f>SUM(B11:B17)</f>
        <v>70912.989999999991</v>
      </c>
      <c r="C10" s="72"/>
    </row>
    <row r="11" spans="1:16">
      <c r="A11" s="73" t="s">
        <v>1205</v>
      </c>
      <c r="B11" s="75">
        <v>7303</v>
      </c>
      <c r="C11" s="74">
        <v>44561</v>
      </c>
    </row>
    <row r="12" spans="1:16">
      <c r="A12" s="73" t="s">
        <v>1206</v>
      </c>
      <c r="B12" s="75">
        <v>4510.95</v>
      </c>
      <c r="C12" s="74">
        <v>44252</v>
      </c>
    </row>
    <row r="13" spans="1:16">
      <c r="A13" s="73" t="s">
        <v>1207</v>
      </c>
      <c r="B13" s="75">
        <v>9483.7199999999993</v>
      </c>
      <c r="C13" s="74">
        <v>44854</v>
      </c>
    </row>
    <row r="14" spans="1:16">
      <c r="A14" s="73" t="s">
        <v>1208</v>
      </c>
      <c r="B14" s="75">
        <v>6592.57</v>
      </c>
      <c r="C14" s="74">
        <v>45307</v>
      </c>
    </row>
    <row r="15" spans="1:16">
      <c r="A15" s="73" t="s">
        <v>1209</v>
      </c>
      <c r="B15" s="75">
        <v>23788.799999999999</v>
      </c>
      <c r="C15" s="74">
        <v>44926</v>
      </c>
    </row>
    <row r="16" spans="1:16">
      <c r="A16" s="73" t="s">
        <v>1210</v>
      </c>
      <c r="B16" s="73">
        <v>4349.57</v>
      </c>
      <c r="C16" s="74">
        <v>44926</v>
      </c>
    </row>
    <row r="17" spans="1:3">
      <c r="A17" s="73" t="s">
        <v>1114</v>
      </c>
      <c r="B17" s="75">
        <v>14884.38</v>
      </c>
      <c r="C17" s="74">
        <v>45748</v>
      </c>
    </row>
    <row r="18" spans="1:3">
      <c r="A18" s="70" t="s">
        <v>232</v>
      </c>
      <c r="B18" s="71">
        <f>SUM(B19:B25)</f>
        <v>36979.43</v>
      </c>
      <c r="C18" s="72"/>
    </row>
    <row r="19" spans="1:3">
      <c r="A19" s="73" t="s">
        <v>1211</v>
      </c>
      <c r="B19" s="73">
        <v>4904.33</v>
      </c>
      <c r="C19" s="74">
        <v>44926</v>
      </c>
    </row>
    <row r="20" spans="1:3">
      <c r="A20" s="73" t="s">
        <v>1212</v>
      </c>
      <c r="B20" s="73">
        <v>11336.1</v>
      </c>
      <c r="C20" s="74">
        <v>44926</v>
      </c>
    </row>
    <row r="21" spans="1:3">
      <c r="A21" s="73" t="s">
        <v>1213</v>
      </c>
      <c r="B21" s="73">
        <v>5507.42</v>
      </c>
      <c r="C21" s="74">
        <v>44926</v>
      </c>
    </row>
    <row r="22" spans="1:3">
      <c r="A22" s="73" t="s">
        <v>1214</v>
      </c>
      <c r="B22" s="73">
        <v>2891.55</v>
      </c>
      <c r="C22" s="74">
        <v>44926</v>
      </c>
    </row>
    <row r="23" spans="1:3">
      <c r="A23" s="73" t="s">
        <v>1215</v>
      </c>
      <c r="B23" s="73">
        <v>2506.5700000000002</v>
      </c>
      <c r="C23" s="74">
        <v>44977</v>
      </c>
    </row>
    <row r="24" spans="1:3">
      <c r="A24" s="73" t="s">
        <v>1216</v>
      </c>
      <c r="B24" s="73">
        <v>3629.5</v>
      </c>
      <c r="C24" s="74">
        <v>45859</v>
      </c>
    </row>
    <row r="25" spans="1:3">
      <c r="A25" s="73" t="s">
        <v>1217</v>
      </c>
      <c r="B25" s="73">
        <v>6203.96</v>
      </c>
      <c r="C25" s="74">
        <v>45658</v>
      </c>
    </row>
    <row r="26" spans="1:3" hidden="1"/>
    <row r="27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100" t="s">
        <v>172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202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300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227</v>
      </c>
      <c r="B12" t="s">
        <v>227</v>
      </c>
      <c r="C12" t="s">
        <v>227</v>
      </c>
      <c r="D12" t="s">
        <v>227</v>
      </c>
      <c r="G12" s="65">
        <v>0</v>
      </c>
      <c r="H12" t="s">
        <v>227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254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227</v>
      </c>
      <c r="B14" t="s">
        <v>227</v>
      </c>
      <c r="C14" t="s">
        <v>227</v>
      </c>
      <c r="D14" t="s">
        <v>227</v>
      </c>
      <c r="G14" s="65">
        <v>0</v>
      </c>
      <c r="H14" t="s">
        <v>227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227</v>
      </c>
      <c r="B16" t="s">
        <v>227</v>
      </c>
      <c r="C16" t="s">
        <v>227</v>
      </c>
      <c r="D16" t="s">
        <v>227</v>
      </c>
      <c r="G16" s="65">
        <v>0</v>
      </c>
      <c r="H16" t="s">
        <v>227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587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227</v>
      </c>
      <c r="B18" t="s">
        <v>227</v>
      </c>
      <c r="C18" t="s">
        <v>227</v>
      </c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232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227</v>
      </c>
      <c r="B21" t="s">
        <v>227</v>
      </c>
      <c r="C21" t="s">
        <v>227</v>
      </c>
      <c r="D21" t="s">
        <v>227</v>
      </c>
      <c r="G21" s="65">
        <v>0</v>
      </c>
      <c r="H21" t="s">
        <v>227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227</v>
      </c>
      <c r="B23" t="s">
        <v>227</v>
      </c>
      <c r="C23" t="s">
        <v>227</v>
      </c>
      <c r="D23" t="s">
        <v>227</v>
      </c>
      <c r="G23" s="65">
        <v>0</v>
      </c>
      <c r="H23" t="s">
        <v>227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6" t="s">
        <v>234</v>
      </c>
      <c r="C24" s="14"/>
    </row>
    <row r="25" spans="1:15">
      <c r="A25" s="86" t="s">
        <v>296</v>
      </c>
      <c r="C25" s="14"/>
    </row>
    <row r="26" spans="1:15">
      <c r="A26" s="86" t="s">
        <v>298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100" t="s">
        <v>176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202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991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227</v>
      </c>
      <c r="B12" t="s">
        <v>227</v>
      </c>
      <c r="C12" t="s">
        <v>227</v>
      </c>
      <c r="D12" t="s">
        <v>227</v>
      </c>
      <c r="G12" s="65">
        <v>0</v>
      </c>
      <c r="H12" t="s">
        <v>227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992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227</v>
      </c>
      <c r="B14" t="s">
        <v>227</v>
      </c>
      <c r="C14" t="s">
        <v>227</v>
      </c>
      <c r="D14" t="s">
        <v>227</v>
      </c>
      <c r="G14" s="65">
        <v>0</v>
      </c>
      <c r="H14" t="s">
        <v>227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227</v>
      </c>
      <c r="B16" t="s">
        <v>227</v>
      </c>
      <c r="C16" t="s">
        <v>227</v>
      </c>
      <c r="D16" t="s">
        <v>227</v>
      </c>
      <c r="G16" s="65">
        <v>0</v>
      </c>
      <c r="H16" t="s">
        <v>227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587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227</v>
      </c>
      <c r="B18" t="s">
        <v>227</v>
      </c>
      <c r="C18" t="s">
        <v>227</v>
      </c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232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227</v>
      </c>
      <c r="B21" t="s">
        <v>227</v>
      </c>
      <c r="C21" t="s">
        <v>227</v>
      </c>
      <c r="D21" t="s">
        <v>227</v>
      </c>
      <c r="G21" s="65">
        <v>0</v>
      </c>
      <c r="H21" t="s">
        <v>227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227</v>
      </c>
      <c r="B23" t="s">
        <v>227</v>
      </c>
      <c r="C23" t="s">
        <v>227</v>
      </c>
      <c r="D23" t="s">
        <v>227</v>
      </c>
      <c r="G23" s="65">
        <v>0</v>
      </c>
      <c r="H23" t="s">
        <v>227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6" t="s">
        <v>234</v>
      </c>
      <c r="C24" s="14"/>
    </row>
    <row r="25" spans="1:15">
      <c r="A25" s="86" t="s">
        <v>296</v>
      </c>
      <c r="C25" s="14"/>
    </row>
    <row r="26" spans="1:15">
      <c r="A26" s="86" t="s">
        <v>298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  <c r="B2" t="s">
        <v>197</v>
      </c>
    </row>
    <row r="3" spans="1:52">
      <c r="A3" s="2" t="s">
        <v>2</v>
      </c>
      <c r="B3" t="s">
        <v>198</v>
      </c>
    </row>
    <row r="4" spans="1:52">
      <c r="A4" s="2" t="s">
        <v>3</v>
      </c>
      <c r="B4" t="s">
        <v>199</v>
      </c>
    </row>
    <row r="5" spans="1:52" ht="21.75" customHeight="1">
      <c r="A5" s="88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52" ht="27.7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4" t="s">
        <v>191</v>
      </c>
      <c r="N7" s="41" t="s">
        <v>55</v>
      </c>
      <c r="O7" s="41" t="s">
        <v>188</v>
      </c>
      <c r="P7" s="41" t="s">
        <v>56</v>
      </c>
      <c r="Q7" s="95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4.72</v>
      </c>
      <c r="H10" s="7"/>
      <c r="I10" s="7"/>
      <c r="J10" s="64">
        <v>2.0000000000000001E-4</v>
      </c>
      <c r="K10" s="63">
        <v>676633499</v>
      </c>
      <c r="L10" s="7"/>
      <c r="M10" s="63">
        <v>0</v>
      </c>
      <c r="N10" s="63">
        <v>780115.40617580002</v>
      </c>
      <c r="O10" s="7"/>
      <c r="P10" s="64">
        <v>1</v>
      </c>
      <c r="Q10" s="64">
        <v>0.25829999999999997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202</v>
      </c>
      <c r="B11" s="14"/>
      <c r="C11" s="14"/>
      <c r="G11" s="69">
        <v>4.72</v>
      </c>
      <c r="J11" s="68">
        <v>2.0000000000000001E-4</v>
      </c>
      <c r="K11" s="69">
        <v>676633499</v>
      </c>
      <c r="M11" s="69">
        <v>0</v>
      </c>
      <c r="N11" s="69">
        <v>780115.40617580002</v>
      </c>
      <c r="P11" s="68">
        <v>1</v>
      </c>
      <c r="Q11" s="68">
        <v>0.25829999999999997</v>
      </c>
    </row>
    <row r="12" spans="1:52">
      <c r="A12" s="67" t="s">
        <v>235</v>
      </c>
      <c r="B12" s="14"/>
      <c r="C12" s="14"/>
      <c r="G12" s="69">
        <v>2.85</v>
      </c>
      <c r="J12" s="68">
        <v>-7.4999999999999997E-3</v>
      </c>
      <c r="K12" s="69">
        <v>239899794</v>
      </c>
      <c r="M12" s="69">
        <v>0</v>
      </c>
      <c r="N12" s="69">
        <v>290627.28675799997</v>
      </c>
      <c r="P12" s="68">
        <v>0.3725</v>
      </c>
      <c r="Q12" s="68">
        <v>9.6199999999999994E-2</v>
      </c>
    </row>
    <row r="13" spans="1:52">
      <c r="A13" s="67" t="s">
        <v>236</v>
      </c>
      <c r="B13" s="14"/>
      <c r="C13" s="14"/>
      <c r="G13" s="69">
        <v>2.85</v>
      </c>
      <c r="J13" s="68">
        <v>-7.4999999999999997E-3</v>
      </c>
      <c r="K13" s="69">
        <v>239899794</v>
      </c>
      <c r="M13" s="69">
        <v>0</v>
      </c>
      <c r="N13" s="69">
        <v>290627.28675799997</v>
      </c>
      <c r="P13" s="68">
        <v>0.3725</v>
      </c>
      <c r="Q13" s="68">
        <v>9.6199999999999994E-2</v>
      </c>
    </row>
    <row r="14" spans="1:52">
      <c r="A14" t="s">
        <v>237</v>
      </c>
      <c r="B14" t="s">
        <v>238</v>
      </c>
      <c r="C14" t="s">
        <v>99</v>
      </c>
      <c r="D14" t="s">
        <v>239</v>
      </c>
      <c r="F14" t="s">
        <v>240</v>
      </c>
      <c r="G14" s="65">
        <v>0.57999999999999996</v>
      </c>
      <c r="H14" t="s">
        <v>101</v>
      </c>
      <c r="I14" s="66">
        <v>0.04</v>
      </c>
      <c r="J14" s="66">
        <v>-3.0000000000000001E-3</v>
      </c>
      <c r="K14" s="65">
        <v>38882599</v>
      </c>
      <c r="L14" s="65">
        <v>136</v>
      </c>
      <c r="M14" s="65">
        <v>0</v>
      </c>
      <c r="N14" s="65">
        <v>52880.334640000001</v>
      </c>
      <c r="O14" s="66">
        <v>2.5000000000000001E-3</v>
      </c>
      <c r="P14" s="66">
        <v>6.7799999999999999E-2</v>
      </c>
      <c r="Q14" s="66">
        <v>1.7500000000000002E-2</v>
      </c>
    </row>
    <row r="15" spans="1:52">
      <c r="A15" t="s">
        <v>241</v>
      </c>
      <c r="B15" t="s">
        <v>242</v>
      </c>
      <c r="C15" t="s">
        <v>99</v>
      </c>
      <c r="D15" t="s">
        <v>239</v>
      </c>
      <c r="F15" t="s">
        <v>243</v>
      </c>
      <c r="G15" s="65">
        <v>3.38</v>
      </c>
      <c r="H15" t="s">
        <v>101</v>
      </c>
      <c r="I15" s="66">
        <v>0.04</v>
      </c>
      <c r="J15" s="66">
        <v>-8.8999999999999999E-3</v>
      </c>
      <c r="K15" s="65">
        <v>44218005</v>
      </c>
      <c r="L15" s="65">
        <v>147.74</v>
      </c>
      <c r="M15" s="65">
        <v>0</v>
      </c>
      <c r="N15" s="65">
        <v>65327.680587000003</v>
      </c>
      <c r="O15" s="66">
        <v>3.5000000000000001E-3</v>
      </c>
      <c r="P15" s="66">
        <v>8.3699999999999997E-2</v>
      </c>
      <c r="Q15" s="66">
        <v>2.1600000000000001E-2</v>
      </c>
    </row>
    <row r="16" spans="1:52">
      <c r="A16" t="s">
        <v>244</v>
      </c>
      <c r="B16" t="s">
        <v>245</v>
      </c>
      <c r="C16" t="s">
        <v>99</v>
      </c>
      <c r="D16" t="s">
        <v>239</v>
      </c>
      <c r="F16" t="s">
        <v>240</v>
      </c>
      <c r="G16" s="65">
        <v>1.72</v>
      </c>
      <c r="H16" t="s">
        <v>101</v>
      </c>
      <c r="I16" s="66">
        <v>2.75E-2</v>
      </c>
      <c r="J16" s="66">
        <v>-7.1000000000000004E-3</v>
      </c>
      <c r="K16" s="65">
        <v>54721497</v>
      </c>
      <c r="L16" s="65">
        <v>110.72</v>
      </c>
      <c r="M16" s="65">
        <v>0</v>
      </c>
      <c r="N16" s="65">
        <v>60587.641478400001</v>
      </c>
      <c r="O16" s="66">
        <v>3.0999999999999999E-3</v>
      </c>
      <c r="P16" s="66">
        <v>7.7700000000000005E-2</v>
      </c>
      <c r="Q16" s="66">
        <v>2.01E-2</v>
      </c>
    </row>
    <row r="17" spans="1:17">
      <c r="A17" t="s">
        <v>246</v>
      </c>
      <c r="B17" t="s">
        <v>247</v>
      </c>
      <c r="C17" t="s">
        <v>99</v>
      </c>
      <c r="D17" t="s">
        <v>239</v>
      </c>
      <c r="F17" t="s">
        <v>243</v>
      </c>
      <c r="G17" s="65">
        <v>2.7</v>
      </c>
      <c r="H17" t="s">
        <v>101</v>
      </c>
      <c r="I17" s="66">
        <v>1.7500000000000002E-2</v>
      </c>
      <c r="J17" s="66">
        <v>-7.7999999999999996E-3</v>
      </c>
      <c r="K17" s="65">
        <v>33955672</v>
      </c>
      <c r="L17" s="65">
        <v>109.42</v>
      </c>
      <c r="M17" s="65">
        <v>0</v>
      </c>
      <c r="N17" s="65">
        <v>37154.296302399998</v>
      </c>
      <c r="O17" s="66">
        <v>1.9E-3</v>
      </c>
      <c r="P17" s="66">
        <v>4.7600000000000003E-2</v>
      </c>
      <c r="Q17" s="66">
        <v>1.23E-2</v>
      </c>
    </row>
    <row r="18" spans="1:17">
      <c r="A18" t="s">
        <v>248</v>
      </c>
      <c r="B18" t="s">
        <v>249</v>
      </c>
      <c r="C18" t="s">
        <v>99</v>
      </c>
      <c r="D18" t="s">
        <v>239</v>
      </c>
      <c r="F18" t="s">
        <v>250</v>
      </c>
      <c r="G18" s="65">
        <v>4.7699999999999996</v>
      </c>
      <c r="H18" t="s">
        <v>101</v>
      </c>
      <c r="I18" s="66">
        <v>7.4999999999999997E-3</v>
      </c>
      <c r="J18" s="66">
        <v>-9.4999999999999998E-3</v>
      </c>
      <c r="K18" s="65">
        <v>57613296</v>
      </c>
      <c r="L18" s="65">
        <v>109.12</v>
      </c>
      <c r="M18" s="65">
        <v>0</v>
      </c>
      <c r="N18" s="65">
        <v>62867.628595200003</v>
      </c>
      <c r="O18" s="66">
        <v>2.5999999999999999E-3</v>
      </c>
      <c r="P18" s="66">
        <v>8.0600000000000005E-2</v>
      </c>
      <c r="Q18" s="66">
        <v>2.0799999999999999E-2</v>
      </c>
    </row>
    <row r="19" spans="1:17">
      <c r="A19" t="s">
        <v>251</v>
      </c>
      <c r="B19" t="s">
        <v>252</v>
      </c>
      <c r="C19" t="s">
        <v>99</v>
      </c>
      <c r="D19" t="s">
        <v>239</v>
      </c>
      <c r="F19" t="s">
        <v>253</v>
      </c>
      <c r="G19" s="65">
        <v>6.27</v>
      </c>
      <c r="H19" t="s">
        <v>101</v>
      </c>
      <c r="I19" s="66">
        <v>7.4999999999999997E-3</v>
      </c>
      <c r="J19" s="66">
        <v>-1.04E-2</v>
      </c>
      <c r="K19" s="65">
        <v>10508725</v>
      </c>
      <c r="L19" s="65">
        <v>112.38</v>
      </c>
      <c r="M19" s="65">
        <v>0</v>
      </c>
      <c r="N19" s="65">
        <v>11809.705155</v>
      </c>
      <c r="O19" s="66">
        <v>5.0000000000000001E-4</v>
      </c>
      <c r="P19" s="66">
        <v>1.5100000000000001E-2</v>
      </c>
      <c r="Q19" s="66">
        <v>3.8999999999999998E-3</v>
      </c>
    </row>
    <row r="20" spans="1:17">
      <c r="A20" s="67" t="s">
        <v>254</v>
      </c>
      <c r="B20" s="14"/>
      <c r="C20" s="14"/>
      <c r="G20" s="69">
        <v>5.83</v>
      </c>
      <c r="J20" s="68">
        <v>4.7999999999999996E-3</v>
      </c>
      <c r="K20" s="69">
        <v>436733705</v>
      </c>
      <c r="M20" s="69">
        <v>0</v>
      </c>
      <c r="N20" s="69">
        <v>489488.11941779999</v>
      </c>
      <c r="P20" s="68">
        <v>0.62749999999999995</v>
      </c>
      <c r="Q20" s="68">
        <v>0.16200000000000001</v>
      </c>
    </row>
    <row r="21" spans="1:17">
      <c r="A21" s="67" t="s">
        <v>255</v>
      </c>
      <c r="B21" s="14"/>
      <c r="C21" s="14"/>
      <c r="G21" s="69">
        <v>0.76</v>
      </c>
      <c r="J21" s="68">
        <v>4.0000000000000002E-4</v>
      </c>
      <c r="K21" s="69">
        <v>93925888</v>
      </c>
      <c r="M21" s="69">
        <v>0</v>
      </c>
      <c r="N21" s="69">
        <v>93897.362692099996</v>
      </c>
      <c r="P21" s="68">
        <v>0.12039999999999999</v>
      </c>
      <c r="Q21" s="68">
        <v>3.1099999999999999E-2</v>
      </c>
    </row>
    <row r="22" spans="1:17">
      <c r="A22" t="s">
        <v>256</v>
      </c>
      <c r="B22" t="s">
        <v>257</v>
      </c>
      <c r="C22" t="s">
        <v>99</v>
      </c>
      <c r="D22" t="s">
        <v>239</v>
      </c>
      <c r="F22" t="s">
        <v>258</v>
      </c>
      <c r="G22" s="65">
        <v>0.42</v>
      </c>
      <c r="H22" t="s">
        <v>101</v>
      </c>
      <c r="I22" s="66">
        <v>0</v>
      </c>
      <c r="J22" s="66">
        <v>5.0000000000000001E-4</v>
      </c>
      <c r="K22" s="65">
        <v>19567501</v>
      </c>
      <c r="L22" s="65">
        <v>99.98</v>
      </c>
      <c r="M22" s="65">
        <v>0</v>
      </c>
      <c r="N22" s="65">
        <v>19563.5874998</v>
      </c>
      <c r="O22" s="66">
        <v>3.8999999999999998E-3</v>
      </c>
      <c r="P22" s="66">
        <v>2.5100000000000001E-2</v>
      </c>
      <c r="Q22" s="66">
        <v>6.4999999999999997E-3</v>
      </c>
    </row>
    <row r="23" spans="1:17">
      <c r="A23" t="s">
        <v>259</v>
      </c>
      <c r="B23" t="s">
        <v>260</v>
      </c>
      <c r="C23" t="s">
        <v>99</v>
      </c>
      <c r="D23" t="s">
        <v>239</v>
      </c>
      <c r="F23" t="s">
        <v>261</v>
      </c>
      <c r="G23" s="65">
        <v>0.67</v>
      </c>
      <c r="H23" t="s">
        <v>101</v>
      </c>
      <c r="I23" s="66">
        <v>0</v>
      </c>
      <c r="J23" s="66">
        <v>5.9999999999999995E-4</v>
      </c>
      <c r="K23" s="65">
        <v>23042916</v>
      </c>
      <c r="L23" s="65">
        <v>99.96</v>
      </c>
      <c r="M23" s="65">
        <v>0</v>
      </c>
      <c r="N23" s="65">
        <v>23033.698833599999</v>
      </c>
      <c r="O23" s="66">
        <v>3.3E-3</v>
      </c>
      <c r="P23" s="66">
        <v>2.9499999999999998E-2</v>
      </c>
      <c r="Q23" s="66">
        <v>7.6E-3</v>
      </c>
    </row>
    <row r="24" spans="1:17">
      <c r="A24" t="s">
        <v>262</v>
      </c>
      <c r="B24" t="s">
        <v>263</v>
      </c>
      <c r="C24" t="s">
        <v>99</v>
      </c>
      <c r="D24" t="s">
        <v>239</v>
      </c>
      <c r="F24" t="s">
        <v>261</v>
      </c>
      <c r="G24" s="65">
        <v>0.94</v>
      </c>
      <c r="H24" t="s">
        <v>101</v>
      </c>
      <c r="I24" s="66">
        <v>0</v>
      </c>
      <c r="J24" s="66">
        <v>2.9999999999999997E-4</v>
      </c>
      <c r="K24" s="65">
        <v>51315471</v>
      </c>
      <c r="L24" s="65">
        <v>99.97</v>
      </c>
      <c r="M24" s="65">
        <v>0</v>
      </c>
      <c r="N24" s="65">
        <v>51300.076358699996</v>
      </c>
      <c r="O24" s="66">
        <v>6.4000000000000003E-3</v>
      </c>
      <c r="P24" s="66">
        <v>6.5799999999999997E-2</v>
      </c>
      <c r="Q24" s="66">
        <v>1.7000000000000001E-2</v>
      </c>
    </row>
    <row r="25" spans="1:17">
      <c r="A25" s="67" t="s">
        <v>264</v>
      </c>
      <c r="B25" s="14"/>
      <c r="C25" s="14"/>
      <c r="G25" s="69">
        <v>7.05</v>
      </c>
      <c r="J25" s="68">
        <v>5.8999999999999999E-3</v>
      </c>
      <c r="K25" s="69">
        <v>338330861</v>
      </c>
      <c r="M25" s="69">
        <v>0</v>
      </c>
      <c r="N25" s="69">
        <v>391147.37789569999</v>
      </c>
      <c r="P25" s="68">
        <v>0.50139999999999996</v>
      </c>
      <c r="Q25" s="68">
        <v>0.1295</v>
      </c>
    </row>
    <row r="26" spans="1:17">
      <c r="A26" t="s">
        <v>265</v>
      </c>
      <c r="B26" t="s">
        <v>266</v>
      </c>
      <c r="C26" t="s">
        <v>99</v>
      </c>
      <c r="D26" t="s">
        <v>239</v>
      </c>
      <c r="F26" t="s">
        <v>250</v>
      </c>
      <c r="G26" s="65">
        <v>8.82</v>
      </c>
      <c r="H26" t="s">
        <v>101</v>
      </c>
      <c r="I26" s="66">
        <v>0.01</v>
      </c>
      <c r="J26" s="66">
        <v>7.9000000000000008E-3</v>
      </c>
      <c r="K26" s="65">
        <v>59292329</v>
      </c>
      <c r="L26" s="65">
        <v>102.79</v>
      </c>
      <c r="M26" s="65">
        <v>0</v>
      </c>
      <c r="N26" s="65">
        <v>60946.5849791</v>
      </c>
      <c r="O26" s="66">
        <v>3.5999999999999999E-3</v>
      </c>
      <c r="P26" s="66">
        <v>7.8100000000000003E-2</v>
      </c>
      <c r="Q26" s="66">
        <v>2.0199999999999999E-2</v>
      </c>
    </row>
    <row r="27" spans="1:17">
      <c r="A27" t="s">
        <v>267</v>
      </c>
      <c r="B27" t="s">
        <v>268</v>
      </c>
      <c r="C27" t="s">
        <v>99</v>
      </c>
      <c r="D27" t="s">
        <v>239</v>
      </c>
      <c r="F27" t="s">
        <v>269</v>
      </c>
      <c r="G27" s="65">
        <v>18.3</v>
      </c>
      <c r="H27" t="s">
        <v>101</v>
      </c>
      <c r="I27" s="66">
        <v>3.7499999999999999E-2</v>
      </c>
      <c r="J27" s="66">
        <v>1.83E-2</v>
      </c>
      <c r="K27" s="65">
        <v>18209698</v>
      </c>
      <c r="L27" s="65">
        <v>142.52000000000001</v>
      </c>
      <c r="M27" s="65">
        <v>0</v>
      </c>
      <c r="N27" s="65">
        <v>25952.4615896</v>
      </c>
      <c r="O27" s="66">
        <v>8.9999999999999998E-4</v>
      </c>
      <c r="P27" s="66">
        <v>3.3300000000000003E-2</v>
      </c>
      <c r="Q27" s="66">
        <v>8.6E-3</v>
      </c>
    </row>
    <row r="28" spans="1:17">
      <c r="A28" t="s">
        <v>270</v>
      </c>
      <c r="B28" t="s">
        <v>271</v>
      </c>
      <c r="C28" t="s">
        <v>99</v>
      </c>
      <c r="D28" t="s">
        <v>239</v>
      </c>
      <c r="F28" t="s">
        <v>272</v>
      </c>
      <c r="G28" s="65">
        <v>14.57</v>
      </c>
      <c r="H28" t="s">
        <v>101</v>
      </c>
      <c r="I28" s="66">
        <v>1.4999999999999999E-2</v>
      </c>
      <c r="J28" s="66">
        <v>1.43E-2</v>
      </c>
      <c r="K28" s="65">
        <v>2106822</v>
      </c>
      <c r="L28" s="65">
        <v>101.9</v>
      </c>
      <c r="M28" s="65">
        <v>0</v>
      </c>
      <c r="N28" s="65">
        <v>2146.8516180000001</v>
      </c>
      <c r="O28" s="66">
        <v>2.0000000000000001E-4</v>
      </c>
      <c r="P28" s="66">
        <v>2.8E-3</v>
      </c>
      <c r="Q28" s="66">
        <v>6.9999999999999999E-4</v>
      </c>
    </row>
    <row r="29" spans="1:17">
      <c r="A29" t="s">
        <v>273</v>
      </c>
      <c r="B29" t="s">
        <v>274</v>
      </c>
      <c r="C29" t="s">
        <v>99</v>
      </c>
      <c r="D29" t="s">
        <v>239</v>
      </c>
      <c r="F29" t="s">
        <v>250</v>
      </c>
      <c r="G29" s="65">
        <v>7.2</v>
      </c>
      <c r="H29" t="s">
        <v>101</v>
      </c>
      <c r="I29" s="66">
        <v>2.2499999999999999E-2</v>
      </c>
      <c r="J29" s="66">
        <v>5.7000000000000002E-3</v>
      </c>
      <c r="K29" s="65">
        <v>112038349</v>
      </c>
      <c r="L29" s="65">
        <v>113.26</v>
      </c>
      <c r="M29" s="65">
        <v>0</v>
      </c>
      <c r="N29" s="65">
        <v>126894.6340774</v>
      </c>
      <c r="O29" s="66">
        <v>6.3E-3</v>
      </c>
      <c r="P29" s="66">
        <v>0.16270000000000001</v>
      </c>
      <c r="Q29" s="66">
        <v>4.2000000000000003E-2</v>
      </c>
    </row>
    <row r="30" spans="1:17">
      <c r="A30" t="s">
        <v>275</v>
      </c>
      <c r="B30" t="s">
        <v>276</v>
      </c>
      <c r="C30" t="s">
        <v>99</v>
      </c>
      <c r="D30" t="s">
        <v>239</v>
      </c>
      <c r="F30" t="s">
        <v>277</v>
      </c>
      <c r="G30" s="65">
        <v>2.13</v>
      </c>
      <c r="H30" t="s">
        <v>101</v>
      </c>
      <c r="I30" s="66">
        <v>4.2500000000000003E-2</v>
      </c>
      <c r="J30" s="66">
        <v>1E-3</v>
      </c>
      <c r="K30" s="65">
        <v>41969111</v>
      </c>
      <c r="L30" s="65">
        <v>112.5</v>
      </c>
      <c r="M30" s="65">
        <v>0</v>
      </c>
      <c r="N30" s="65">
        <v>47215.249875000001</v>
      </c>
      <c r="O30" s="66">
        <v>2.3E-3</v>
      </c>
      <c r="P30" s="66">
        <v>6.0499999999999998E-2</v>
      </c>
      <c r="Q30" s="66">
        <v>1.5599999999999999E-2</v>
      </c>
    </row>
    <row r="31" spans="1:17">
      <c r="A31" t="s">
        <v>278</v>
      </c>
      <c r="B31" t="s">
        <v>279</v>
      </c>
      <c r="C31" t="s">
        <v>99</v>
      </c>
      <c r="D31" t="s">
        <v>239</v>
      </c>
      <c r="F31" t="s">
        <v>280</v>
      </c>
      <c r="G31" s="65">
        <v>4.51</v>
      </c>
      <c r="H31" t="s">
        <v>101</v>
      </c>
      <c r="I31" s="66">
        <v>1.7500000000000002E-2</v>
      </c>
      <c r="J31" s="66">
        <v>2.8E-3</v>
      </c>
      <c r="K31" s="65">
        <v>13234138</v>
      </c>
      <c r="L31" s="65">
        <v>107.35</v>
      </c>
      <c r="M31" s="65">
        <v>0</v>
      </c>
      <c r="N31" s="65">
        <v>14206.847143000001</v>
      </c>
      <c r="O31" s="66">
        <v>6.9999999999999999E-4</v>
      </c>
      <c r="P31" s="66">
        <v>1.8200000000000001E-2</v>
      </c>
      <c r="Q31" s="66">
        <v>4.7000000000000002E-3</v>
      </c>
    </row>
    <row r="32" spans="1:17">
      <c r="A32" t="s">
        <v>281</v>
      </c>
      <c r="B32" t="s">
        <v>282</v>
      </c>
      <c r="C32" t="s">
        <v>99</v>
      </c>
      <c r="D32" t="s">
        <v>239</v>
      </c>
      <c r="F32" t="s">
        <v>283</v>
      </c>
      <c r="G32" s="65">
        <v>2.58</v>
      </c>
      <c r="H32" t="s">
        <v>101</v>
      </c>
      <c r="I32" s="66">
        <v>1.5E-3</v>
      </c>
      <c r="J32" s="66">
        <v>1.6000000000000001E-3</v>
      </c>
      <c r="K32" s="65">
        <v>38500000</v>
      </c>
      <c r="L32" s="65">
        <v>100.04</v>
      </c>
      <c r="M32" s="65">
        <v>0</v>
      </c>
      <c r="N32" s="65">
        <v>38515.4</v>
      </c>
      <c r="O32" s="66">
        <v>3.5999999999999999E-3</v>
      </c>
      <c r="P32" s="66">
        <v>4.9399999999999999E-2</v>
      </c>
      <c r="Q32" s="66">
        <v>1.2800000000000001E-2</v>
      </c>
    </row>
    <row r="33" spans="1:17">
      <c r="A33" t="s">
        <v>284</v>
      </c>
      <c r="B33" t="s">
        <v>285</v>
      </c>
      <c r="C33" t="s">
        <v>99</v>
      </c>
      <c r="D33" t="s">
        <v>239</v>
      </c>
      <c r="F33" t="s">
        <v>286</v>
      </c>
      <c r="G33" s="65">
        <v>5.14</v>
      </c>
      <c r="H33" t="s">
        <v>101</v>
      </c>
      <c r="I33" s="66">
        <v>6.25E-2</v>
      </c>
      <c r="J33" s="66">
        <v>3.5000000000000001E-3</v>
      </c>
      <c r="K33" s="65">
        <v>43962018</v>
      </c>
      <c r="L33" s="65">
        <v>135.04</v>
      </c>
      <c r="M33" s="65">
        <v>0</v>
      </c>
      <c r="N33" s="65">
        <v>59366.309107200002</v>
      </c>
      <c r="O33" s="66">
        <v>2.7000000000000001E-3</v>
      </c>
      <c r="P33" s="66">
        <v>7.6100000000000001E-2</v>
      </c>
      <c r="Q33" s="66">
        <v>1.9699999999999999E-2</v>
      </c>
    </row>
    <row r="34" spans="1:17">
      <c r="A34" t="s">
        <v>287</v>
      </c>
      <c r="B34" t="s">
        <v>288</v>
      </c>
      <c r="C34" t="s">
        <v>99</v>
      </c>
      <c r="D34" t="s">
        <v>239</v>
      </c>
      <c r="F34" t="s">
        <v>277</v>
      </c>
      <c r="G34" s="65">
        <v>14.57</v>
      </c>
      <c r="H34" t="s">
        <v>101</v>
      </c>
      <c r="I34" s="66">
        <v>5.5E-2</v>
      </c>
      <c r="J34" s="66">
        <v>1.52E-2</v>
      </c>
      <c r="K34" s="65">
        <v>9018396</v>
      </c>
      <c r="L34" s="65">
        <v>176.34</v>
      </c>
      <c r="M34" s="65">
        <v>0</v>
      </c>
      <c r="N34" s="65">
        <v>15903.0395064</v>
      </c>
      <c r="O34" s="66">
        <v>5.0000000000000001E-4</v>
      </c>
      <c r="P34" s="66">
        <v>2.0400000000000001E-2</v>
      </c>
      <c r="Q34" s="66">
        <v>5.3E-3</v>
      </c>
    </row>
    <row r="35" spans="1:17">
      <c r="A35" s="67" t="s">
        <v>289</v>
      </c>
      <c r="B35" s="14"/>
      <c r="C35" s="14"/>
      <c r="G35" s="69">
        <v>5.38</v>
      </c>
      <c r="J35" s="68">
        <v>4.7999999999999996E-3</v>
      </c>
      <c r="K35" s="69">
        <v>4476956</v>
      </c>
      <c r="M35" s="69">
        <v>0</v>
      </c>
      <c r="N35" s="69">
        <v>4443.3788299999997</v>
      </c>
      <c r="P35" s="68">
        <v>5.7000000000000002E-3</v>
      </c>
      <c r="Q35" s="68">
        <v>1.5E-3</v>
      </c>
    </row>
    <row r="36" spans="1:17">
      <c r="A36" t="s">
        <v>290</v>
      </c>
      <c r="B36" t="s">
        <v>291</v>
      </c>
      <c r="C36" t="s">
        <v>99</v>
      </c>
      <c r="D36" t="s">
        <v>239</v>
      </c>
      <c r="F36" t="s">
        <v>292</v>
      </c>
      <c r="G36" s="65">
        <v>5.38</v>
      </c>
      <c r="H36" t="s">
        <v>101</v>
      </c>
      <c r="I36" s="66">
        <v>2.9999999999999997E-4</v>
      </c>
      <c r="J36" s="66">
        <v>4.7999999999999996E-3</v>
      </c>
      <c r="K36" s="65">
        <v>4476956</v>
      </c>
      <c r="L36" s="65">
        <v>99.25</v>
      </c>
      <c r="M36" s="65">
        <v>0</v>
      </c>
      <c r="N36" s="65">
        <v>4443.3788299999997</v>
      </c>
      <c r="O36" s="66">
        <v>2.0000000000000001E-4</v>
      </c>
      <c r="P36" s="66">
        <v>5.7000000000000002E-3</v>
      </c>
      <c r="Q36" s="66">
        <v>1.5E-3</v>
      </c>
    </row>
    <row r="37" spans="1:17">
      <c r="A37" s="67" t="s">
        <v>293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227</v>
      </c>
      <c r="B38" t="s">
        <v>227</v>
      </c>
      <c r="C38" s="14"/>
      <c r="D38" t="s">
        <v>227</v>
      </c>
      <c r="G38" s="65">
        <v>0</v>
      </c>
      <c r="H38" t="s">
        <v>227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67" t="s">
        <v>232</v>
      </c>
      <c r="B39" s="14"/>
      <c r="C39" s="14"/>
      <c r="G39" s="69">
        <v>0</v>
      </c>
      <c r="J39" s="68">
        <v>0</v>
      </c>
      <c r="K39" s="69">
        <v>0</v>
      </c>
      <c r="M39" s="69">
        <v>0</v>
      </c>
      <c r="N39" s="69">
        <v>0</v>
      </c>
      <c r="P39" s="68">
        <v>0</v>
      </c>
      <c r="Q39" s="68">
        <v>0</v>
      </c>
    </row>
    <row r="40" spans="1:17">
      <c r="A40" s="67" t="s">
        <v>294</v>
      </c>
      <c r="B40" s="14"/>
      <c r="C40" s="14"/>
      <c r="G40" s="69">
        <v>0</v>
      </c>
      <c r="J40" s="68">
        <v>0</v>
      </c>
      <c r="K40" s="69">
        <v>0</v>
      </c>
      <c r="M40" s="69">
        <v>0</v>
      </c>
      <c r="N40" s="69">
        <v>0</v>
      </c>
      <c r="P40" s="68">
        <v>0</v>
      </c>
      <c r="Q40" s="68">
        <v>0</v>
      </c>
    </row>
    <row r="41" spans="1:17">
      <c r="A41" t="s">
        <v>227</v>
      </c>
      <c r="B41" t="s">
        <v>227</v>
      </c>
      <c r="C41" s="14"/>
      <c r="D41" t="s">
        <v>227</v>
      </c>
      <c r="G41" s="65">
        <v>0</v>
      </c>
      <c r="H41" t="s">
        <v>227</v>
      </c>
      <c r="I41" s="66">
        <v>0</v>
      </c>
      <c r="J41" s="66">
        <v>0</v>
      </c>
      <c r="K41" s="65">
        <v>0</v>
      </c>
      <c r="L41" s="65">
        <v>0</v>
      </c>
      <c r="N41" s="65">
        <v>0</v>
      </c>
      <c r="O41" s="66">
        <v>0</v>
      </c>
      <c r="P41" s="66">
        <v>0</v>
      </c>
      <c r="Q41" s="66">
        <v>0</v>
      </c>
    </row>
    <row r="42" spans="1:17">
      <c r="A42" s="67" t="s">
        <v>295</v>
      </c>
      <c r="B42" s="14"/>
      <c r="C42" s="14"/>
      <c r="G42" s="69">
        <v>0</v>
      </c>
      <c r="J42" s="68">
        <v>0</v>
      </c>
      <c r="K42" s="69">
        <v>0</v>
      </c>
      <c r="M42" s="69">
        <v>0</v>
      </c>
      <c r="N42" s="69">
        <v>0</v>
      </c>
      <c r="P42" s="68">
        <v>0</v>
      </c>
      <c r="Q42" s="68">
        <v>0</v>
      </c>
    </row>
    <row r="43" spans="1:17">
      <c r="A43" t="s">
        <v>227</v>
      </c>
      <c r="B43" t="s">
        <v>227</v>
      </c>
      <c r="C43" s="14"/>
      <c r="D43" t="s">
        <v>227</v>
      </c>
      <c r="G43" s="65">
        <v>0</v>
      </c>
      <c r="H43" t="s">
        <v>227</v>
      </c>
      <c r="I43" s="66">
        <v>0</v>
      </c>
      <c r="J43" s="66">
        <v>0</v>
      </c>
      <c r="K43" s="65">
        <v>0</v>
      </c>
      <c r="L43" s="65">
        <v>0</v>
      </c>
      <c r="N43" s="65">
        <v>0</v>
      </c>
      <c r="O43" s="66">
        <v>0</v>
      </c>
      <c r="P43" s="66">
        <v>0</v>
      </c>
      <c r="Q43" s="66">
        <v>0</v>
      </c>
    </row>
    <row r="44" spans="1:17">
      <c r="A44" s="86" t="s">
        <v>296</v>
      </c>
      <c r="B44" s="14"/>
      <c r="C44" s="14"/>
    </row>
    <row r="45" spans="1:17">
      <c r="A45" s="86" t="s">
        <v>297</v>
      </c>
      <c r="B45" s="14"/>
      <c r="C45" s="14"/>
    </row>
    <row r="46" spans="1:17">
      <c r="A46" s="86" t="s">
        <v>298</v>
      </c>
      <c r="B46" s="14"/>
      <c r="C46" s="14"/>
    </row>
    <row r="47" spans="1:17">
      <c r="A47" s="86" t="s">
        <v>299</v>
      </c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  <c r="B2" t="s">
        <v>197</v>
      </c>
    </row>
    <row r="3" spans="1:22">
      <c r="A3" s="2" t="s">
        <v>2</v>
      </c>
      <c r="B3" t="s">
        <v>198</v>
      </c>
    </row>
    <row r="4" spans="1:22">
      <c r="A4" s="2" t="s">
        <v>3</v>
      </c>
      <c r="B4" t="s">
        <v>199</v>
      </c>
    </row>
    <row r="5" spans="1:22" ht="26.25" customHeight="1">
      <c r="A5" s="100" t="s">
        <v>178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202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991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227</v>
      </c>
      <c r="B12" t="s">
        <v>227</v>
      </c>
      <c r="C12" t="s">
        <v>227</v>
      </c>
      <c r="D12" t="s">
        <v>227</v>
      </c>
      <c r="E12" s="13"/>
      <c r="F12" s="13"/>
      <c r="G12" s="65">
        <v>0</v>
      </c>
      <c r="H12" t="s">
        <v>227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992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227</v>
      </c>
      <c r="B14" t="s">
        <v>227</v>
      </c>
      <c r="C14" t="s">
        <v>227</v>
      </c>
      <c r="D14" t="s">
        <v>227</v>
      </c>
      <c r="E14" s="13"/>
      <c r="F14" s="13"/>
      <c r="G14" s="65">
        <v>0</v>
      </c>
      <c r="H14" t="s">
        <v>227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301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227</v>
      </c>
      <c r="B16" t="s">
        <v>227</v>
      </c>
      <c r="C16" t="s">
        <v>227</v>
      </c>
      <c r="D16" t="s">
        <v>227</v>
      </c>
      <c r="E16" s="13"/>
      <c r="F16" s="13"/>
      <c r="G16" s="65">
        <v>0</v>
      </c>
      <c r="H16" t="s">
        <v>227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587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227</v>
      </c>
      <c r="B18" t="s">
        <v>227</v>
      </c>
      <c r="C18" t="s">
        <v>227</v>
      </c>
      <c r="D18" t="s">
        <v>227</v>
      </c>
      <c r="E18" s="13"/>
      <c r="F18" s="13"/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232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302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227</v>
      </c>
      <c r="B21" t="s">
        <v>227</v>
      </c>
      <c r="C21" t="s">
        <v>227</v>
      </c>
      <c r="D21" t="s">
        <v>227</v>
      </c>
      <c r="G21" s="65">
        <v>0</v>
      </c>
      <c r="H21" t="s">
        <v>227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303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227</v>
      </c>
      <c r="B23" t="s">
        <v>227</v>
      </c>
      <c r="C23" t="s">
        <v>227</v>
      </c>
      <c r="D23" t="s">
        <v>227</v>
      </c>
      <c r="G23" s="65">
        <v>0</v>
      </c>
      <c r="H23" t="s">
        <v>227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6" t="s">
        <v>234</v>
      </c>
      <c r="C24" s="14"/>
    </row>
    <row r="25" spans="1:22">
      <c r="A25" s="86" t="s">
        <v>296</v>
      </c>
      <c r="C25" s="14"/>
    </row>
    <row r="26" spans="1:22">
      <c r="A26" s="86" t="s">
        <v>297</v>
      </c>
      <c r="C26" s="14"/>
    </row>
    <row r="27" spans="1:22">
      <c r="A27" s="86" t="s">
        <v>298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  <c r="B2" t="s">
        <v>197</v>
      </c>
    </row>
    <row r="3" spans="1:67">
      <c r="A3" s="2" t="s">
        <v>2</v>
      </c>
      <c r="B3" t="s">
        <v>198</v>
      </c>
    </row>
    <row r="4" spans="1:67">
      <c r="A4" s="2" t="s">
        <v>3</v>
      </c>
      <c r="B4" t="s">
        <v>199</v>
      </c>
    </row>
    <row r="5" spans="1:67" ht="26.25" customHeight="1">
      <c r="A5" s="87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BO5" s="16"/>
    </row>
    <row r="6" spans="1:67" ht="26.25" customHeight="1">
      <c r="A6" s="87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J6" s="16"/>
      <c r="BO6" s="16"/>
    </row>
    <row r="7" spans="1:67" s="16" customFormat="1" ht="20.25">
      <c r="A7" s="98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4" t="s">
        <v>191</v>
      </c>
      <c r="Q7" s="43" t="s">
        <v>55</v>
      </c>
      <c r="R7" s="43" t="s">
        <v>72</v>
      </c>
      <c r="S7" s="43" t="s">
        <v>56</v>
      </c>
      <c r="T7" s="99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202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300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227</v>
      </c>
      <c r="B13" t="s">
        <v>227</v>
      </c>
      <c r="C13" s="14"/>
      <c r="D13" s="14"/>
      <c r="E13" s="14"/>
      <c r="F13" t="s">
        <v>227</v>
      </c>
      <c r="G13" t="s">
        <v>227</v>
      </c>
      <c r="J13" s="65">
        <v>0</v>
      </c>
      <c r="K13" t="s">
        <v>227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254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227</v>
      </c>
      <c r="B15" t="s">
        <v>227</v>
      </c>
      <c r="C15" s="14"/>
      <c r="D15" s="14"/>
      <c r="E15" s="14"/>
      <c r="F15" t="s">
        <v>227</v>
      </c>
      <c r="G15" t="s">
        <v>227</v>
      </c>
      <c r="J15" s="65">
        <v>0</v>
      </c>
      <c r="K15" t="s">
        <v>227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301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227</v>
      </c>
      <c r="B17" t="s">
        <v>227</v>
      </c>
      <c r="C17" s="14"/>
      <c r="D17" s="14"/>
      <c r="E17" s="14"/>
      <c r="F17" t="s">
        <v>227</v>
      </c>
      <c r="G17" t="s">
        <v>227</v>
      </c>
      <c r="J17" s="65">
        <v>0</v>
      </c>
      <c r="K17" t="s">
        <v>227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232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302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227</v>
      </c>
      <c r="B20" t="s">
        <v>227</v>
      </c>
      <c r="C20" s="14"/>
      <c r="D20" s="14"/>
      <c r="E20" s="14"/>
      <c r="F20" t="s">
        <v>227</v>
      </c>
      <c r="G20" t="s">
        <v>227</v>
      </c>
      <c r="J20" s="65">
        <v>0</v>
      </c>
      <c r="K20" t="s">
        <v>227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303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227</v>
      </c>
      <c r="B22" t="s">
        <v>227</v>
      </c>
      <c r="C22" s="14"/>
      <c r="D22" s="14"/>
      <c r="E22" s="14"/>
      <c r="F22" t="s">
        <v>227</v>
      </c>
      <c r="G22" t="s">
        <v>227</v>
      </c>
      <c r="J22" s="65">
        <v>0</v>
      </c>
      <c r="K22" t="s">
        <v>227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6" t="s">
        <v>234</v>
      </c>
      <c r="B23" s="14"/>
      <c r="C23" s="14"/>
      <c r="D23" s="14"/>
      <c r="E23" s="14"/>
      <c r="F23" s="14"/>
    </row>
    <row r="24" spans="1:20">
      <c r="A24" s="86" t="s">
        <v>296</v>
      </c>
      <c r="B24" s="14"/>
      <c r="C24" s="14"/>
      <c r="D24" s="14"/>
      <c r="E24" s="14"/>
      <c r="F24" s="14"/>
    </row>
    <row r="25" spans="1:20">
      <c r="A25" s="86" t="s">
        <v>297</v>
      </c>
      <c r="B25" s="14"/>
      <c r="C25" s="14"/>
      <c r="D25" s="14"/>
      <c r="E25" s="14"/>
      <c r="F25" s="14"/>
    </row>
    <row r="26" spans="1:20">
      <c r="A26" s="86" t="s">
        <v>298</v>
      </c>
      <c r="B26" s="14"/>
      <c r="C26" s="14"/>
      <c r="D26" s="14"/>
      <c r="E26" s="14"/>
      <c r="F26" s="14"/>
    </row>
    <row r="27" spans="1:20">
      <c r="A27" s="86" t="s">
        <v>299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  <c r="B2" t="s">
        <v>197</v>
      </c>
    </row>
    <row r="3" spans="1:65">
      <c r="A3" s="2" t="s">
        <v>2</v>
      </c>
      <c r="B3" t="s">
        <v>198</v>
      </c>
    </row>
    <row r="4" spans="1:65">
      <c r="A4" s="2" t="s">
        <v>3</v>
      </c>
      <c r="B4" t="s">
        <v>199</v>
      </c>
    </row>
    <row r="5" spans="1:65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65" ht="26.25" customHeight="1">
      <c r="A6" s="100" t="s">
        <v>88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4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4</v>
      </c>
      <c r="K10" s="7"/>
      <c r="L10" s="7"/>
      <c r="M10" s="64">
        <v>-2.35E-2</v>
      </c>
      <c r="N10" s="63">
        <v>223345821.93000001</v>
      </c>
      <c r="O10" s="28"/>
      <c r="P10" s="63">
        <v>723.92084999999997</v>
      </c>
      <c r="Q10" s="63">
        <v>253850.68091663951</v>
      </c>
      <c r="R10" s="7"/>
      <c r="S10" s="64">
        <v>1</v>
      </c>
      <c r="T10" s="64">
        <v>8.4000000000000005E-2</v>
      </c>
      <c r="U10" s="30"/>
      <c r="BH10" s="14"/>
      <c r="BI10" s="16"/>
      <c r="BJ10" s="14"/>
      <c r="BM10" s="14"/>
    </row>
    <row r="11" spans="1:65">
      <c r="A11" s="67" t="s">
        <v>202</v>
      </c>
      <c r="B11" s="14"/>
      <c r="C11" s="14"/>
      <c r="D11" s="14"/>
      <c r="E11" s="14"/>
      <c r="J11" s="69">
        <v>4.01</v>
      </c>
      <c r="M11" s="68">
        <v>-2.46E-2</v>
      </c>
      <c r="N11" s="69">
        <v>222054821.93000001</v>
      </c>
      <c r="P11" s="69">
        <v>723.92084999999997</v>
      </c>
      <c r="Q11" s="69">
        <v>249464.364401089</v>
      </c>
      <c r="S11" s="68">
        <v>0.98270000000000002</v>
      </c>
      <c r="T11" s="68">
        <v>8.2600000000000007E-2</v>
      </c>
    </row>
    <row r="12" spans="1:65">
      <c r="A12" s="67" t="s">
        <v>300</v>
      </c>
      <c r="B12" s="14"/>
      <c r="C12" s="14"/>
      <c r="D12" s="14"/>
      <c r="E12" s="14"/>
      <c r="J12" s="69">
        <v>4.17</v>
      </c>
      <c r="M12" s="68">
        <v>-6.0699999999999997E-2</v>
      </c>
      <c r="N12" s="69">
        <v>109659519.78</v>
      </c>
      <c r="P12" s="69">
        <v>432.82909000000001</v>
      </c>
      <c r="Q12" s="69">
        <v>131410.47934053501</v>
      </c>
      <c r="S12" s="68">
        <v>0.51770000000000005</v>
      </c>
      <c r="T12" s="68">
        <v>4.3499999999999997E-2</v>
      </c>
    </row>
    <row r="13" spans="1:65">
      <c r="A13" t="s">
        <v>304</v>
      </c>
      <c r="B13" t="s">
        <v>305</v>
      </c>
      <c r="C13" t="s">
        <v>99</v>
      </c>
      <c r="D13" t="s">
        <v>122</v>
      </c>
      <c r="E13" t="s">
        <v>306</v>
      </c>
      <c r="F13" t="s">
        <v>307</v>
      </c>
      <c r="G13" t="s">
        <v>207</v>
      </c>
      <c r="H13" t="s">
        <v>208</v>
      </c>
      <c r="I13" t="s">
        <v>308</v>
      </c>
      <c r="J13" s="65">
        <v>0.24</v>
      </c>
      <c r="K13" t="s">
        <v>101</v>
      </c>
      <c r="L13" s="66">
        <v>8.0000000000000002E-3</v>
      </c>
      <c r="M13" s="66">
        <v>2.01E-2</v>
      </c>
      <c r="N13" s="65">
        <v>3794161.26</v>
      </c>
      <c r="O13" s="65">
        <v>101.93</v>
      </c>
      <c r="P13" s="65">
        <v>0</v>
      </c>
      <c r="Q13" s="65">
        <v>3867.3885723180001</v>
      </c>
      <c r="R13" s="66">
        <v>1.77E-2</v>
      </c>
      <c r="S13" s="66">
        <v>1.52E-2</v>
      </c>
      <c r="T13" s="66">
        <v>1.2999999999999999E-3</v>
      </c>
    </row>
    <row r="14" spans="1:65">
      <c r="A14" t="s">
        <v>309</v>
      </c>
      <c r="B14" t="s">
        <v>310</v>
      </c>
      <c r="C14" t="s">
        <v>99</v>
      </c>
      <c r="D14" t="s">
        <v>122</v>
      </c>
      <c r="E14" t="s">
        <v>311</v>
      </c>
      <c r="F14" t="s">
        <v>307</v>
      </c>
      <c r="G14" t="s">
        <v>207</v>
      </c>
      <c r="H14" t="s">
        <v>208</v>
      </c>
      <c r="I14" t="s">
        <v>312</v>
      </c>
      <c r="J14" s="65">
        <v>4.43</v>
      </c>
      <c r="K14" t="s">
        <v>101</v>
      </c>
      <c r="L14" s="66">
        <v>8.3000000000000001E-3</v>
      </c>
      <c r="M14" s="66">
        <v>-3.0000000000000001E-3</v>
      </c>
      <c r="N14" s="65">
        <v>1283015</v>
      </c>
      <c r="O14" s="65">
        <v>106.62</v>
      </c>
      <c r="P14" s="65">
        <v>0</v>
      </c>
      <c r="Q14" s="65">
        <v>1367.950593</v>
      </c>
      <c r="R14" s="66">
        <v>1E-3</v>
      </c>
      <c r="S14" s="66">
        <v>5.4000000000000003E-3</v>
      </c>
      <c r="T14" s="66">
        <v>5.0000000000000001E-4</v>
      </c>
    </row>
    <row r="15" spans="1:65">
      <c r="A15" t="s">
        <v>313</v>
      </c>
      <c r="B15" t="s">
        <v>314</v>
      </c>
      <c r="C15" t="s">
        <v>99</v>
      </c>
      <c r="D15" t="s">
        <v>122</v>
      </c>
      <c r="E15" t="s">
        <v>311</v>
      </c>
      <c r="F15" t="s">
        <v>307</v>
      </c>
      <c r="G15" t="s">
        <v>315</v>
      </c>
      <c r="H15" t="s">
        <v>149</v>
      </c>
      <c r="I15" t="s">
        <v>316</v>
      </c>
      <c r="J15" s="65">
        <v>2.65</v>
      </c>
      <c r="K15" t="s">
        <v>101</v>
      </c>
      <c r="L15" s="66">
        <v>0.01</v>
      </c>
      <c r="M15" s="66">
        <v>-3.8E-3</v>
      </c>
      <c r="N15" s="65">
        <v>6000000</v>
      </c>
      <c r="O15" s="65">
        <v>103.82</v>
      </c>
      <c r="P15" s="65">
        <v>0</v>
      </c>
      <c r="Q15" s="65">
        <v>6229.2</v>
      </c>
      <c r="R15" s="66">
        <v>2.5999999999999999E-3</v>
      </c>
      <c r="S15" s="66">
        <v>2.4500000000000001E-2</v>
      </c>
      <c r="T15" s="66">
        <v>2.0999999999999999E-3</v>
      </c>
    </row>
    <row r="16" spans="1:65">
      <c r="A16" t="s">
        <v>317</v>
      </c>
      <c r="B16" t="s">
        <v>318</v>
      </c>
      <c r="C16" t="s">
        <v>99</v>
      </c>
      <c r="D16" t="s">
        <v>122</v>
      </c>
      <c r="E16" t="s">
        <v>319</v>
      </c>
      <c r="F16" t="s">
        <v>307</v>
      </c>
      <c r="G16" t="s">
        <v>207</v>
      </c>
      <c r="H16" t="s">
        <v>208</v>
      </c>
      <c r="I16" t="s">
        <v>320</v>
      </c>
      <c r="J16" s="65">
        <v>5.42</v>
      </c>
      <c r="K16" t="s">
        <v>101</v>
      </c>
      <c r="L16" s="66">
        <v>3.8E-3</v>
      </c>
      <c r="M16" s="66">
        <v>-3.5000000000000001E-3</v>
      </c>
      <c r="N16" s="65">
        <v>3234543</v>
      </c>
      <c r="O16" s="65">
        <v>102.71</v>
      </c>
      <c r="P16" s="65">
        <v>0</v>
      </c>
      <c r="Q16" s="65">
        <v>3322.1991152999999</v>
      </c>
      <c r="R16" s="66">
        <v>1.1000000000000001E-3</v>
      </c>
      <c r="S16" s="66">
        <v>1.3100000000000001E-2</v>
      </c>
      <c r="T16" s="66">
        <v>1.1000000000000001E-3</v>
      </c>
    </row>
    <row r="17" spans="1:20">
      <c r="A17" t="s">
        <v>321</v>
      </c>
      <c r="B17" t="s">
        <v>322</v>
      </c>
      <c r="C17" t="s">
        <v>99</v>
      </c>
      <c r="D17" t="s">
        <v>122</v>
      </c>
      <c r="E17" t="s">
        <v>319</v>
      </c>
      <c r="F17" t="s">
        <v>307</v>
      </c>
      <c r="G17" t="s">
        <v>207</v>
      </c>
      <c r="H17" t="s">
        <v>208</v>
      </c>
      <c r="I17" t="s">
        <v>250</v>
      </c>
      <c r="J17" s="65">
        <v>1.72</v>
      </c>
      <c r="K17" t="s">
        <v>101</v>
      </c>
      <c r="L17" s="66">
        <v>9.9000000000000008E-3</v>
      </c>
      <c r="M17" s="66">
        <v>-1.6999999999999999E-3</v>
      </c>
      <c r="N17" s="65">
        <v>5254299</v>
      </c>
      <c r="O17" s="65">
        <v>103.2</v>
      </c>
      <c r="P17" s="65">
        <v>0</v>
      </c>
      <c r="Q17" s="65">
        <v>5422.4365680000001</v>
      </c>
      <c r="R17" s="66">
        <v>1.6999999999999999E-3</v>
      </c>
      <c r="S17" s="66">
        <v>2.1399999999999999E-2</v>
      </c>
      <c r="T17" s="66">
        <v>1.8E-3</v>
      </c>
    </row>
    <row r="18" spans="1:20">
      <c r="A18" t="s">
        <v>323</v>
      </c>
      <c r="B18" t="s">
        <v>324</v>
      </c>
      <c r="C18" t="s">
        <v>99</v>
      </c>
      <c r="D18" t="s">
        <v>122</v>
      </c>
      <c r="E18" t="s">
        <v>325</v>
      </c>
      <c r="F18" t="s">
        <v>126</v>
      </c>
      <c r="G18" t="s">
        <v>207</v>
      </c>
      <c r="H18" t="s">
        <v>208</v>
      </c>
      <c r="I18" t="s">
        <v>326</v>
      </c>
      <c r="J18" s="65">
        <v>15.21</v>
      </c>
      <c r="K18" t="s">
        <v>101</v>
      </c>
      <c r="L18" s="66">
        <v>2.07E-2</v>
      </c>
      <c r="M18" s="66">
        <v>5.3E-3</v>
      </c>
      <c r="N18" s="65">
        <v>5379875</v>
      </c>
      <c r="O18" s="65">
        <v>122.97</v>
      </c>
      <c r="P18" s="65">
        <v>0</v>
      </c>
      <c r="Q18" s="65">
        <v>6615.6322874999996</v>
      </c>
      <c r="R18" s="66">
        <v>3.5999999999999999E-3</v>
      </c>
      <c r="S18" s="66">
        <v>2.6100000000000002E-2</v>
      </c>
      <c r="T18" s="66">
        <v>2.2000000000000001E-3</v>
      </c>
    </row>
    <row r="19" spans="1:20">
      <c r="A19" t="s">
        <v>327</v>
      </c>
      <c r="B19" t="s">
        <v>328</v>
      </c>
      <c r="C19" t="s">
        <v>99</v>
      </c>
      <c r="D19" t="s">
        <v>122</v>
      </c>
      <c r="E19" t="s">
        <v>329</v>
      </c>
      <c r="F19" t="s">
        <v>307</v>
      </c>
      <c r="G19" t="s">
        <v>207</v>
      </c>
      <c r="H19" t="s">
        <v>208</v>
      </c>
      <c r="I19" t="s">
        <v>312</v>
      </c>
      <c r="J19" s="65">
        <v>3.82</v>
      </c>
      <c r="K19" t="s">
        <v>101</v>
      </c>
      <c r="L19" s="66">
        <v>6.0000000000000001E-3</v>
      </c>
      <c r="M19" s="66">
        <v>-4.1999999999999997E-3</v>
      </c>
      <c r="N19" s="65">
        <v>5883994</v>
      </c>
      <c r="O19" s="65">
        <v>105.29</v>
      </c>
      <c r="P19" s="65">
        <v>0</v>
      </c>
      <c r="Q19" s="65">
        <v>6195.2572825999996</v>
      </c>
      <c r="R19" s="66">
        <v>3.3E-3</v>
      </c>
      <c r="S19" s="66">
        <v>2.4400000000000002E-2</v>
      </c>
      <c r="T19" s="66">
        <v>2.0999999999999999E-3</v>
      </c>
    </row>
    <row r="20" spans="1:20">
      <c r="A20" t="s">
        <v>330</v>
      </c>
      <c r="B20" t="s">
        <v>331</v>
      </c>
      <c r="C20" t="s">
        <v>99</v>
      </c>
      <c r="D20" t="s">
        <v>122</v>
      </c>
      <c r="E20" t="s">
        <v>329</v>
      </c>
      <c r="F20" t="s">
        <v>307</v>
      </c>
      <c r="G20" t="s">
        <v>207</v>
      </c>
      <c r="H20" t="s">
        <v>208</v>
      </c>
      <c r="I20" t="s">
        <v>332</v>
      </c>
      <c r="J20" s="65">
        <v>1.55</v>
      </c>
      <c r="K20" t="s">
        <v>101</v>
      </c>
      <c r="L20" s="66">
        <v>0.05</v>
      </c>
      <c r="M20" s="66">
        <v>-1.4E-3</v>
      </c>
      <c r="N20" s="65">
        <v>5210020</v>
      </c>
      <c r="O20" s="65">
        <v>113.83</v>
      </c>
      <c r="P20" s="65">
        <v>0</v>
      </c>
      <c r="Q20" s="65">
        <v>5930.5657659999997</v>
      </c>
      <c r="R20" s="66">
        <v>1.6999999999999999E-3</v>
      </c>
      <c r="S20" s="66">
        <v>2.3400000000000001E-2</v>
      </c>
      <c r="T20" s="66">
        <v>2E-3</v>
      </c>
    </row>
    <row r="21" spans="1:20">
      <c r="A21" t="s">
        <v>333</v>
      </c>
      <c r="B21" t="s">
        <v>334</v>
      </c>
      <c r="C21" t="s">
        <v>99</v>
      </c>
      <c r="D21" t="s">
        <v>122</v>
      </c>
      <c r="E21" t="s">
        <v>329</v>
      </c>
      <c r="F21" t="s">
        <v>307</v>
      </c>
      <c r="G21" t="s">
        <v>207</v>
      </c>
      <c r="H21" t="s">
        <v>208</v>
      </c>
      <c r="I21" t="s">
        <v>320</v>
      </c>
      <c r="J21" s="65">
        <v>5.32</v>
      </c>
      <c r="K21" t="s">
        <v>101</v>
      </c>
      <c r="L21" s="66">
        <v>1.7500000000000002E-2</v>
      </c>
      <c r="M21" s="66">
        <v>-2.7000000000000001E-3</v>
      </c>
      <c r="N21" s="65">
        <v>4969525.93</v>
      </c>
      <c r="O21" s="65">
        <v>111.22</v>
      </c>
      <c r="P21" s="65">
        <v>0</v>
      </c>
      <c r="Q21" s="65">
        <v>5527.1067393459998</v>
      </c>
      <c r="R21" s="66">
        <v>1.1999999999999999E-3</v>
      </c>
      <c r="S21" s="66">
        <v>2.18E-2</v>
      </c>
      <c r="T21" s="66">
        <v>1.8E-3</v>
      </c>
    </row>
    <row r="22" spans="1:20">
      <c r="A22" t="s">
        <v>335</v>
      </c>
      <c r="B22" t="s">
        <v>336</v>
      </c>
      <c r="C22" t="s">
        <v>99</v>
      </c>
      <c r="D22" t="s">
        <v>122</v>
      </c>
      <c r="E22" t="s">
        <v>337</v>
      </c>
      <c r="F22" t="s">
        <v>338</v>
      </c>
      <c r="G22" t="s">
        <v>339</v>
      </c>
      <c r="H22" t="s">
        <v>149</v>
      </c>
      <c r="I22" t="s">
        <v>320</v>
      </c>
      <c r="J22" s="65">
        <v>4.57</v>
      </c>
      <c r="K22" t="s">
        <v>101</v>
      </c>
      <c r="L22" s="66">
        <v>8.3000000000000001E-3</v>
      </c>
      <c r="M22" s="66">
        <v>-4.3E-3</v>
      </c>
      <c r="N22" s="65">
        <v>3521767</v>
      </c>
      <c r="O22" s="65">
        <v>106.85</v>
      </c>
      <c r="P22" s="65">
        <v>0</v>
      </c>
      <c r="Q22" s="65">
        <v>3763.0080395</v>
      </c>
      <c r="R22" s="66">
        <v>2.3E-3</v>
      </c>
      <c r="S22" s="66">
        <v>1.4800000000000001E-2</v>
      </c>
      <c r="T22" s="66">
        <v>1.1999999999999999E-3</v>
      </c>
    </row>
    <row r="23" spans="1:20">
      <c r="A23" t="s">
        <v>340</v>
      </c>
      <c r="B23" t="s">
        <v>341</v>
      </c>
      <c r="C23" t="s">
        <v>99</v>
      </c>
      <c r="D23" t="s">
        <v>122</v>
      </c>
      <c r="E23" t="s">
        <v>342</v>
      </c>
      <c r="F23" t="s">
        <v>338</v>
      </c>
      <c r="G23" t="s">
        <v>339</v>
      </c>
      <c r="H23" t="s">
        <v>149</v>
      </c>
      <c r="I23" t="s">
        <v>343</v>
      </c>
      <c r="J23" s="65">
        <v>4.92</v>
      </c>
      <c r="K23" t="s">
        <v>101</v>
      </c>
      <c r="L23" s="66">
        <v>1.34E-2</v>
      </c>
      <c r="M23" s="66">
        <v>0</v>
      </c>
      <c r="N23" s="65">
        <v>4788315.4000000004</v>
      </c>
      <c r="O23" s="65">
        <v>108.1</v>
      </c>
      <c r="P23" s="65">
        <v>289.51463000000001</v>
      </c>
      <c r="Q23" s="65">
        <v>5465.6835774000001</v>
      </c>
      <c r="R23" s="66">
        <v>1.4E-3</v>
      </c>
      <c r="S23" s="66">
        <v>2.1499999999999998E-2</v>
      </c>
      <c r="T23" s="66">
        <v>1.8E-3</v>
      </c>
    </row>
    <row r="24" spans="1:20">
      <c r="A24" t="s">
        <v>344</v>
      </c>
      <c r="B24" t="s">
        <v>345</v>
      </c>
      <c r="C24" t="s">
        <v>99</v>
      </c>
      <c r="D24" t="s">
        <v>122</v>
      </c>
      <c r="E24" t="s">
        <v>342</v>
      </c>
      <c r="F24" t="s">
        <v>338</v>
      </c>
      <c r="G24" t="s">
        <v>339</v>
      </c>
      <c r="H24" t="s">
        <v>149</v>
      </c>
      <c r="I24" t="s">
        <v>346</v>
      </c>
      <c r="J24" s="65">
        <v>5.37</v>
      </c>
      <c r="K24" t="s">
        <v>101</v>
      </c>
      <c r="L24" s="66">
        <v>1.77E-2</v>
      </c>
      <c r="M24" s="66">
        <v>1.6000000000000001E-3</v>
      </c>
      <c r="N24" s="65">
        <v>1323706</v>
      </c>
      <c r="O24" s="65">
        <v>108.9</v>
      </c>
      <c r="P24" s="65">
        <v>0</v>
      </c>
      <c r="Q24" s="65">
        <v>1441.515834</v>
      </c>
      <c r="R24" s="66">
        <v>4.0000000000000002E-4</v>
      </c>
      <c r="S24" s="66">
        <v>5.7000000000000002E-3</v>
      </c>
      <c r="T24" s="66">
        <v>5.0000000000000001E-4</v>
      </c>
    </row>
    <row r="25" spans="1:20">
      <c r="A25" t="s">
        <v>347</v>
      </c>
      <c r="B25" t="s">
        <v>348</v>
      </c>
      <c r="C25" t="s">
        <v>99</v>
      </c>
      <c r="D25" t="s">
        <v>122</v>
      </c>
      <c r="E25" t="s">
        <v>329</v>
      </c>
      <c r="F25" t="s">
        <v>307</v>
      </c>
      <c r="G25" t="s">
        <v>349</v>
      </c>
      <c r="H25" t="s">
        <v>208</v>
      </c>
      <c r="I25" t="s">
        <v>350</v>
      </c>
      <c r="J25" s="65">
        <v>0.24</v>
      </c>
      <c r="K25" t="s">
        <v>101</v>
      </c>
      <c r="L25" s="66">
        <v>4.1000000000000002E-2</v>
      </c>
      <c r="M25" s="66">
        <v>3.1E-2</v>
      </c>
      <c r="N25" s="65">
        <v>3575380.8</v>
      </c>
      <c r="O25" s="65">
        <v>125.4</v>
      </c>
      <c r="P25" s="65">
        <v>0</v>
      </c>
      <c r="Q25" s="65">
        <v>4483.5275232000004</v>
      </c>
      <c r="R25" s="66">
        <v>4.5999999999999999E-3</v>
      </c>
      <c r="S25" s="66">
        <v>1.77E-2</v>
      </c>
      <c r="T25" s="66">
        <v>1.5E-3</v>
      </c>
    </row>
    <row r="26" spans="1:20">
      <c r="A26" t="s">
        <v>351</v>
      </c>
      <c r="B26" t="s">
        <v>352</v>
      </c>
      <c r="C26" t="s">
        <v>99</v>
      </c>
      <c r="D26" t="s">
        <v>122</v>
      </c>
      <c r="E26" t="s">
        <v>353</v>
      </c>
      <c r="F26" t="s">
        <v>338</v>
      </c>
      <c r="G26" t="s">
        <v>354</v>
      </c>
      <c r="H26" t="s">
        <v>208</v>
      </c>
      <c r="I26" t="s">
        <v>355</v>
      </c>
      <c r="J26" s="65">
        <v>0</v>
      </c>
      <c r="K26" t="s">
        <v>101</v>
      </c>
      <c r="L26" s="66">
        <v>4.9000000000000002E-2</v>
      </c>
      <c r="M26" s="66">
        <v>0</v>
      </c>
      <c r="N26" s="65">
        <v>0.01</v>
      </c>
      <c r="O26" s="65">
        <v>113.58</v>
      </c>
      <c r="P26" s="65">
        <v>0</v>
      </c>
      <c r="Q26" s="65">
        <v>1.1358E-5</v>
      </c>
      <c r="R26" s="66">
        <v>0</v>
      </c>
      <c r="S26" s="66">
        <v>0</v>
      </c>
      <c r="T26" s="66">
        <v>0</v>
      </c>
    </row>
    <row r="27" spans="1:20">
      <c r="A27" t="s">
        <v>356</v>
      </c>
      <c r="B27" t="s">
        <v>357</v>
      </c>
      <c r="C27" t="s">
        <v>99</v>
      </c>
      <c r="D27" t="s">
        <v>122</v>
      </c>
      <c r="E27" t="s">
        <v>358</v>
      </c>
      <c r="F27" t="s">
        <v>338</v>
      </c>
      <c r="G27" t="s">
        <v>354</v>
      </c>
      <c r="H27" t="s">
        <v>208</v>
      </c>
      <c r="I27" t="s">
        <v>280</v>
      </c>
      <c r="J27" s="65">
        <v>3.77</v>
      </c>
      <c r="K27" t="s">
        <v>101</v>
      </c>
      <c r="L27" s="66">
        <v>2.3400000000000001E-2</v>
      </c>
      <c r="M27" s="66">
        <v>2.3999999999999998E-3</v>
      </c>
      <c r="N27" s="65">
        <v>3600709</v>
      </c>
      <c r="O27" s="65">
        <v>109.85</v>
      </c>
      <c r="P27" s="65">
        <v>0</v>
      </c>
      <c r="Q27" s="65">
        <v>3955.3788365</v>
      </c>
      <c r="R27" s="66">
        <v>1E-3</v>
      </c>
      <c r="S27" s="66">
        <v>1.5599999999999999E-2</v>
      </c>
      <c r="T27" s="66">
        <v>1.2999999999999999E-3</v>
      </c>
    </row>
    <row r="28" spans="1:20">
      <c r="A28" t="s">
        <v>359</v>
      </c>
      <c r="B28" t="s">
        <v>360</v>
      </c>
      <c r="C28" t="s">
        <v>99</v>
      </c>
      <c r="D28" t="s">
        <v>122</v>
      </c>
      <c r="E28" t="s">
        <v>361</v>
      </c>
      <c r="F28" t="s">
        <v>362</v>
      </c>
      <c r="G28" t="s">
        <v>363</v>
      </c>
      <c r="H28" t="s">
        <v>149</v>
      </c>
      <c r="I28" t="s">
        <v>364</v>
      </c>
      <c r="J28" s="65">
        <v>6.43</v>
      </c>
      <c r="K28" t="s">
        <v>101</v>
      </c>
      <c r="L28" s="66">
        <v>3.85E-2</v>
      </c>
      <c r="M28" s="66">
        <v>-5.9999999999999995E-4</v>
      </c>
      <c r="N28" s="65">
        <v>6474726.4199999999</v>
      </c>
      <c r="O28" s="65">
        <v>129.75</v>
      </c>
      <c r="P28" s="65">
        <v>0</v>
      </c>
      <c r="Q28" s="65">
        <v>8400.9575299499993</v>
      </c>
      <c r="R28" s="66">
        <v>2.3999999999999998E-3</v>
      </c>
      <c r="S28" s="66">
        <v>3.3099999999999997E-2</v>
      </c>
      <c r="T28" s="66">
        <v>2.8E-3</v>
      </c>
    </row>
    <row r="29" spans="1:20">
      <c r="A29" t="s">
        <v>365</v>
      </c>
      <c r="B29" t="s">
        <v>366</v>
      </c>
      <c r="C29" t="s">
        <v>99</v>
      </c>
      <c r="D29" t="s">
        <v>122</v>
      </c>
      <c r="E29" t="s">
        <v>329</v>
      </c>
      <c r="F29" t="s">
        <v>307</v>
      </c>
      <c r="G29" t="s">
        <v>354</v>
      </c>
      <c r="H29" t="s">
        <v>208</v>
      </c>
      <c r="I29" t="s">
        <v>367</v>
      </c>
      <c r="J29" s="65">
        <v>0.5</v>
      </c>
      <c r="K29" t="s">
        <v>101</v>
      </c>
      <c r="L29" s="66">
        <v>3.9300000000000002E-2</v>
      </c>
      <c r="M29" s="66">
        <v>0.3135</v>
      </c>
      <c r="N29" s="65">
        <v>1417710</v>
      </c>
      <c r="O29" s="65">
        <v>112.49</v>
      </c>
      <c r="P29" s="65">
        <v>15.327450000000001</v>
      </c>
      <c r="Q29" s="65">
        <v>1610.1094290000001</v>
      </c>
      <c r="R29" s="66">
        <v>1.4E-3</v>
      </c>
      <c r="S29" s="66">
        <v>6.3E-3</v>
      </c>
      <c r="T29" s="66">
        <v>5.0000000000000001E-4</v>
      </c>
    </row>
    <row r="30" spans="1:20">
      <c r="A30" t="s">
        <v>368</v>
      </c>
      <c r="B30" t="s">
        <v>369</v>
      </c>
      <c r="C30" t="s">
        <v>99</v>
      </c>
      <c r="D30" t="s">
        <v>122</v>
      </c>
      <c r="E30" t="s">
        <v>370</v>
      </c>
      <c r="F30" t="s">
        <v>371</v>
      </c>
      <c r="G30" t="s">
        <v>372</v>
      </c>
      <c r="H30" t="s">
        <v>208</v>
      </c>
      <c r="I30" t="s">
        <v>355</v>
      </c>
      <c r="J30" s="65">
        <v>7.38</v>
      </c>
      <c r="K30" t="s">
        <v>101</v>
      </c>
      <c r="L30" s="66">
        <v>5.1499999999999997E-2</v>
      </c>
      <c r="M30" s="66">
        <v>9.7000000000000003E-3</v>
      </c>
      <c r="N30" s="65">
        <v>2502580.7799999998</v>
      </c>
      <c r="O30" s="65">
        <v>161.26</v>
      </c>
      <c r="P30" s="65">
        <v>0</v>
      </c>
      <c r="Q30" s="65">
        <v>4035.6617658280002</v>
      </c>
      <c r="R30" s="66">
        <v>6.9999999999999999E-4</v>
      </c>
      <c r="S30" s="66">
        <v>1.5900000000000001E-2</v>
      </c>
      <c r="T30" s="66">
        <v>1.2999999999999999E-3</v>
      </c>
    </row>
    <row r="31" spans="1:20">
      <c r="A31" t="s">
        <v>373</v>
      </c>
      <c r="B31" t="s">
        <v>374</v>
      </c>
      <c r="C31" t="s">
        <v>99</v>
      </c>
      <c r="D31" t="s">
        <v>122</v>
      </c>
      <c r="E31" t="s">
        <v>375</v>
      </c>
      <c r="F31" t="s">
        <v>338</v>
      </c>
      <c r="G31" t="s">
        <v>372</v>
      </c>
      <c r="H31" t="s">
        <v>208</v>
      </c>
      <c r="I31" t="s">
        <v>320</v>
      </c>
      <c r="J31" s="65">
        <v>1.1200000000000001</v>
      </c>
      <c r="K31" t="s">
        <v>101</v>
      </c>
      <c r="L31" s="66">
        <v>4.4499999999999998E-2</v>
      </c>
      <c r="M31" s="66">
        <v>7.7999999999999996E-3</v>
      </c>
      <c r="N31" s="65">
        <v>3368647</v>
      </c>
      <c r="O31" s="65">
        <v>111.49</v>
      </c>
      <c r="P31" s="65">
        <v>0</v>
      </c>
      <c r="Q31" s="65">
        <v>3755.7045403000002</v>
      </c>
      <c r="R31" s="66">
        <v>5.4000000000000003E-3</v>
      </c>
      <c r="S31" s="66">
        <v>1.4800000000000001E-2</v>
      </c>
      <c r="T31" s="66">
        <v>1.1999999999999999E-3</v>
      </c>
    </row>
    <row r="32" spans="1:20">
      <c r="A32" t="s">
        <v>376</v>
      </c>
      <c r="B32" t="s">
        <v>377</v>
      </c>
      <c r="C32" t="s">
        <v>99</v>
      </c>
      <c r="D32" t="s">
        <v>122</v>
      </c>
      <c r="E32" t="s">
        <v>378</v>
      </c>
      <c r="F32" t="s">
        <v>338</v>
      </c>
      <c r="G32" t="s">
        <v>372</v>
      </c>
      <c r="H32" t="s">
        <v>208</v>
      </c>
      <c r="I32" t="s">
        <v>240</v>
      </c>
      <c r="J32" s="65">
        <v>5.34</v>
      </c>
      <c r="K32" t="s">
        <v>101</v>
      </c>
      <c r="L32" s="66">
        <v>3.3500000000000002E-2</v>
      </c>
      <c r="M32" s="66">
        <v>8.0999999999999996E-3</v>
      </c>
      <c r="N32" s="65">
        <v>1207207</v>
      </c>
      <c r="O32" s="65">
        <v>115.18</v>
      </c>
      <c r="P32" s="65">
        <v>0</v>
      </c>
      <c r="Q32" s="65">
        <v>1390.4610226</v>
      </c>
      <c r="R32" s="66">
        <v>2.5000000000000001E-3</v>
      </c>
      <c r="S32" s="66">
        <v>5.4999999999999997E-3</v>
      </c>
      <c r="T32" s="66">
        <v>5.0000000000000001E-4</v>
      </c>
    </row>
    <row r="33" spans="1:20">
      <c r="A33" t="s">
        <v>379</v>
      </c>
      <c r="B33" t="s">
        <v>380</v>
      </c>
      <c r="C33" t="s">
        <v>99</v>
      </c>
      <c r="D33" t="s">
        <v>122</v>
      </c>
      <c r="E33" t="s">
        <v>381</v>
      </c>
      <c r="F33" t="s">
        <v>382</v>
      </c>
      <c r="G33" t="s">
        <v>372</v>
      </c>
      <c r="H33" t="s">
        <v>208</v>
      </c>
      <c r="I33" t="s">
        <v>383</v>
      </c>
      <c r="J33" s="65">
        <v>2.56</v>
      </c>
      <c r="K33" t="s">
        <v>101</v>
      </c>
      <c r="L33" s="66">
        <v>5.3499999999999999E-2</v>
      </c>
      <c r="M33" s="66">
        <v>3.0300000000000001E-2</v>
      </c>
      <c r="N33" s="65">
        <v>3253372</v>
      </c>
      <c r="O33" s="65">
        <v>111.3</v>
      </c>
      <c r="P33" s="65">
        <v>0</v>
      </c>
      <c r="Q33" s="65">
        <v>3621.0030360000001</v>
      </c>
      <c r="R33" s="66">
        <v>3.0000000000000001E-3</v>
      </c>
      <c r="S33" s="66">
        <v>1.43E-2</v>
      </c>
      <c r="T33" s="66">
        <v>1.1999999999999999E-3</v>
      </c>
    </row>
    <row r="34" spans="1:20">
      <c r="A34" t="s">
        <v>384</v>
      </c>
      <c r="B34" t="s">
        <v>385</v>
      </c>
      <c r="C34" t="s">
        <v>99</v>
      </c>
      <c r="D34" t="s">
        <v>122</v>
      </c>
      <c r="E34" t="s">
        <v>381</v>
      </c>
      <c r="F34" t="s">
        <v>382</v>
      </c>
      <c r="G34" t="s">
        <v>372</v>
      </c>
      <c r="H34" t="s">
        <v>208</v>
      </c>
      <c r="I34" t="s">
        <v>386</v>
      </c>
      <c r="J34" s="65">
        <v>4.8</v>
      </c>
      <c r="K34" t="s">
        <v>101</v>
      </c>
      <c r="L34" s="66">
        <v>2.7799999999999998E-2</v>
      </c>
      <c r="M34" s="66">
        <v>2.9899999999999999E-2</v>
      </c>
      <c r="N34" s="65">
        <v>5796896</v>
      </c>
      <c r="O34" s="65">
        <v>99.01</v>
      </c>
      <c r="P34" s="65">
        <v>0</v>
      </c>
      <c r="Q34" s="65">
        <v>5739.5067295999997</v>
      </c>
      <c r="R34" s="66">
        <v>3.3E-3</v>
      </c>
      <c r="S34" s="66">
        <v>2.2599999999999999E-2</v>
      </c>
      <c r="T34" s="66">
        <v>1.9E-3</v>
      </c>
    </row>
    <row r="35" spans="1:20">
      <c r="A35" t="s">
        <v>387</v>
      </c>
      <c r="B35" t="s">
        <v>388</v>
      </c>
      <c r="C35" t="s">
        <v>99</v>
      </c>
      <c r="D35" t="s">
        <v>122</v>
      </c>
      <c r="E35" t="s">
        <v>389</v>
      </c>
      <c r="F35" t="s">
        <v>338</v>
      </c>
      <c r="G35" t="s">
        <v>372</v>
      </c>
      <c r="H35" t="s">
        <v>208</v>
      </c>
      <c r="I35" t="s">
        <v>390</v>
      </c>
      <c r="J35" s="65">
        <v>6.29</v>
      </c>
      <c r="K35" t="s">
        <v>101</v>
      </c>
      <c r="L35" s="66">
        <v>2.81E-2</v>
      </c>
      <c r="M35" s="66">
        <v>6.1000000000000004E-3</v>
      </c>
      <c r="N35" s="65">
        <v>120773.95</v>
      </c>
      <c r="O35" s="65">
        <v>115.7</v>
      </c>
      <c r="P35" s="65">
        <v>0</v>
      </c>
      <c r="Q35" s="65">
        <v>139.73546014999999</v>
      </c>
      <c r="R35" s="66">
        <v>2.9999999999999997E-4</v>
      </c>
      <c r="S35" s="66">
        <v>5.9999999999999995E-4</v>
      </c>
      <c r="T35" s="66">
        <v>0</v>
      </c>
    </row>
    <row r="36" spans="1:20">
      <c r="A36" t="s">
        <v>391</v>
      </c>
      <c r="B36" t="s">
        <v>392</v>
      </c>
      <c r="C36" t="s">
        <v>99</v>
      </c>
      <c r="D36" t="s">
        <v>122</v>
      </c>
      <c r="E36" t="s">
        <v>393</v>
      </c>
      <c r="F36" t="s">
        <v>307</v>
      </c>
      <c r="G36" t="s">
        <v>372</v>
      </c>
      <c r="H36" t="s">
        <v>208</v>
      </c>
      <c r="I36" t="s">
        <v>394</v>
      </c>
      <c r="J36" s="65">
        <v>0.99</v>
      </c>
      <c r="K36" t="s">
        <v>101</v>
      </c>
      <c r="L36" s="66">
        <v>4.4999999999999998E-2</v>
      </c>
      <c r="M36" s="66">
        <v>1.03E-2</v>
      </c>
      <c r="N36" s="65">
        <v>1657219</v>
      </c>
      <c r="O36" s="65">
        <v>124.73</v>
      </c>
      <c r="P36" s="65">
        <v>22.479700000000001</v>
      </c>
      <c r="Q36" s="65">
        <v>2089.5289587000002</v>
      </c>
      <c r="R36" s="66">
        <v>1E-3</v>
      </c>
      <c r="S36" s="66">
        <v>8.2000000000000007E-3</v>
      </c>
      <c r="T36" s="66">
        <v>6.9999999999999999E-4</v>
      </c>
    </row>
    <row r="37" spans="1:20">
      <c r="A37" t="s">
        <v>395</v>
      </c>
      <c r="B37" t="s">
        <v>396</v>
      </c>
      <c r="C37" t="s">
        <v>99</v>
      </c>
      <c r="D37" t="s">
        <v>122</v>
      </c>
      <c r="E37" t="s">
        <v>397</v>
      </c>
      <c r="F37" t="s">
        <v>338</v>
      </c>
      <c r="G37" t="s">
        <v>398</v>
      </c>
      <c r="H37" t="s">
        <v>149</v>
      </c>
      <c r="I37" t="s">
        <v>280</v>
      </c>
      <c r="J37" s="65">
        <v>6.39</v>
      </c>
      <c r="K37" t="s">
        <v>101</v>
      </c>
      <c r="L37" s="66">
        <v>1.9599999999999999E-2</v>
      </c>
      <c r="M37" s="66">
        <v>4.4999999999999997E-3</v>
      </c>
      <c r="N37" s="65">
        <v>265404</v>
      </c>
      <c r="O37" s="65">
        <v>111.14</v>
      </c>
      <c r="P37" s="65">
        <v>0</v>
      </c>
      <c r="Q37" s="65">
        <v>294.97000559999998</v>
      </c>
      <c r="R37" s="66">
        <v>2.9999999999999997E-4</v>
      </c>
      <c r="S37" s="66">
        <v>1.1999999999999999E-3</v>
      </c>
      <c r="T37" s="66">
        <v>1E-4</v>
      </c>
    </row>
    <row r="38" spans="1:20">
      <c r="A38" t="s">
        <v>399</v>
      </c>
      <c r="B38" t="s">
        <v>400</v>
      </c>
      <c r="C38" t="s">
        <v>99</v>
      </c>
      <c r="D38" t="s">
        <v>122</v>
      </c>
      <c r="E38" t="s">
        <v>329</v>
      </c>
      <c r="F38" t="s">
        <v>307</v>
      </c>
      <c r="G38" t="s">
        <v>398</v>
      </c>
      <c r="H38" t="s">
        <v>149</v>
      </c>
      <c r="I38" t="s">
        <v>401</v>
      </c>
      <c r="J38" s="65">
        <v>2.33</v>
      </c>
      <c r="K38" t="s">
        <v>101</v>
      </c>
      <c r="L38" s="66">
        <v>1.4200000000000001E-2</v>
      </c>
      <c r="M38" s="66">
        <v>-0.99039999999999995</v>
      </c>
      <c r="N38" s="65">
        <v>187</v>
      </c>
      <c r="O38" s="65">
        <v>5069500</v>
      </c>
      <c r="P38" s="65">
        <v>0</v>
      </c>
      <c r="Q38" s="65">
        <v>9479.9650000000001</v>
      </c>
      <c r="R38" s="66">
        <v>0</v>
      </c>
      <c r="S38" s="66">
        <v>3.73E-2</v>
      </c>
      <c r="T38" s="66">
        <v>3.0999999999999999E-3</v>
      </c>
    </row>
    <row r="39" spans="1:20">
      <c r="A39" t="s">
        <v>402</v>
      </c>
      <c r="B39" t="s">
        <v>403</v>
      </c>
      <c r="C39" t="s">
        <v>99</v>
      </c>
      <c r="D39" t="s">
        <v>122</v>
      </c>
      <c r="E39" t="s">
        <v>404</v>
      </c>
      <c r="F39" t="s">
        <v>362</v>
      </c>
      <c r="G39" t="s">
        <v>372</v>
      </c>
      <c r="H39" t="s">
        <v>208</v>
      </c>
      <c r="I39" t="s">
        <v>320</v>
      </c>
      <c r="J39" s="65">
        <v>5.33</v>
      </c>
      <c r="K39" t="s">
        <v>101</v>
      </c>
      <c r="L39" s="66">
        <v>1.23E-2</v>
      </c>
      <c r="M39" s="66">
        <v>2.7000000000000001E-3</v>
      </c>
      <c r="N39" s="65">
        <v>3268518.89</v>
      </c>
      <c r="O39" s="65">
        <v>105.9</v>
      </c>
      <c r="P39" s="65">
        <v>0</v>
      </c>
      <c r="Q39" s="65">
        <v>3461.36150451</v>
      </c>
      <c r="R39" s="66">
        <v>2.0999999999999999E-3</v>
      </c>
      <c r="S39" s="66">
        <v>1.3599999999999999E-2</v>
      </c>
      <c r="T39" s="66">
        <v>1.1000000000000001E-3</v>
      </c>
    </row>
    <row r="40" spans="1:20">
      <c r="A40" t="s">
        <v>405</v>
      </c>
      <c r="B40" t="s">
        <v>406</v>
      </c>
      <c r="C40" t="s">
        <v>99</v>
      </c>
      <c r="D40" t="s">
        <v>122</v>
      </c>
      <c r="E40" t="s">
        <v>407</v>
      </c>
      <c r="F40" t="s">
        <v>338</v>
      </c>
      <c r="G40" t="s">
        <v>408</v>
      </c>
      <c r="H40" t="s">
        <v>208</v>
      </c>
      <c r="I40" t="s">
        <v>409</v>
      </c>
      <c r="J40" s="65">
        <v>3.64</v>
      </c>
      <c r="K40" t="s">
        <v>101</v>
      </c>
      <c r="L40" s="66">
        <v>2.1499999999999998E-2</v>
      </c>
      <c r="M40" s="66">
        <v>9.7999999999999997E-3</v>
      </c>
      <c r="N40" s="65">
        <v>4950236</v>
      </c>
      <c r="O40" s="65">
        <v>105.96</v>
      </c>
      <c r="P40" s="65">
        <v>0</v>
      </c>
      <c r="Q40" s="65">
        <v>5245.2700655999997</v>
      </c>
      <c r="R40" s="66">
        <v>4.7000000000000002E-3</v>
      </c>
      <c r="S40" s="66">
        <v>2.07E-2</v>
      </c>
      <c r="T40" s="66">
        <v>1.6999999999999999E-3</v>
      </c>
    </row>
    <row r="41" spans="1:20">
      <c r="A41" t="s">
        <v>410</v>
      </c>
      <c r="B41" t="s">
        <v>411</v>
      </c>
      <c r="C41" t="s">
        <v>99</v>
      </c>
      <c r="D41" t="s">
        <v>122</v>
      </c>
      <c r="E41" t="s">
        <v>412</v>
      </c>
      <c r="F41" t="s">
        <v>382</v>
      </c>
      <c r="G41" t="s">
        <v>413</v>
      </c>
      <c r="H41" t="s">
        <v>149</v>
      </c>
      <c r="I41" t="s">
        <v>320</v>
      </c>
      <c r="J41" s="65">
        <v>1.32</v>
      </c>
      <c r="K41" t="s">
        <v>101</v>
      </c>
      <c r="L41" s="66">
        <v>3.6999999999999998E-2</v>
      </c>
      <c r="M41" s="66">
        <v>1.3100000000000001E-2</v>
      </c>
      <c r="N41" s="65">
        <v>3623847</v>
      </c>
      <c r="O41" s="65">
        <v>104.05</v>
      </c>
      <c r="P41" s="65">
        <v>0</v>
      </c>
      <c r="Q41" s="65">
        <v>3770.6128035000002</v>
      </c>
      <c r="R41" s="66">
        <v>4.7999999999999996E-3</v>
      </c>
      <c r="S41" s="66">
        <v>1.49E-2</v>
      </c>
      <c r="T41" s="66">
        <v>1.1999999999999999E-3</v>
      </c>
    </row>
    <row r="42" spans="1:20">
      <c r="A42" t="s">
        <v>414</v>
      </c>
      <c r="B42" t="s">
        <v>415</v>
      </c>
      <c r="C42" t="s">
        <v>99</v>
      </c>
      <c r="D42" t="s">
        <v>122</v>
      </c>
      <c r="E42" t="s">
        <v>416</v>
      </c>
      <c r="F42" t="s">
        <v>338</v>
      </c>
      <c r="G42" t="s">
        <v>417</v>
      </c>
      <c r="H42" t="s">
        <v>208</v>
      </c>
      <c r="I42" t="s">
        <v>418</v>
      </c>
      <c r="J42" s="65">
        <v>3.72</v>
      </c>
      <c r="K42" t="s">
        <v>101</v>
      </c>
      <c r="L42" s="66">
        <v>3.0599999999999999E-2</v>
      </c>
      <c r="M42" s="66">
        <v>6.0000000000000001E-3</v>
      </c>
      <c r="N42" s="65">
        <v>520428.09</v>
      </c>
      <c r="O42" s="65">
        <v>110.35</v>
      </c>
      <c r="P42" s="65">
        <v>25.60943</v>
      </c>
      <c r="Q42" s="65">
        <v>599.90182731499999</v>
      </c>
      <c r="R42" s="66">
        <v>1.1000000000000001E-3</v>
      </c>
      <c r="S42" s="66">
        <v>2.3999999999999998E-3</v>
      </c>
      <c r="T42" s="66">
        <v>2.0000000000000001E-4</v>
      </c>
    </row>
    <row r="43" spans="1:20">
      <c r="A43" t="s">
        <v>419</v>
      </c>
      <c r="B43" t="s">
        <v>420</v>
      </c>
      <c r="C43" t="s">
        <v>99</v>
      </c>
      <c r="D43" t="s">
        <v>122</v>
      </c>
      <c r="E43" t="s">
        <v>421</v>
      </c>
      <c r="F43" t="s">
        <v>111</v>
      </c>
      <c r="G43" t="s">
        <v>417</v>
      </c>
      <c r="H43" t="s">
        <v>208</v>
      </c>
      <c r="I43" t="s">
        <v>355</v>
      </c>
      <c r="J43" s="65">
        <v>0.19</v>
      </c>
      <c r="K43" t="s">
        <v>101</v>
      </c>
      <c r="L43" s="66">
        <v>4.9500000000000002E-2</v>
      </c>
      <c r="M43" s="66">
        <v>2.3699999999999999E-2</v>
      </c>
      <c r="N43" s="65">
        <v>1425125.8</v>
      </c>
      <c r="O43" s="65">
        <v>123.34</v>
      </c>
      <c r="P43" s="65">
        <v>0</v>
      </c>
      <c r="Q43" s="65">
        <v>1757.7501617200001</v>
      </c>
      <c r="R43" s="66">
        <v>2.8999999999999998E-3</v>
      </c>
      <c r="S43" s="66">
        <v>6.8999999999999999E-3</v>
      </c>
      <c r="T43" s="66">
        <v>5.9999999999999995E-4</v>
      </c>
    </row>
    <row r="44" spans="1:20">
      <c r="A44" t="s">
        <v>422</v>
      </c>
      <c r="B44" t="s">
        <v>423</v>
      </c>
      <c r="C44" t="s">
        <v>99</v>
      </c>
      <c r="D44" t="s">
        <v>122</v>
      </c>
      <c r="E44" t="s">
        <v>424</v>
      </c>
      <c r="F44" t="s">
        <v>338</v>
      </c>
      <c r="G44" t="s">
        <v>417</v>
      </c>
      <c r="H44" t="s">
        <v>208</v>
      </c>
      <c r="I44" t="s">
        <v>425</v>
      </c>
      <c r="J44" s="65">
        <v>6.67</v>
      </c>
      <c r="K44" t="s">
        <v>101</v>
      </c>
      <c r="L44" s="66">
        <v>8.3999999999999995E-3</v>
      </c>
      <c r="M44" s="66">
        <v>8.8999999999999999E-3</v>
      </c>
      <c r="N44" s="65">
        <v>3306000</v>
      </c>
      <c r="O44" s="65">
        <v>99.74</v>
      </c>
      <c r="P44" s="65">
        <v>0</v>
      </c>
      <c r="Q44" s="65">
        <v>3297.4043999999999</v>
      </c>
      <c r="R44" s="66">
        <v>5.7999999999999996E-3</v>
      </c>
      <c r="S44" s="66">
        <v>1.2999999999999999E-2</v>
      </c>
      <c r="T44" s="66">
        <v>1.1000000000000001E-3</v>
      </c>
    </row>
    <row r="45" spans="1:20">
      <c r="A45" t="s">
        <v>426</v>
      </c>
      <c r="B45" t="s">
        <v>427</v>
      </c>
      <c r="C45" t="s">
        <v>99</v>
      </c>
      <c r="D45" t="s">
        <v>122</v>
      </c>
      <c r="E45" t="s">
        <v>428</v>
      </c>
      <c r="F45" t="s">
        <v>429</v>
      </c>
      <c r="G45" t="s">
        <v>417</v>
      </c>
      <c r="H45" t="s">
        <v>208</v>
      </c>
      <c r="I45" t="s">
        <v>430</v>
      </c>
      <c r="J45" s="65">
        <v>2.6</v>
      </c>
      <c r="K45" t="s">
        <v>101</v>
      </c>
      <c r="L45" s="66">
        <v>4.3400000000000001E-2</v>
      </c>
      <c r="M45" s="66">
        <v>9.7999999999999997E-3</v>
      </c>
      <c r="N45" s="65">
        <v>1.65</v>
      </c>
      <c r="O45" s="65">
        <v>110</v>
      </c>
      <c r="P45" s="65">
        <v>0</v>
      </c>
      <c r="Q45" s="65">
        <v>1.815E-3</v>
      </c>
      <c r="R45" s="66">
        <v>0</v>
      </c>
      <c r="S45" s="66">
        <v>0</v>
      </c>
      <c r="T45" s="66">
        <v>0</v>
      </c>
    </row>
    <row r="46" spans="1:20">
      <c r="A46" t="s">
        <v>431</v>
      </c>
      <c r="B46" t="s">
        <v>432</v>
      </c>
      <c r="C46" t="s">
        <v>99</v>
      </c>
      <c r="D46" t="s">
        <v>122</v>
      </c>
      <c r="E46" t="s">
        <v>433</v>
      </c>
      <c r="F46" t="s">
        <v>382</v>
      </c>
      <c r="G46" t="s">
        <v>434</v>
      </c>
      <c r="H46" t="s">
        <v>149</v>
      </c>
      <c r="I46" t="s">
        <v>320</v>
      </c>
      <c r="J46" s="65">
        <v>2.41</v>
      </c>
      <c r="K46" t="s">
        <v>101</v>
      </c>
      <c r="L46" s="66">
        <v>4.65E-2</v>
      </c>
      <c r="M46" s="66">
        <v>1.3100000000000001E-2</v>
      </c>
      <c r="N46" s="65">
        <v>3419686</v>
      </c>
      <c r="O46" s="65">
        <v>108.7</v>
      </c>
      <c r="P46" s="65">
        <v>79.897880000000001</v>
      </c>
      <c r="Q46" s="65">
        <v>3797.0965620000002</v>
      </c>
      <c r="R46" s="66">
        <v>4.7999999999999996E-3</v>
      </c>
      <c r="S46" s="66">
        <v>1.4999999999999999E-2</v>
      </c>
      <c r="T46" s="66">
        <v>1.2999999999999999E-3</v>
      </c>
    </row>
    <row r="47" spans="1:20">
      <c r="A47" t="s">
        <v>435</v>
      </c>
      <c r="B47" t="s">
        <v>436</v>
      </c>
      <c r="C47" t="s">
        <v>99</v>
      </c>
      <c r="D47" t="s">
        <v>122</v>
      </c>
      <c r="E47" t="s">
        <v>433</v>
      </c>
      <c r="F47" t="s">
        <v>382</v>
      </c>
      <c r="G47" t="s">
        <v>434</v>
      </c>
      <c r="H47" t="s">
        <v>149</v>
      </c>
      <c r="I47" t="s">
        <v>437</v>
      </c>
      <c r="J47" s="65">
        <v>6.04</v>
      </c>
      <c r="K47" t="s">
        <v>101</v>
      </c>
      <c r="L47" s="66">
        <v>2.4500000000000001E-2</v>
      </c>
      <c r="M47" s="66">
        <v>2.1100000000000001E-2</v>
      </c>
      <c r="N47" s="65">
        <v>2561000</v>
      </c>
      <c r="O47" s="65">
        <v>101.99</v>
      </c>
      <c r="P47" s="65">
        <v>0</v>
      </c>
      <c r="Q47" s="65">
        <v>2611.9639000000002</v>
      </c>
      <c r="R47" s="66">
        <v>1.7100000000000001E-2</v>
      </c>
      <c r="S47" s="66">
        <v>1.03E-2</v>
      </c>
      <c r="T47" s="66">
        <v>8.9999999999999998E-4</v>
      </c>
    </row>
    <row r="48" spans="1:20">
      <c r="A48" t="s">
        <v>438</v>
      </c>
      <c r="B48" t="s">
        <v>439</v>
      </c>
      <c r="C48" t="s">
        <v>99</v>
      </c>
      <c r="D48" t="s">
        <v>122</v>
      </c>
      <c r="E48" t="s">
        <v>440</v>
      </c>
      <c r="F48" t="s">
        <v>338</v>
      </c>
      <c r="G48" t="s">
        <v>441</v>
      </c>
      <c r="H48" t="s">
        <v>208</v>
      </c>
      <c r="I48" t="s">
        <v>442</v>
      </c>
      <c r="J48" s="65">
        <v>5.23</v>
      </c>
      <c r="K48" t="s">
        <v>101</v>
      </c>
      <c r="L48" s="66">
        <v>3.3000000000000002E-2</v>
      </c>
      <c r="M48" s="66">
        <v>3.0800000000000001E-2</v>
      </c>
      <c r="N48" s="65">
        <v>2587000</v>
      </c>
      <c r="O48" s="65">
        <v>101.16</v>
      </c>
      <c r="P48" s="65">
        <v>0</v>
      </c>
      <c r="Q48" s="65">
        <v>2617.0092</v>
      </c>
      <c r="R48" s="66">
        <v>1.29E-2</v>
      </c>
      <c r="S48" s="66">
        <v>1.03E-2</v>
      </c>
      <c r="T48" s="66">
        <v>8.9999999999999998E-4</v>
      </c>
    </row>
    <row r="49" spans="1:20">
      <c r="A49" t="s">
        <v>443</v>
      </c>
      <c r="B49" t="s">
        <v>444</v>
      </c>
      <c r="C49" t="s">
        <v>99</v>
      </c>
      <c r="D49" t="s">
        <v>122</v>
      </c>
      <c r="E49" t="s">
        <v>445</v>
      </c>
      <c r="F49" t="s">
        <v>382</v>
      </c>
      <c r="G49" t="s">
        <v>446</v>
      </c>
      <c r="H49" t="s">
        <v>208</v>
      </c>
      <c r="I49" t="s">
        <v>447</v>
      </c>
      <c r="J49" s="65">
        <v>3.49</v>
      </c>
      <c r="K49" t="s">
        <v>101</v>
      </c>
      <c r="L49" s="66">
        <v>2.6499999999999999E-2</v>
      </c>
      <c r="M49" s="66">
        <v>4.3900000000000002E-2</v>
      </c>
      <c r="N49" s="65">
        <v>113641.8</v>
      </c>
      <c r="O49" s="65">
        <v>94.73</v>
      </c>
      <c r="P49" s="65">
        <v>0</v>
      </c>
      <c r="Q49" s="65">
        <v>107.65287714</v>
      </c>
      <c r="R49" s="66">
        <v>8.0000000000000004E-4</v>
      </c>
      <c r="S49" s="66">
        <v>4.0000000000000002E-4</v>
      </c>
      <c r="T49" s="66">
        <v>0</v>
      </c>
    </row>
    <row r="50" spans="1:20">
      <c r="A50" s="67" t="s">
        <v>254</v>
      </c>
      <c r="B50" s="14"/>
      <c r="C50" s="14"/>
      <c r="D50" s="14"/>
      <c r="E50" s="14"/>
      <c r="J50" s="69">
        <v>3.94</v>
      </c>
      <c r="M50" s="68">
        <v>1.38E-2</v>
      </c>
      <c r="N50" s="69">
        <v>101711308.15000001</v>
      </c>
      <c r="P50" s="69">
        <v>291.09176000000002</v>
      </c>
      <c r="Q50" s="69">
        <v>108354.203037254</v>
      </c>
      <c r="S50" s="68">
        <v>0.42680000000000001</v>
      </c>
      <c r="T50" s="68">
        <v>3.5900000000000001E-2</v>
      </c>
    </row>
    <row r="51" spans="1:20">
      <c r="A51" t="s">
        <v>448</v>
      </c>
      <c r="B51" t="s">
        <v>449</v>
      </c>
      <c r="C51" t="s">
        <v>99</v>
      </c>
      <c r="D51" t="s">
        <v>122</v>
      </c>
      <c r="E51" t="s">
        <v>450</v>
      </c>
      <c r="F51" t="s">
        <v>307</v>
      </c>
      <c r="G51" t="s">
        <v>207</v>
      </c>
      <c r="H51" t="s">
        <v>208</v>
      </c>
      <c r="I51" t="s">
        <v>451</v>
      </c>
      <c r="J51" s="65">
        <v>2.4</v>
      </c>
      <c r="K51" t="s">
        <v>101</v>
      </c>
      <c r="L51" s="66">
        <v>1.8700000000000001E-2</v>
      </c>
      <c r="M51" s="66">
        <v>4.4999999999999997E-3</v>
      </c>
      <c r="N51" s="65">
        <v>7707802.29</v>
      </c>
      <c r="O51" s="65">
        <v>103.55</v>
      </c>
      <c r="P51" s="65">
        <v>0</v>
      </c>
      <c r="Q51" s="65">
        <v>7981.429271295</v>
      </c>
      <c r="R51" s="66">
        <v>7.0000000000000001E-3</v>
      </c>
      <c r="S51" s="66">
        <v>3.1399999999999997E-2</v>
      </c>
      <c r="T51" s="66">
        <v>2.5999999999999999E-3</v>
      </c>
    </row>
    <row r="52" spans="1:20">
      <c r="A52" t="s">
        <v>452</v>
      </c>
      <c r="B52" t="s">
        <v>453</v>
      </c>
      <c r="C52" t="s">
        <v>99</v>
      </c>
      <c r="D52" t="s">
        <v>122</v>
      </c>
      <c r="E52" t="s">
        <v>450</v>
      </c>
      <c r="F52" t="s">
        <v>307</v>
      </c>
      <c r="G52" t="s">
        <v>207</v>
      </c>
      <c r="H52" t="s">
        <v>208</v>
      </c>
      <c r="I52" t="s">
        <v>454</v>
      </c>
      <c r="J52" s="65">
        <v>5.17</v>
      </c>
      <c r="K52" t="s">
        <v>101</v>
      </c>
      <c r="L52" s="66">
        <v>2.6800000000000001E-2</v>
      </c>
      <c r="M52" s="66">
        <v>8.5000000000000006E-3</v>
      </c>
      <c r="N52" s="65">
        <v>9802322</v>
      </c>
      <c r="O52" s="65">
        <v>109.8</v>
      </c>
      <c r="P52" s="65">
        <v>0</v>
      </c>
      <c r="Q52" s="65">
        <v>10762.949556</v>
      </c>
      <c r="R52" s="66">
        <v>4.4999999999999997E-3</v>
      </c>
      <c r="S52" s="66">
        <v>4.24E-2</v>
      </c>
      <c r="T52" s="66">
        <v>3.5999999999999999E-3</v>
      </c>
    </row>
    <row r="53" spans="1:20">
      <c r="A53" t="s">
        <v>455</v>
      </c>
      <c r="B53" t="s">
        <v>456</v>
      </c>
      <c r="C53" t="s">
        <v>99</v>
      </c>
      <c r="D53" t="s">
        <v>122</v>
      </c>
      <c r="E53" t="s">
        <v>311</v>
      </c>
      <c r="F53" t="s">
        <v>307</v>
      </c>
      <c r="G53" t="s">
        <v>207</v>
      </c>
      <c r="H53" t="s">
        <v>208</v>
      </c>
      <c r="I53" t="s">
        <v>457</v>
      </c>
      <c r="J53" s="65">
        <v>3.1</v>
      </c>
      <c r="K53" t="s">
        <v>101</v>
      </c>
      <c r="L53" s="66">
        <v>3.0099999999999998E-2</v>
      </c>
      <c r="M53" s="66">
        <v>5.4999999999999997E-3</v>
      </c>
      <c r="N53" s="65">
        <v>2851294</v>
      </c>
      <c r="O53" s="65">
        <v>108.66</v>
      </c>
      <c r="P53" s="65">
        <v>0</v>
      </c>
      <c r="Q53" s="65">
        <v>3098.2160604000001</v>
      </c>
      <c r="R53" s="66">
        <v>2.5000000000000001E-3</v>
      </c>
      <c r="S53" s="66">
        <v>1.2200000000000001E-2</v>
      </c>
      <c r="T53" s="66">
        <v>1E-3</v>
      </c>
    </row>
    <row r="54" spans="1:20">
      <c r="A54" t="s">
        <v>458</v>
      </c>
      <c r="B54" t="s">
        <v>459</v>
      </c>
      <c r="C54" t="s">
        <v>99</v>
      </c>
      <c r="D54" t="s">
        <v>122</v>
      </c>
      <c r="E54" t="s">
        <v>319</v>
      </c>
      <c r="F54" t="s">
        <v>307</v>
      </c>
      <c r="G54" t="s">
        <v>207</v>
      </c>
      <c r="H54" t="s">
        <v>208</v>
      </c>
      <c r="I54" t="s">
        <v>261</v>
      </c>
      <c r="J54" s="65">
        <v>4.17</v>
      </c>
      <c r="K54" t="s">
        <v>101</v>
      </c>
      <c r="L54" s="66">
        <v>2.98E-2</v>
      </c>
      <c r="M54" s="66">
        <v>7.3000000000000001E-3</v>
      </c>
      <c r="N54" s="65">
        <v>4376272</v>
      </c>
      <c r="O54" s="65">
        <v>111.48</v>
      </c>
      <c r="P54" s="65">
        <v>0</v>
      </c>
      <c r="Q54" s="65">
        <v>4878.6680256</v>
      </c>
      <c r="R54" s="66">
        <v>1.6999999999999999E-3</v>
      </c>
      <c r="S54" s="66">
        <v>1.9199999999999998E-2</v>
      </c>
      <c r="T54" s="66">
        <v>1.6000000000000001E-3</v>
      </c>
    </row>
    <row r="55" spans="1:20">
      <c r="A55" t="s">
        <v>460</v>
      </c>
      <c r="B55" t="s">
        <v>461</v>
      </c>
      <c r="C55" t="s">
        <v>99</v>
      </c>
      <c r="D55" t="s">
        <v>122</v>
      </c>
      <c r="E55" t="s">
        <v>462</v>
      </c>
      <c r="F55" t="s">
        <v>127</v>
      </c>
      <c r="G55" t="s">
        <v>363</v>
      </c>
      <c r="H55" t="s">
        <v>149</v>
      </c>
      <c r="I55" t="s">
        <v>312</v>
      </c>
      <c r="J55" s="65">
        <v>1.9</v>
      </c>
      <c r="K55" t="s">
        <v>101</v>
      </c>
      <c r="L55" s="66">
        <v>1.49E-2</v>
      </c>
      <c r="M55" s="66">
        <v>5.3E-3</v>
      </c>
      <c r="N55" s="65">
        <v>2576223.9500000002</v>
      </c>
      <c r="O55" s="65">
        <v>101.95</v>
      </c>
      <c r="P55" s="65">
        <v>0</v>
      </c>
      <c r="Q55" s="65">
        <v>2626.4603170250002</v>
      </c>
      <c r="R55" s="66">
        <v>3.0999999999999999E-3</v>
      </c>
      <c r="S55" s="66">
        <v>1.03E-2</v>
      </c>
      <c r="T55" s="66">
        <v>8.9999999999999998E-4</v>
      </c>
    </row>
    <row r="56" spans="1:20">
      <c r="A56" t="s">
        <v>463</v>
      </c>
      <c r="B56" t="s">
        <v>464</v>
      </c>
      <c r="C56" t="s">
        <v>99</v>
      </c>
      <c r="D56" t="s">
        <v>122</v>
      </c>
      <c r="E56" t="s">
        <v>465</v>
      </c>
      <c r="F56" t="s">
        <v>371</v>
      </c>
      <c r="G56" t="s">
        <v>354</v>
      </c>
      <c r="H56" t="s">
        <v>208</v>
      </c>
      <c r="I56" t="s">
        <v>466</v>
      </c>
      <c r="J56" s="65">
        <v>1.72</v>
      </c>
      <c r="K56" t="s">
        <v>101</v>
      </c>
      <c r="L56" s="66">
        <v>2.4500000000000001E-2</v>
      </c>
      <c r="M56" s="66">
        <v>5.7999999999999996E-3</v>
      </c>
      <c r="N56" s="65">
        <v>6539482</v>
      </c>
      <c r="O56" s="65">
        <v>103.85</v>
      </c>
      <c r="P56" s="65">
        <v>0</v>
      </c>
      <c r="Q56" s="65">
        <v>6791.2520569999997</v>
      </c>
      <c r="R56" s="66">
        <v>4.1999999999999997E-3</v>
      </c>
      <c r="S56" s="66">
        <v>2.6800000000000001E-2</v>
      </c>
      <c r="T56" s="66">
        <v>2.2000000000000001E-3</v>
      </c>
    </row>
    <row r="57" spans="1:20">
      <c r="A57" t="s">
        <v>467</v>
      </c>
      <c r="B57" t="s">
        <v>468</v>
      </c>
      <c r="C57" t="s">
        <v>99</v>
      </c>
      <c r="D57" t="s">
        <v>122</v>
      </c>
      <c r="E57" t="s">
        <v>469</v>
      </c>
      <c r="F57" t="s">
        <v>470</v>
      </c>
      <c r="G57" t="s">
        <v>363</v>
      </c>
      <c r="H57" t="s">
        <v>149</v>
      </c>
      <c r="I57" t="s">
        <v>355</v>
      </c>
      <c r="J57" s="65">
        <v>2.15</v>
      </c>
      <c r="K57" t="s">
        <v>101</v>
      </c>
      <c r="L57" s="66">
        <v>3.39E-2</v>
      </c>
      <c r="M57" s="66">
        <v>1.21E-2</v>
      </c>
      <c r="N57" s="65">
        <v>5486363</v>
      </c>
      <c r="O57" s="65">
        <v>107.36</v>
      </c>
      <c r="P57" s="65">
        <v>0</v>
      </c>
      <c r="Q57" s="65">
        <v>5890.1593167999999</v>
      </c>
      <c r="R57" s="66">
        <v>7.7000000000000002E-3</v>
      </c>
      <c r="S57" s="66">
        <v>2.3199999999999998E-2</v>
      </c>
      <c r="T57" s="66">
        <v>1.9E-3</v>
      </c>
    </row>
    <row r="58" spans="1:20">
      <c r="A58" t="s">
        <v>471</v>
      </c>
      <c r="B58" t="s">
        <v>472</v>
      </c>
      <c r="C58" t="s">
        <v>99</v>
      </c>
      <c r="D58" t="s">
        <v>122</v>
      </c>
      <c r="E58" t="s">
        <v>473</v>
      </c>
      <c r="F58" t="s">
        <v>382</v>
      </c>
      <c r="G58" t="s">
        <v>363</v>
      </c>
      <c r="H58" t="s">
        <v>149</v>
      </c>
      <c r="I58" t="s">
        <v>418</v>
      </c>
      <c r="J58" s="65">
        <v>6.31</v>
      </c>
      <c r="K58" t="s">
        <v>101</v>
      </c>
      <c r="L58" s="66">
        <v>3.6900000000000002E-2</v>
      </c>
      <c r="M58" s="66">
        <v>1.8499999999999999E-2</v>
      </c>
      <c r="N58" s="65">
        <v>2152239.7200000002</v>
      </c>
      <c r="O58" s="65">
        <v>113.72</v>
      </c>
      <c r="P58" s="65">
        <v>0</v>
      </c>
      <c r="Q58" s="65">
        <v>2447.5270095840001</v>
      </c>
      <c r="R58" s="66">
        <v>6.7000000000000002E-3</v>
      </c>
      <c r="S58" s="66">
        <v>9.5999999999999992E-3</v>
      </c>
      <c r="T58" s="66">
        <v>8.0000000000000004E-4</v>
      </c>
    </row>
    <row r="59" spans="1:20">
      <c r="A59" t="s">
        <v>474</v>
      </c>
      <c r="B59" t="s">
        <v>475</v>
      </c>
      <c r="C59" t="s">
        <v>99</v>
      </c>
      <c r="D59" t="s">
        <v>122</v>
      </c>
      <c r="E59" t="s">
        <v>476</v>
      </c>
      <c r="F59" t="s">
        <v>477</v>
      </c>
      <c r="G59" t="s">
        <v>354</v>
      </c>
      <c r="H59" t="s">
        <v>208</v>
      </c>
      <c r="I59" t="s">
        <v>355</v>
      </c>
      <c r="J59" s="65">
        <v>1.9</v>
      </c>
      <c r="K59" t="s">
        <v>101</v>
      </c>
      <c r="L59" s="66">
        <v>1.0500000000000001E-2</v>
      </c>
      <c r="M59" s="66">
        <v>5.5999999999999999E-3</v>
      </c>
      <c r="N59" s="65">
        <v>2200000</v>
      </c>
      <c r="O59" s="65">
        <v>101.02</v>
      </c>
      <c r="P59" s="65">
        <v>0</v>
      </c>
      <c r="Q59" s="65">
        <v>2222.44</v>
      </c>
      <c r="R59" s="66">
        <v>4.7000000000000002E-3</v>
      </c>
      <c r="S59" s="66">
        <v>8.8000000000000005E-3</v>
      </c>
      <c r="T59" s="66">
        <v>6.9999999999999999E-4</v>
      </c>
    </row>
    <row r="60" spans="1:20">
      <c r="A60" t="s">
        <v>478</v>
      </c>
      <c r="B60" t="s">
        <v>479</v>
      </c>
      <c r="C60" t="s">
        <v>99</v>
      </c>
      <c r="D60" t="s">
        <v>122</v>
      </c>
      <c r="E60" t="s">
        <v>375</v>
      </c>
      <c r="F60" t="s">
        <v>338</v>
      </c>
      <c r="G60" t="s">
        <v>372</v>
      </c>
      <c r="H60" t="s">
        <v>208</v>
      </c>
      <c r="I60" t="s">
        <v>480</v>
      </c>
      <c r="J60" s="65">
        <v>6.42</v>
      </c>
      <c r="K60" t="s">
        <v>101</v>
      </c>
      <c r="L60" s="66">
        <v>2.41E-2</v>
      </c>
      <c r="M60" s="66">
        <v>1.9E-2</v>
      </c>
      <c r="N60" s="65">
        <v>1280095</v>
      </c>
      <c r="O60" s="65">
        <v>105.31</v>
      </c>
      <c r="P60" s="65">
        <v>0</v>
      </c>
      <c r="Q60" s="65">
        <v>1348.0680445</v>
      </c>
      <c r="R60" s="66">
        <v>3.2000000000000002E-3</v>
      </c>
      <c r="S60" s="66">
        <v>5.3E-3</v>
      </c>
      <c r="T60" s="66">
        <v>4.0000000000000002E-4</v>
      </c>
    </row>
    <row r="61" spans="1:20">
      <c r="A61" t="s">
        <v>481</v>
      </c>
      <c r="B61" t="s">
        <v>482</v>
      </c>
      <c r="C61" t="s">
        <v>99</v>
      </c>
      <c r="D61" t="s">
        <v>122</v>
      </c>
      <c r="E61" t="s">
        <v>483</v>
      </c>
      <c r="F61" t="s">
        <v>131</v>
      </c>
      <c r="G61" t="s">
        <v>372</v>
      </c>
      <c r="H61" t="s">
        <v>208</v>
      </c>
      <c r="I61" t="s">
        <v>484</v>
      </c>
      <c r="J61" s="65">
        <v>3.52</v>
      </c>
      <c r="K61" t="s">
        <v>101</v>
      </c>
      <c r="L61" s="66">
        <v>3.6499999999999998E-2</v>
      </c>
      <c r="M61" s="66">
        <v>1.1900000000000001E-2</v>
      </c>
      <c r="N61" s="65">
        <v>54877</v>
      </c>
      <c r="O61" s="65">
        <v>109.2</v>
      </c>
      <c r="P61" s="65">
        <v>0</v>
      </c>
      <c r="Q61" s="65">
        <v>59.925683999999997</v>
      </c>
      <c r="R61" s="66">
        <v>0</v>
      </c>
      <c r="S61" s="66">
        <v>2.0000000000000001E-4</v>
      </c>
      <c r="T61" s="66">
        <v>0</v>
      </c>
    </row>
    <row r="62" spans="1:20">
      <c r="A62" t="s">
        <v>485</v>
      </c>
      <c r="B62" t="s">
        <v>486</v>
      </c>
      <c r="C62" t="s">
        <v>99</v>
      </c>
      <c r="D62" t="s">
        <v>122</v>
      </c>
      <c r="E62" t="s">
        <v>483</v>
      </c>
      <c r="F62" t="s">
        <v>131</v>
      </c>
      <c r="G62" t="s">
        <v>372</v>
      </c>
      <c r="H62" t="s">
        <v>208</v>
      </c>
      <c r="I62" t="s">
        <v>487</v>
      </c>
      <c r="J62" s="65">
        <v>6.68</v>
      </c>
      <c r="K62" t="s">
        <v>101</v>
      </c>
      <c r="L62" s="66">
        <v>3.2000000000000001E-2</v>
      </c>
      <c r="M62" s="66">
        <v>1.9300000000000001E-2</v>
      </c>
      <c r="N62" s="65">
        <v>3590843</v>
      </c>
      <c r="O62" s="65">
        <v>109.07</v>
      </c>
      <c r="P62" s="65">
        <v>0</v>
      </c>
      <c r="Q62" s="65">
        <v>3916.5324601000002</v>
      </c>
      <c r="R62" s="66">
        <v>4.3E-3</v>
      </c>
      <c r="S62" s="66">
        <v>1.54E-2</v>
      </c>
      <c r="T62" s="66">
        <v>1.2999999999999999E-3</v>
      </c>
    </row>
    <row r="63" spans="1:20">
      <c r="A63" t="s">
        <v>488</v>
      </c>
      <c r="B63" t="s">
        <v>489</v>
      </c>
      <c r="C63" t="s">
        <v>99</v>
      </c>
      <c r="D63" t="s">
        <v>122</v>
      </c>
      <c r="E63" t="s">
        <v>490</v>
      </c>
      <c r="F63" t="s">
        <v>470</v>
      </c>
      <c r="G63" t="s">
        <v>372</v>
      </c>
      <c r="H63" t="s">
        <v>208</v>
      </c>
      <c r="I63" t="s">
        <v>491</v>
      </c>
      <c r="J63" s="65">
        <v>8.77</v>
      </c>
      <c r="K63" t="s">
        <v>101</v>
      </c>
      <c r="L63" s="66">
        <v>3.0499999999999999E-2</v>
      </c>
      <c r="M63" s="66">
        <v>2.0400000000000001E-2</v>
      </c>
      <c r="N63" s="65">
        <v>4819180</v>
      </c>
      <c r="O63" s="65">
        <v>109.19</v>
      </c>
      <c r="P63" s="65">
        <v>0</v>
      </c>
      <c r="Q63" s="65">
        <v>5262.0626419999999</v>
      </c>
      <c r="R63" s="66">
        <v>6.6E-3</v>
      </c>
      <c r="S63" s="66">
        <v>2.07E-2</v>
      </c>
      <c r="T63" s="66">
        <v>1.6999999999999999E-3</v>
      </c>
    </row>
    <row r="64" spans="1:20">
      <c r="A64" t="s">
        <v>492</v>
      </c>
      <c r="B64" t="s">
        <v>493</v>
      </c>
      <c r="C64" t="s">
        <v>99</v>
      </c>
      <c r="D64" t="s">
        <v>122</v>
      </c>
      <c r="E64" t="s">
        <v>494</v>
      </c>
      <c r="F64" t="s">
        <v>470</v>
      </c>
      <c r="G64" t="s">
        <v>372</v>
      </c>
      <c r="H64" t="s">
        <v>208</v>
      </c>
      <c r="I64" t="s">
        <v>240</v>
      </c>
      <c r="J64" s="65">
        <v>3.34</v>
      </c>
      <c r="K64" t="s">
        <v>101</v>
      </c>
      <c r="L64" s="66">
        <v>3.9199999999999999E-2</v>
      </c>
      <c r="M64" s="66">
        <v>1.24E-2</v>
      </c>
      <c r="N64" s="65">
        <v>2967333</v>
      </c>
      <c r="O64" s="65">
        <v>111.01</v>
      </c>
      <c r="P64" s="65">
        <v>0</v>
      </c>
      <c r="Q64" s="65">
        <v>3294.0363633000002</v>
      </c>
      <c r="R64" s="66">
        <v>3.0999999999999999E-3</v>
      </c>
      <c r="S64" s="66">
        <v>1.2999999999999999E-2</v>
      </c>
      <c r="T64" s="66">
        <v>1.1000000000000001E-3</v>
      </c>
    </row>
    <row r="65" spans="1:20">
      <c r="A65" t="s">
        <v>495</v>
      </c>
      <c r="B65" t="s">
        <v>496</v>
      </c>
      <c r="C65" t="s">
        <v>99</v>
      </c>
      <c r="D65" t="s">
        <v>122</v>
      </c>
      <c r="E65" t="s">
        <v>497</v>
      </c>
      <c r="F65" t="s">
        <v>338</v>
      </c>
      <c r="G65" t="s">
        <v>372</v>
      </c>
      <c r="H65" t="s">
        <v>208</v>
      </c>
      <c r="I65" t="s">
        <v>240</v>
      </c>
      <c r="J65" s="65">
        <v>3.45</v>
      </c>
      <c r="K65" t="s">
        <v>101</v>
      </c>
      <c r="L65" s="66">
        <v>3.5000000000000003E-2</v>
      </c>
      <c r="M65" s="66">
        <v>1.46E-2</v>
      </c>
      <c r="N65" s="65">
        <v>2572680.17</v>
      </c>
      <c r="O65" s="65">
        <v>107.19</v>
      </c>
      <c r="P65" s="65">
        <v>0</v>
      </c>
      <c r="Q65" s="65">
        <v>2757.655874223</v>
      </c>
      <c r="R65" s="66">
        <v>2.5999999999999999E-3</v>
      </c>
      <c r="S65" s="66">
        <v>1.09E-2</v>
      </c>
      <c r="T65" s="66">
        <v>8.9999999999999998E-4</v>
      </c>
    </row>
    <row r="66" spans="1:20">
      <c r="A66" t="s">
        <v>498</v>
      </c>
      <c r="B66" t="s">
        <v>499</v>
      </c>
      <c r="C66" t="s">
        <v>99</v>
      </c>
      <c r="D66" t="s">
        <v>122</v>
      </c>
      <c r="E66" t="s">
        <v>404</v>
      </c>
      <c r="F66" t="s">
        <v>362</v>
      </c>
      <c r="G66" t="s">
        <v>372</v>
      </c>
      <c r="H66" t="s">
        <v>208</v>
      </c>
      <c r="I66" t="s">
        <v>312</v>
      </c>
      <c r="J66" s="65">
        <v>1.87</v>
      </c>
      <c r="K66" t="s">
        <v>101</v>
      </c>
      <c r="L66" s="66">
        <v>2.9600000000000001E-2</v>
      </c>
      <c r="M66" s="66">
        <v>9.4000000000000004E-3</v>
      </c>
      <c r="N66" s="65">
        <v>266862</v>
      </c>
      <c r="O66" s="65">
        <v>104.07</v>
      </c>
      <c r="P66" s="65">
        <v>0</v>
      </c>
      <c r="Q66" s="65">
        <v>277.72328340000001</v>
      </c>
      <c r="R66" s="66">
        <v>6.9999999999999999E-4</v>
      </c>
      <c r="S66" s="66">
        <v>1.1000000000000001E-3</v>
      </c>
      <c r="T66" s="66">
        <v>1E-4</v>
      </c>
    </row>
    <row r="67" spans="1:20">
      <c r="A67" t="s">
        <v>500</v>
      </c>
      <c r="B67" t="s">
        <v>501</v>
      </c>
      <c r="C67" t="s">
        <v>99</v>
      </c>
      <c r="D67" t="s">
        <v>122</v>
      </c>
      <c r="E67" t="s">
        <v>404</v>
      </c>
      <c r="F67" t="s">
        <v>362</v>
      </c>
      <c r="G67" t="s">
        <v>372</v>
      </c>
      <c r="H67" t="s">
        <v>208</v>
      </c>
      <c r="I67" t="s">
        <v>502</v>
      </c>
      <c r="J67" s="65">
        <v>7.23</v>
      </c>
      <c r="K67" t="s">
        <v>101</v>
      </c>
      <c r="L67" s="66">
        <v>2.4299999999999999E-2</v>
      </c>
      <c r="M67" s="66">
        <v>1.8599999999999998E-2</v>
      </c>
      <c r="N67" s="65">
        <v>2023842</v>
      </c>
      <c r="O67" s="65">
        <v>104.4</v>
      </c>
      <c r="P67" s="65">
        <v>0</v>
      </c>
      <c r="Q67" s="65">
        <v>2112.891048</v>
      </c>
      <c r="R67" s="66">
        <v>2.3E-3</v>
      </c>
      <c r="S67" s="66">
        <v>8.3000000000000001E-3</v>
      </c>
      <c r="T67" s="66">
        <v>6.9999999999999999E-4</v>
      </c>
    </row>
    <row r="68" spans="1:20">
      <c r="A68" t="s">
        <v>503</v>
      </c>
      <c r="B68" t="s">
        <v>504</v>
      </c>
      <c r="C68" t="s">
        <v>99</v>
      </c>
      <c r="D68" t="s">
        <v>122</v>
      </c>
      <c r="E68" t="s">
        <v>505</v>
      </c>
      <c r="F68" t="s">
        <v>470</v>
      </c>
      <c r="G68" t="s">
        <v>372</v>
      </c>
      <c r="H68" t="s">
        <v>208</v>
      </c>
      <c r="I68" t="s">
        <v>355</v>
      </c>
      <c r="J68" s="65">
        <v>2.0099999999999998</v>
      </c>
      <c r="K68" t="s">
        <v>101</v>
      </c>
      <c r="L68" s="66">
        <v>3.0499999999999999E-2</v>
      </c>
      <c r="M68" s="66">
        <v>9.5999999999999992E-3</v>
      </c>
      <c r="N68" s="65">
        <v>3358125</v>
      </c>
      <c r="O68" s="65">
        <v>105.58</v>
      </c>
      <c r="P68" s="65">
        <v>0</v>
      </c>
      <c r="Q68" s="65">
        <v>3545.5083749999999</v>
      </c>
      <c r="R68" s="66">
        <v>8.2000000000000007E-3</v>
      </c>
      <c r="S68" s="66">
        <v>1.4E-2</v>
      </c>
      <c r="T68" s="66">
        <v>1.1999999999999999E-3</v>
      </c>
    </row>
    <row r="69" spans="1:20">
      <c r="A69" t="s">
        <v>506</v>
      </c>
      <c r="B69" t="s">
        <v>507</v>
      </c>
      <c r="C69" t="s">
        <v>99</v>
      </c>
      <c r="D69" t="s">
        <v>122</v>
      </c>
      <c r="E69" t="s">
        <v>508</v>
      </c>
      <c r="F69" t="s">
        <v>127</v>
      </c>
      <c r="G69" t="s">
        <v>408</v>
      </c>
      <c r="H69" t="s">
        <v>208</v>
      </c>
      <c r="I69" t="s">
        <v>447</v>
      </c>
      <c r="J69" s="65">
        <v>3.04</v>
      </c>
      <c r="K69" t="s">
        <v>101</v>
      </c>
      <c r="L69" s="66">
        <v>4.7500000000000001E-2</v>
      </c>
      <c r="M69" s="66">
        <v>4.9399999999999999E-2</v>
      </c>
      <c r="N69" s="65">
        <v>158400</v>
      </c>
      <c r="O69" s="65">
        <v>100.9</v>
      </c>
      <c r="P69" s="65">
        <v>0</v>
      </c>
      <c r="Q69" s="65">
        <v>159.82560000000001</v>
      </c>
      <c r="R69" s="66">
        <v>2.9999999999999997E-4</v>
      </c>
      <c r="S69" s="66">
        <v>5.9999999999999995E-4</v>
      </c>
      <c r="T69" s="66">
        <v>1E-4</v>
      </c>
    </row>
    <row r="70" spans="1:20">
      <c r="A70" t="s">
        <v>509</v>
      </c>
      <c r="B70" t="s">
        <v>510</v>
      </c>
      <c r="C70" t="s">
        <v>99</v>
      </c>
      <c r="D70" t="s">
        <v>122</v>
      </c>
      <c r="E70" t="s">
        <v>511</v>
      </c>
      <c r="F70" t="s">
        <v>429</v>
      </c>
      <c r="G70" t="s">
        <v>512</v>
      </c>
      <c r="H70" t="s">
        <v>149</v>
      </c>
      <c r="I70" t="s">
        <v>513</v>
      </c>
      <c r="J70" s="65">
        <v>3</v>
      </c>
      <c r="K70" t="s">
        <v>101</v>
      </c>
      <c r="L70" s="66">
        <v>4.1700000000000001E-2</v>
      </c>
      <c r="M70" s="66">
        <v>1.4500000000000001E-2</v>
      </c>
      <c r="N70" s="65">
        <v>2995743</v>
      </c>
      <c r="O70" s="65">
        <v>108.32</v>
      </c>
      <c r="P70" s="65">
        <v>0</v>
      </c>
      <c r="Q70" s="65">
        <v>3244.9888175999999</v>
      </c>
      <c r="R70" s="66">
        <v>8.6E-3</v>
      </c>
      <c r="S70" s="66">
        <v>1.2800000000000001E-2</v>
      </c>
      <c r="T70" s="66">
        <v>1.1000000000000001E-3</v>
      </c>
    </row>
    <row r="71" spans="1:20">
      <c r="A71" t="s">
        <v>514</v>
      </c>
      <c r="B71" t="s">
        <v>515</v>
      </c>
      <c r="C71" t="s">
        <v>99</v>
      </c>
      <c r="D71" t="s">
        <v>122</v>
      </c>
      <c r="E71" t="s">
        <v>511</v>
      </c>
      <c r="F71" t="s">
        <v>429</v>
      </c>
      <c r="G71" t="s">
        <v>512</v>
      </c>
      <c r="H71" t="s">
        <v>149</v>
      </c>
      <c r="I71" t="s">
        <v>516</v>
      </c>
      <c r="J71" s="65">
        <v>4.92</v>
      </c>
      <c r="K71" t="s">
        <v>101</v>
      </c>
      <c r="L71" s="66">
        <v>2.58E-2</v>
      </c>
      <c r="M71" s="66">
        <v>1.78E-2</v>
      </c>
      <c r="N71" s="65">
        <v>3030769</v>
      </c>
      <c r="O71" s="65">
        <v>103.99</v>
      </c>
      <c r="P71" s="65">
        <v>0</v>
      </c>
      <c r="Q71" s="65">
        <v>3151.6966831</v>
      </c>
      <c r="R71" s="66">
        <v>1.44E-2</v>
      </c>
      <c r="S71" s="66">
        <v>1.24E-2</v>
      </c>
      <c r="T71" s="66">
        <v>1E-3</v>
      </c>
    </row>
    <row r="72" spans="1:20">
      <c r="A72" t="s">
        <v>517</v>
      </c>
      <c r="B72" t="s">
        <v>518</v>
      </c>
      <c r="C72" t="s">
        <v>99</v>
      </c>
      <c r="D72" t="s">
        <v>122</v>
      </c>
      <c r="E72" t="s">
        <v>519</v>
      </c>
      <c r="F72" t="s">
        <v>111</v>
      </c>
      <c r="G72" t="s">
        <v>512</v>
      </c>
      <c r="H72" t="s">
        <v>149</v>
      </c>
      <c r="I72" t="s">
        <v>394</v>
      </c>
      <c r="J72" s="65">
        <v>3.66</v>
      </c>
      <c r="K72" t="s">
        <v>101</v>
      </c>
      <c r="L72" s="66">
        <v>1.8599999999999998E-2</v>
      </c>
      <c r="M72" s="66">
        <v>1.43E-2</v>
      </c>
      <c r="N72" s="65">
        <v>72282</v>
      </c>
      <c r="O72" s="65">
        <v>101.95</v>
      </c>
      <c r="P72" s="65">
        <v>0</v>
      </c>
      <c r="Q72" s="65">
        <v>73.691498999999993</v>
      </c>
      <c r="R72" s="66">
        <v>5.9999999999999995E-4</v>
      </c>
      <c r="S72" s="66">
        <v>2.9999999999999997E-4</v>
      </c>
      <c r="T72" s="66">
        <v>0</v>
      </c>
    </row>
    <row r="73" spans="1:20">
      <c r="A73" t="s">
        <v>520</v>
      </c>
      <c r="B73" t="s">
        <v>521</v>
      </c>
      <c r="C73" t="s">
        <v>99</v>
      </c>
      <c r="D73" t="s">
        <v>122</v>
      </c>
      <c r="E73" t="s">
        <v>522</v>
      </c>
      <c r="F73" t="s">
        <v>131</v>
      </c>
      <c r="G73" t="s">
        <v>408</v>
      </c>
      <c r="H73" t="s">
        <v>208</v>
      </c>
      <c r="I73" t="s">
        <v>418</v>
      </c>
      <c r="J73" s="65">
        <v>1.95</v>
      </c>
      <c r="K73" t="s">
        <v>101</v>
      </c>
      <c r="L73" s="66">
        <v>2.1600000000000001E-2</v>
      </c>
      <c r="M73" s="66">
        <v>9.4999999999999998E-3</v>
      </c>
      <c r="N73" s="65">
        <v>390950.52</v>
      </c>
      <c r="O73" s="65">
        <v>102.4</v>
      </c>
      <c r="P73" s="65">
        <v>0</v>
      </c>
      <c r="Q73" s="65">
        <v>400.33333248000002</v>
      </c>
      <c r="R73" s="66">
        <v>8.0000000000000004E-4</v>
      </c>
      <c r="S73" s="66">
        <v>1.6000000000000001E-3</v>
      </c>
      <c r="T73" s="66">
        <v>1E-4</v>
      </c>
    </row>
    <row r="74" spans="1:20">
      <c r="A74" t="s">
        <v>523</v>
      </c>
      <c r="B74" t="s">
        <v>524</v>
      </c>
      <c r="C74" t="s">
        <v>99</v>
      </c>
      <c r="D74" t="s">
        <v>122</v>
      </c>
      <c r="E74" t="s">
        <v>522</v>
      </c>
      <c r="F74" t="s">
        <v>131</v>
      </c>
      <c r="G74" t="s">
        <v>408</v>
      </c>
      <c r="H74" t="s">
        <v>208</v>
      </c>
      <c r="I74" t="s">
        <v>525</v>
      </c>
      <c r="J74" s="65">
        <v>4.49</v>
      </c>
      <c r="K74" t="s">
        <v>101</v>
      </c>
      <c r="L74" s="66">
        <v>0.04</v>
      </c>
      <c r="M74" s="66">
        <v>1.4500000000000001E-2</v>
      </c>
      <c r="N74" s="65">
        <v>2108126</v>
      </c>
      <c r="O74" s="65">
        <v>113.95</v>
      </c>
      <c r="P74" s="65">
        <v>0</v>
      </c>
      <c r="Q74" s="65">
        <v>2402.2095770000001</v>
      </c>
      <c r="R74" s="66">
        <v>2.5999999999999999E-3</v>
      </c>
      <c r="S74" s="66">
        <v>9.4999999999999998E-3</v>
      </c>
      <c r="T74" s="66">
        <v>8.0000000000000004E-4</v>
      </c>
    </row>
    <row r="75" spans="1:20">
      <c r="A75" t="s">
        <v>526</v>
      </c>
      <c r="B75" t="s">
        <v>527</v>
      </c>
      <c r="C75" t="s">
        <v>99</v>
      </c>
      <c r="D75" t="s">
        <v>122</v>
      </c>
      <c r="E75" t="s">
        <v>528</v>
      </c>
      <c r="F75" t="s">
        <v>529</v>
      </c>
      <c r="G75" t="s">
        <v>512</v>
      </c>
      <c r="H75" t="s">
        <v>149</v>
      </c>
      <c r="I75" t="s">
        <v>530</v>
      </c>
      <c r="J75" s="65">
        <v>2.81</v>
      </c>
      <c r="K75" t="s">
        <v>101</v>
      </c>
      <c r="L75" s="66">
        <v>2.75E-2</v>
      </c>
      <c r="M75" s="66">
        <v>1.12E-2</v>
      </c>
      <c r="N75" s="65">
        <v>2215478.31</v>
      </c>
      <c r="O75" s="65">
        <v>105.56</v>
      </c>
      <c r="P75" s="65">
        <v>0</v>
      </c>
      <c r="Q75" s="65">
        <v>2338.658904036</v>
      </c>
      <c r="R75" s="66">
        <v>5.8999999999999999E-3</v>
      </c>
      <c r="S75" s="66">
        <v>9.1999999999999998E-3</v>
      </c>
      <c r="T75" s="66">
        <v>8.0000000000000004E-4</v>
      </c>
    </row>
    <row r="76" spans="1:20">
      <c r="A76" t="s">
        <v>531</v>
      </c>
      <c r="B76" t="s">
        <v>532</v>
      </c>
      <c r="C76" t="s">
        <v>99</v>
      </c>
      <c r="D76" t="s">
        <v>122</v>
      </c>
      <c r="E76" t="s">
        <v>533</v>
      </c>
      <c r="F76" t="s">
        <v>429</v>
      </c>
      <c r="G76" t="s">
        <v>413</v>
      </c>
      <c r="H76" t="s">
        <v>149</v>
      </c>
      <c r="I76" t="s">
        <v>534</v>
      </c>
      <c r="J76" s="65">
        <v>2.42</v>
      </c>
      <c r="K76" t="s">
        <v>101</v>
      </c>
      <c r="L76" s="66">
        <v>3.15E-2</v>
      </c>
      <c r="M76" s="66">
        <v>1.54E-2</v>
      </c>
      <c r="N76" s="65">
        <v>1518719.88</v>
      </c>
      <c r="O76" s="65">
        <v>103.94</v>
      </c>
      <c r="P76" s="65">
        <v>0</v>
      </c>
      <c r="Q76" s="65">
        <v>1578.557443272</v>
      </c>
      <c r="R76" s="66">
        <v>5.3E-3</v>
      </c>
      <c r="S76" s="66">
        <v>6.1999999999999998E-3</v>
      </c>
      <c r="T76" s="66">
        <v>5.0000000000000001E-4</v>
      </c>
    </row>
    <row r="77" spans="1:20">
      <c r="A77" t="s">
        <v>535</v>
      </c>
      <c r="B77" t="s">
        <v>536</v>
      </c>
      <c r="C77" t="s">
        <v>99</v>
      </c>
      <c r="D77" t="s">
        <v>122</v>
      </c>
      <c r="E77" t="s">
        <v>533</v>
      </c>
      <c r="F77" t="s">
        <v>429</v>
      </c>
      <c r="G77" t="s">
        <v>413</v>
      </c>
      <c r="H77" t="s">
        <v>149</v>
      </c>
      <c r="I77" t="s">
        <v>537</v>
      </c>
      <c r="J77" s="65">
        <v>3.85</v>
      </c>
      <c r="K77" t="s">
        <v>101</v>
      </c>
      <c r="L77" s="66">
        <v>2.9499999999999998E-2</v>
      </c>
      <c r="M77" s="66">
        <v>1.7600000000000001E-2</v>
      </c>
      <c r="N77" s="65">
        <v>701089.55</v>
      </c>
      <c r="O77" s="65">
        <v>104.64</v>
      </c>
      <c r="P77" s="65">
        <v>0</v>
      </c>
      <c r="Q77" s="65">
        <v>733.62010511999995</v>
      </c>
      <c r="R77" s="66">
        <v>2.3E-3</v>
      </c>
      <c r="S77" s="66">
        <v>2.8999999999999998E-3</v>
      </c>
      <c r="T77" s="66">
        <v>2.0000000000000001E-4</v>
      </c>
    </row>
    <row r="78" spans="1:20">
      <c r="A78" t="s">
        <v>538</v>
      </c>
      <c r="B78" t="s">
        <v>539</v>
      </c>
      <c r="C78" t="s">
        <v>99</v>
      </c>
      <c r="D78" t="s">
        <v>122</v>
      </c>
      <c r="E78" t="s">
        <v>540</v>
      </c>
      <c r="F78" t="s">
        <v>124</v>
      </c>
      <c r="G78" t="s">
        <v>417</v>
      </c>
      <c r="H78" t="s">
        <v>208</v>
      </c>
      <c r="I78" t="s">
        <v>541</v>
      </c>
      <c r="J78" s="65">
        <v>5.0199999999999996</v>
      </c>
      <c r="K78" t="s">
        <v>101</v>
      </c>
      <c r="L78" s="66">
        <v>2.0500000000000001E-2</v>
      </c>
      <c r="M78" s="66">
        <v>1.38E-2</v>
      </c>
      <c r="N78" s="65">
        <v>3038411</v>
      </c>
      <c r="O78" s="65">
        <v>104.27</v>
      </c>
      <c r="P78" s="65">
        <v>0</v>
      </c>
      <c r="Q78" s="65">
        <v>3168.1511497000001</v>
      </c>
      <c r="R78" s="66">
        <v>7.1000000000000004E-3</v>
      </c>
      <c r="S78" s="66">
        <v>1.2500000000000001E-2</v>
      </c>
      <c r="T78" s="66">
        <v>1E-3</v>
      </c>
    </row>
    <row r="79" spans="1:20">
      <c r="A79" t="s">
        <v>542</v>
      </c>
      <c r="B79" t="s">
        <v>543</v>
      </c>
      <c r="C79" t="s">
        <v>99</v>
      </c>
      <c r="D79" t="s">
        <v>122</v>
      </c>
      <c r="E79" t="s">
        <v>412</v>
      </c>
      <c r="F79" t="s">
        <v>382</v>
      </c>
      <c r="G79" t="s">
        <v>413</v>
      </c>
      <c r="H79" t="s">
        <v>149</v>
      </c>
      <c r="I79" t="s">
        <v>544</v>
      </c>
      <c r="J79" s="65">
        <v>5.69</v>
      </c>
      <c r="K79" t="s">
        <v>101</v>
      </c>
      <c r="L79" s="66">
        <v>3.2500000000000001E-2</v>
      </c>
      <c r="M79" s="66">
        <v>2.6200000000000001E-2</v>
      </c>
      <c r="N79" s="65">
        <v>4120000</v>
      </c>
      <c r="O79" s="65">
        <v>104.36</v>
      </c>
      <c r="P79" s="65">
        <v>0</v>
      </c>
      <c r="Q79" s="65">
        <v>4299.6319999999996</v>
      </c>
      <c r="R79" s="66">
        <v>1.2E-2</v>
      </c>
      <c r="S79" s="66">
        <v>1.6899999999999998E-2</v>
      </c>
      <c r="T79" s="66">
        <v>1.4E-3</v>
      </c>
    </row>
    <row r="80" spans="1:20">
      <c r="A80" t="s">
        <v>545</v>
      </c>
      <c r="B80" t="s">
        <v>546</v>
      </c>
      <c r="C80" t="s">
        <v>99</v>
      </c>
      <c r="D80" t="s">
        <v>122</v>
      </c>
      <c r="E80" t="s">
        <v>547</v>
      </c>
      <c r="F80" t="s">
        <v>429</v>
      </c>
      <c r="G80" t="s">
        <v>417</v>
      </c>
      <c r="H80" t="s">
        <v>208</v>
      </c>
      <c r="I80" t="s">
        <v>355</v>
      </c>
      <c r="J80" s="65">
        <v>1.95</v>
      </c>
      <c r="K80" t="s">
        <v>101</v>
      </c>
      <c r="L80" s="66">
        <v>4.2000000000000003E-2</v>
      </c>
      <c r="M80" s="66">
        <v>1.2800000000000001E-2</v>
      </c>
      <c r="N80" s="65">
        <v>1297452.99</v>
      </c>
      <c r="O80" s="65">
        <v>105.72</v>
      </c>
      <c r="P80" s="65">
        <v>216.48889</v>
      </c>
      <c r="Q80" s="65">
        <v>1588.156191028</v>
      </c>
      <c r="R80" s="66">
        <v>4.1999999999999997E-3</v>
      </c>
      <c r="S80" s="66">
        <v>6.3E-3</v>
      </c>
      <c r="T80" s="66">
        <v>5.0000000000000001E-4</v>
      </c>
    </row>
    <row r="81" spans="1:20">
      <c r="A81" t="s">
        <v>548</v>
      </c>
      <c r="B81" t="s">
        <v>549</v>
      </c>
      <c r="C81" t="s">
        <v>99</v>
      </c>
      <c r="D81" t="s">
        <v>122</v>
      </c>
      <c r="E81" t="s">
        <v>547</v>
      </c>
      <c r="F81" t="s">
        <v>429</v>
      </c>
      <c r="G81" t="s">
        <v>417</v>
      </c>
      <c r="H81" t="s">
        <v>208</v>
      </c>
      <c r="I81" t="s">
        <v>550</v>
      </c>
      <c r="J81" s="65">
        <v>2.74</v>
      </c>
      <c r="K81" t="s">
        <v>101</v>
      </c>
      <c r="L81" s="66">
        <v>3.4200000000000001E-2</v>
      </c>
      <c r="M81" s="66">
        <v>1.3899999999999999E-2</v>
      </c>
      <c r="N81" s="65">
        <v>3155000</v>
      </c>
      <c r="O81" s="65">
        <v>107.13</v>
      </c>
      <c r="P81" s="65">
        <v>0</v>
      </c>
      <c r="Q81" s="65">
        <v>3379.9515000000001</v>
      </c>
      <c r="R81" s="66">
        <v>8.5000000000000006E-3</v>
      </c>
      <c r="S81" s="66">
        <v>1.3299999999999999E-2</v>
      </c>
      <c r="T81" s="66">
        <v>1.1000000000000001E-3</v>
      </c>
    </row>
    <row r="82" spans="1:20">
      <c r="A82" t="s">
        <v>551</v>
      </c>
      <c r="B82" t="s">
        <v>552</v>
      </c>
      <c r="C82" t="s">
        <v>99</v>
      </c>
      <c r="D82" t="s">
        <v>122</v>
      </c>
      <c r="E82" t="s">
        <v>553</v>
      </c>
      <c r="F82" t="s">
        <v>429</v>
      </c>
      <c r="G82" t="s">
        <v>417</v>
      </c>
      <c r="H82" t="s">
        <v>208</v>
      </c>
      <c r="I82" t="s">
        <v>513</v>
      </c>
      <c r="J82" s="65">
        <v>2.27</v>
      </c>
      <c r="K82" t="s">
        <v>101</v>
      </c>
      <c r="L82" s="66">
        <v>4.2000000000000003E-2</v>
      </c>
      <c r="M82" s="66">
        <v>1.7899999999999999E-2</v>
      </c>
      <c r="N82" s="65">
        <v>421447.5</v>
      </c>
      <c r="O82" s="65">
        <v>106.11</v>
      </c>
      <c r="P82" s="65">
        <v>0</v>
      </c>
      <c r="Q82" s="65">
        <v>447.19794224999998</v>
      </c>
      <c r="R82" s="66">
        <v>6.9999999999999999E-4</v>
      </c>
      <c r="S82" s="66">
        <v>1.8E-3</v>
      </c>
      <c r="T82" s="66">
        <v>1E-4</v>
      </c>
    </row>
    <row r="83" spans="1:20">
      <c r="A83" t="s">
        <v>554</v>
      </c>
      <c r="B83" t="s">
        <v>555</v>
      </c>
      <c r="C83" t="s">
        <v>99</v>
      </c>
      <c r="D83" t="s">
        <v>122</v>
      </c>
      <c r="E83" t="s">
        <v>553</v>
      </c>
      <c r="F83" t="s">
        <v>429</v>
      </c>
      <c r="G83" t="s">
        <v>417</v>
      </c>
      <c r="H83" t="s">
        <v>208</v>
      </c>
      <c r="I83" t="s">
        <v>556</v>
      </c>
      <c r="J83" s="65">
        <v>3.7</v>
      </c>
      <c r="K83" t="s">
        <v>101</v>
      </c>
      <c r="L83" s="66">
        <v>4.2999999999999997E-2</v>
      </c>
      <c r="M83" s="66">
        <v>2.0500000000000001E-2</v>
      </c>
      <c r="N83" s="65">
        <v>2377644.56</v>
      </c>
      <c r="O83" s="65">
        <v>110.58</v>
      </c>
      <c r="P83" s="65">
        <v>0</v>
      </c>
      <c r="Q83" s="65">
        <v>2629.1993544480001</v>
      </c>
      <c r="R83" s="66">
        <v>1.8E-3</v>
      </c>
      <c r="S83" s="66">
        <v>1.04E-2</v>
      </c>
      <c r="T83" s="66">
        <v>8.9999999999999998E-4</v>
      </c>
    </row>
    <row r="84" spans="1:20">
      <c r="A84" t="s">
        <v>557</v>
      </c>
      <c r="B84" t="s">
        <v>558</v>
      </c>
      <c r="C84" t="s">
        <v>99</v>
      </c>
      <c r="D84" t="s">
        <v>122</v>
      </c>
      <c r="E84" t="s">
        <v>421</v>
      </c>
      <c r="F84" t="s">
        <v>111</v>
      </c>
      <c r="G84" t="s">
        <v>417</v>
      </c>
      <c r="H84" t="s">
        <v>208</v>
      </c>
      <c r="I84" t="s">
        <v>559</v>
      </c>
      <c r="J84" s="65">
        <v>2.04</v>
      </c>
      <c r="K84" t="s">
        <v>101</v>
      </c>
      <c r="L84" s="66">
        <v>4.1000000000000002E-2</v>
      </c>
      <c r="M84" s="66">
        <v>8.8000000000000005E-3</v>
      </c>
      <c r="N84" s="65">
        <v>886550.4</v>
      </c>
      <c r="O84" s="65">
        <v>107.02</v>
      </c>
      <c r="P84" s="65">
        <v>0</v>
      </c>
      <c r="Q84" s="65">
        <v>948.78623807999998</v>
      </c>
      <c r="R84" s="66">
        <v>1.6000000000000001E-3</v>
      </c>
      <c r="S84" s="66">
        <v>3.7000000000000002E-3</v>
      </c>
      <c r="T84" s="66">
        <v>2.9999999999999997E-4</v>
      </c>
    </row>
    <row r="85" spans="1:20">
      <c r="A85" t="s">
        <v>560</v>
      </c>
      <c r="B85" t="s">
        <v>561</v>
      </c>
      <c r="C85" t="s">
        <v>99</v>
      </c>
      <c r="D85" t="s">
        <v>122</v>
      </c>
      <c r="E85" t="s">
        <v>421</v>
      </c>
      <c r="F85" t="s">
        <v>111</v>
      </c>
      <c r="G85" t="s">
        <v>417</v>
      </c>
      <c r="H85" t="s">
        <v>208</v>
      </c>
      <c r="I85" t="s">
        <v>556</v>
      </c>
      <c r="J85" s="65">
        <v>4.93</v>
      </c>
      <c r="K85" t="s">
        <v>101</v>
      </c>
      <c r="L85" s="66">
        <v>2.1999999999999999E-2</v>
      </c>
      <c r="M85" s="66">
        <v>2.1499999999999998E-2</v>
      </c>
      <c r="N85" s="65">
        <v>390925</v>
      </c>
      <c r="O85" s="65">
        <v>100.3</v>
      </c>
      <c r="P85" s="65">
        <v>0</v>
      </c>
      <c r="Q85" s="65">
        <v>392.09777500000001</v>
      </c>
      <c r="R85" s="66">
        <v>2.9999999999999997E-4</v>
      </c>
      <c r="S85" s="66">
        <v>1.5E-3</v>
      </c>
      <c r="T85" s="66">
        <v>1E-4</v>
      </c>
    </row>
    <row r="86" spans="1:20">
      <c r="A86" t="s">
        <v>562</v>
      </c>
      <c r="B86" t="s">
        <v>563</v>
      </c>
      <c r="C86" t="s">
        <v>99</v>
      </c>
      <c r="D86" t="s">
        <v>122</v>
      </c>
      <c r="E86" t="s">
        <v>564</v>
      </c>
      <c r="F86" t="s">
        <v>131</v>
      </c>
      <c r="G86" t="s">
        <v>417</v>
      </c>
      <c r="H86" t="s">
        <v>208</v>
      </c>
      <c r="I86" t="s">
        <v>240</v>
      </c>
      <c r="J86" s="65">
        <v>4.33</v>
      </c>
      <c r="K86" t="s">
        <v>101</v>
      </c>
      <c r="L86" s="66">
        <v>2.5000000000000001E-2</v>
      </c>
      <c r="M86" s="66">
        <v>3.5700000000000003E-2</v>
      </c>
      <c r="N86" s="65">
        <v>1310777</v>
      </c>
      <c r="O86" s="65">
        <v>97.94</v>
      </c>
      <c r="P86" s="65">
        <v>32.76943</v>
      </c>
      <c r="Q86" s="65">
        <v>1316.5444238</v>
      </c>
      <c r="R86" s="66">
        <v>1.1000000000000001E-3</v>
      </c>
      <c r="S86" s="66">
        <v>5.1999999999999998E-3</v>
      </c>
      <c r="T86" s="66">
        <v>4.0000000000000002E-4</v>
      </c>
    </row>
    <row r="87" spans="1:20">
      <c r="A87" t="s">
        <v>565</v>
      </c>
      <c r="B87" t="s">
        <v>566</v>
      </c>
      <c r="C87" t="s">
        <v>99</v>
      </c>
      <c r="D87" t="s">
        <v>122</v>
      </c>
      <c r="E87" t="s">
        <v>567</v>
      </c>
      <c r="F87" t="s">
        <v>362</v>
      </c>
      <c r="G87" t="s">
        <v>441</v>
      </c>
      <c r="H87" t="s">
        <v>208</v>
      </c>
      <c r="I87" t="s">
        <v>513</v>
      </c>
      <c r="J87" s="65">
        <v>4.84</v>
      </c>
      <c r="K87" t="s">
        <v>101</v>
      </c>
      <c r="L87" s="66">
        <v>2.7E-2</v>
      </c>
      <c r="M87" s="66">
        <v>4.6300000000000001E-2</v>
      </c>
      <c r="N87" s="65">
        <v>3627913.57</v>
      </c>
      <c r="O87" s="65">
        <v>91.99</v>
      </c>
      <c r="P87" s="65">
        <v>0</v>
      </c>
      <c r="Q87" s="65">
        <v>3337.317693043</v>
      </c>
      <c r="R87" s="66">
        <v>4.1999999999999997E-3</v>
      </c>
      <c r="S87" s="66">
        <v>1.3100000000000001E-2</v>
      </c>
      <c r="T87" s="66">
        <v>1.1000000000000001E-3</v>
      </c>
    </row>
    <row r="88" spans="1:20">
      <c r="A88" t="s">
        <v>568</v>
      </c>
      <c r="B88" t="s">
        <v>569</v>
      </c>
      <c r="C88" t="s">
        <v>99</v>
      </c>
      <c r="D88" t="s">
        <v>122</v>
      </c>
      <c r="E88" t="s">
        <v>570</v>
      </c>
      <c r="F88" t="s">
        <v>362</v>
      </c>
      <c r="G88" t="s">
        <v>434</v>
      </c>
      <c r="H88" t="s">
        <v>149</v>
      </c>
      <c r="I88" t="s">
        <v>418</v>
      </c>
      <c r="J88" s="65">
        <v>1.47</v>
      </c>
      <c r="K88" t="s">
        <v>101</v>
      </c>
      <c r="L88" s="66">
        <v>4.5499999999999999E-2</v>
      </c>
      <c r="M88" s="66">
        <v>1.14E-2</v>
      </c>
      <c r="N88" s="65">
        <v>1838832.74</v>
      </c>
      <c r="O88" s="65">
        <v>105.05</v>
      </c>
      <c r="P88" s="65">
        <v>41.833440000000003</v>
      </c>
      <c r="Q88" s="65">
        <v>1973.52723337</v>
      </c>
      <c r="R88" s="66">
        <v>1.0500000000000001E-2</v>
      </c>
      <c r="S88" s="66">
        <v>7.7999999999999996E-3</v>
      </c>
      <c r="T88" s="66">
        <v>6.9999999999999999E-4</v>
      </c>
    </row>
    <row r="89" spans="1:20">
      <c r="A89" t="s">
        <v>571</v>
      </c>
      <c r="B89" t="s">
        <v>572</v>
      </c>
      <c r="C89" t="s">
        <v>99</v>
      </c>
      <c r="D89" t="s">
        <v>122</v>
      </c>
      <c r="E89" t="s">
        <v>570</v>
      </c>
      <c r="F89" t="s">
        <v>362</v>
      </c>
      <c r="G89" t="s">
        <v>434</v>
      </c>
      <c r="H89" t="s">
        <v>149</v>
      </c>
      <c r="I89" t="s">
        <v>240</v>
      </c>
      <c r="J89" s="65">
        <v>3.53</v>
      </c>
      <c r="K89" t="s">
        <v>101</v>
      </c>
      <c r="L89" s="66">
        <v>3.2899999999999999E-2</v>
      </c>
      <c r="M89" s="66">
        <v>1.8100000000000002E-2</v>
      </c>
      <c r="N89" s="65">
        <v>1428959</v>
      </c>
      <c r="O89" s="65">
        <v>106.13</v>
      </c>
      <c r="P89" s="65">
        <v>0</v>
      </c>
      <c r="Q89" s="65">
        <v>1516.5541866999999</v>
      </c>
      <c r="R89" s="66">
        <v>5.4999999999999997E-3</v>
      </c>
      <c r="S89" s="66">
        <v>6.0000000000000001E-3</v>
      </c>
      <c r="T89" s="66">
        <v>5.0000000000000001E-4</v>
      </c>
    </row>
    <row r="90" spans="1:20">
      <c r="A90" s="67" t="s">
        <v>301</v>
      </c>
      <c r="B90" s="14"/>
      <c r="C90" s="14"/>
      <c r="D90" s="14"/>
      <c r="E90" s="14"/>
      <c r="J90" s="69">
        <v>2.69</v>
      </c>
      <c r="M90" s="68">
        <v>3.5200000000000002E-2</v>
      </c>
      <c r="N90" s="69">
        <v>10683994</v>
      </c>
      <c r="P90" s="69">
        <v>0</v>
      </c>
      <c r="Q90" s="69">
        <v>9699.6820232999999</v>
      </c>
      <c r="S90" s="68">
        <v>3.8199999999999998E-2</v>
      </c>
      <c r="T90" s="68">
        <v>3.2000000000000002E-3</v>
      </c>
    </row>
    <row r="91" spans="1:20">
      <c r="A91" t="s">
        <v>573</v>
      </c>
      <c r="B91" t="s">
        <v>574</v>
      </c>
      <c r="C91" t="s">
        <v>99</v>
      </c>
      <c r="D91" t="s">
        <v>122</v>
      </c>
      <c r="E91" t="s">
        <v>575</v>
      </c>
      <c r="F91" t="s">
        <v>576</v>
      </c>
      <c r="G91" t="s">
        <v>207</v>
      </c>
      <c r="H91" t="s">
        <v>208</v>
      </c>
      <c r="I91" t="s">
        <v>577</v>
      </c>
      <c r="J91" s="65">
        <v>2.56</v>
      </c>
      <c r="K91" t="s">
        <v>101</v>
      </c>
      <c r="L91" s="66">
        <v>2.9000000000000001E-2</v>
      </c>
      <c r="M91" s="66">
        <v>1.8200000000000001E-2</v>
      </c>
      <c r="N91" s="65">
        <v>4587457</v>
      </c>
      <c r="O91" s="65">
        <v>92.1</v>
      </c>
      <c r="P91" s="65">
        <v>0</v>
      </c>
      <c r="Q91" s="65">
        <v>4225.0478970000004</v>
      </c>
      <c r="R91" s="66">
        <v>5.1999999999999998E-3</v>
      </c>
      <c r="S91" s="66">
        <v>1.66E-2</v>
      </c>
      <c r="T91" s="66">
        <v>1.4E-3</v>
      </c>
    </row>
    <row r="92" spans="1:20">
      <c r="A92" t="s">
        <v>578</v>
      </c>
      <c r="B92" t="s">
        <v>579</v>
      </c>
      <c r="C92" t="s">
        <v>99</v>
      </c>
      <c r="D92" t="s">
        <v>122</v>
      </c>
      <c r="E92" t="s">
        <v>580</v>
      </c>
      <c r="F92" t="s">
        <v>581</v>
      </c>
      <c r="G92" t="s">
        <v>354</v>
      </c>
      <c r="H92" t="s">
        <v>208</v>
      </c>
      <c r="I92" t="s">
        <v>312</v>
      </c>
      <c r="J92" s="65">
        <v>2.38</v>
      </c>
      <c r="K92" t="s">
        <v>101</v>
      </c>
      <c r="L92" s="66">
        <v>3.49E-2</v>
      </c>
      <c r="M92" s="66">
        <v>3.7499999999999999E-2</v>
      </c>
      <c r="N92" s="65">
        <v>1802795</v>
      </c>
      <c r="O92" s="65">
        <v>89.27</v>
      </c>
      <c r="P92" s="65">
        <v>0</v>
      </c>
      <c r="Q92" s="65">
        <v>1609.3550964999999</v>
      </c>
      <c r="R92" s="66">
        <v>1.1000000000000001E-3</v>
      </c>
      <c r="S92" s="66">
        <v>6.3E-3</v>
      </c>
      <c r="T92" s="66">
        <v>5.0000000000000001E-4</v>
      </c>
    </row>
    <row r="93" spans="1:20">
      <c r="A93" t="s">
        <v>582</v>
      </c>
      <c r="B93" t="s">
        <v>583</v>
      </c>
      <c r="C93" t="s">
        <v>99</v>
      </c>
      <c r="D93" t="s">
        <v>122</v>
      </c>
      <c r="E93" t="s">
        <v>421</v>
      </c>
      <c r="F93" t="s">
        <v>111</v>
      </c>
      <c r="G93" t="s">
        <v>417</v>
      </c>
      <c r="H93" t="s">
        <v>208</v>
      </c>
      <c r="I93" t="s">
        <v>418</v>
      </c>
      <c r="J93" s="65">
        <v>3.18</v>
      </c>
      <c r="K93" t="s">
        <v>101</v>
      </c>
      <c r="L93" s="66">
        <v>5.6000000000000001E-2</v>
      </c>
      <c r="M93" s="66">
        <v>3.5900000000000001E-2</v>
      </c>
      <c r="N93" s="65">
        <v>1317892</v>
      </c>
      <c r="O93" s="65">
        <v>99.44</v>
      </c>
      <c r="P93" s="65">
        <v>0</v>
      </c>
      <c r="Q93" s="65">
        <v>1310.5118047999999</v>
      </c>
      <c r="R93" s="66">
        <v>4.5999999999999999E-3</v>
      </c>
      <c r="S93" s="66">
        <v>5.1999999999999998E-3</v>
      </c>
      <c r="T93" s="66">
        <v>4.0000000000000002E-4</v>
      </c>
    </row>
    <row r="94" spans="1:20">
      <c r="A94" t="s">
        <v>584</v>
      </c>
      <c r="B94" t="s">
        <v>585</v>
      </c>
      <c r="C94" t="s">
        <v>99</v>
      </c>
      <c r="D94" t="s">
        <v>122</v>
      </c>
      <c r="E94" t="s">
        <v>567</v>
      </c>
      <c r="F94" t="s">
        <v>362</v>
      </c>
      <c r="G94" t="s">
        <v>441</v>
      </c>
      <c r="H94" t="s">
        <v>208</v>
      </c>
      <c r="I94" t="s">
        <v>586</v>
      </c>
      <c r="J94" s="65">
        <v>2.85</v>
      </c>
      <c r="K94" t="s">
        <v>101</v>
      </c>
      <c r="L94" s="66">
        <v>4.7E-2</v>
      </c>
      <c r="M94" s="66">
        <v>6.1400000000000003E-2</v>
      </c>
      <c r="N94" s="65">
        <v>2975850</v>
      </c>
      <c r="O94" s="65">
        <v>85.85</v>
      </c>
      <c r="P94" s="65">
        <v>0</v>
      </c>
      <c r="Q94" s="65">
        <v>2554.7672250000001</v>
      </c>
      <c r="R94" s="66">
        <v>4.3E-3</v>
      </c>
      <c r="S94" s="66">
        <v>1.01E-2</v>
      </c>
      <c r="T94" s="66">
        <v>8.0000000000000004E-4</v>
      </c>
    </row>
    <row r="95" spans="1:20">
      <c r="A95" s="67" t="s">
        <v>587</v>
      </c>
      <c r="B95" s="14"/>
      <c r="C95" s="14"/>
      <c r="D95" s="14"/>
      <c r="E95" s="14"/>
      <c r="J95" s="69">
        <v>0</v>
      </c>
      <c r="M95" s="68">
        <v>0</v>
      </c>
      <c r="N95" s="69">
        <v>0</v>
      </c>
      <c r="P95" s="69">
        <v>0</v>
      </c>
      <c r="Q95" s="69">
        <v>0</v>
      </c>
      <c r="S95" s="68">
        <v>0</v>
      </c>
      <c r="T95" s="68">
        <v>0</v>
      </c>
    </row>
    <row r="96" spans="1:20">
      <c r="A96" t="s">
        <v>227</v>
      </c>
      <c r="B96" t="s">
        <v>227</v>
      </c>
      <c r="C96" s="14"/>
      <c r="D96" s="14"/>
      <c r="E96" s="14"/>
      <c r="F96" t="s">
        <v>227</v>
      </c>
      <c r="G96" t="s">
        <v>227</v>
      </c>
      <c r="J96" s="65">
        <v>0</v>
      </c>
      <c r="K96" t="s">
        <v>227</v>
      </c>
      <c r="L96" s="66">
        <v>0</v>
      </c>
      <c r="M96" s="66">
        <v>0</v>
      </c>
      <c r="N96" s="65">
        <v>0</v>
      </c>
      <c r="O96" s="65">
        <v>0</v>
      </c>
      <c r="Q96" s="65">
        <v>0</v>
      </c>
      <c r="R96" s="66">
        <v>0</v>
      </c>
      <c r="S96" s="66">
        <v>0</v>
      </c>
      <c r="T96" s="66">
        <v>0</v>
      </c>
    </row>
    <row r="97" spans="1:20">
      <c r="A97" s="67" t="s">
        <v>232</v>
      </c>
      <c r="B97" s="14"/>
      <c r="C97" s="14"/>
      <c r="D97" s="14"/>
      <c r="E97" s="14"/>
      <c r="J97" s="69">
        <v>3.16</v>
      </c>
      <c r="M97" s="68">
        <v>3.7600000000000001E-2</v>
      </c>
      <c r="N97" s="69">
        <v>1291000</v>
      </c>
      <c r="P97" s="69">
        <v>0</v>
      </c>
      <c r="Q97" s="69">
        <v>4386.3165155505003</v>
      </c>
      <c r="S97" s="68">
        <v>1.7299999999999999E-2</v>
      </c>
      <c r="T97" s="68">
        <v>1.5E-3</v>
      </c>
    </row>
    <row r="98" spans="1:20">
      <c r="A98" s="67" t="s">
        <v>302</v>
      </c>
      <c r="B98" s="14"/>
      <c r="C98" s="14"/>
      <c r="D98" s="14"/>
      <c r="E98" s="14"/>
      <c r="J98" s="69">
        <v>0</v>
      </c>
      <c r="M98" s="68">
        <v>0</v>
      </c>
      <c r="N98" s="69">
        <v>0</v>
      </c>
      <c r="P98" s="69">
        <v>0</v>
      </c>
      <c r="Q98" s="69">
        <v>0</v>
      </c>
      <c r="S98" s="68">
        <v>0</v>
      </c>
      <c r="T98" s="68">
        <v>0</v>
      </c>
    </row>
    <row r="99" spans="1:20">
      <c r="A99" t="s">
        <v>227</v>
      </c>
      <c r="B99" t="s">
        <v>227</v>
      </c>
      <c r="C99" s="14"/>
      <c r="D99" s="14"/>
      <c r="E99" s="14"/>
      <c r="F99" t="s">
        <v>227</v>
      </c>
      <c r="G99" t="s">
        <v>227</v>
      </c>
      <c r="J99" s="65">
        <v>0</v>
      </c>
      <c r="K99" t="s">
        <v>227</v>
      </c>
      <c r="L99" s="66">
        <v>0</v>
      </c>
      <c r="M99" s="66">
        <v>0</v>
      </c>
      <c r="N99" s="65">
        <v>0</v>
      </c>
      <c r="O99" s="65">
        <v>0</v>
      </c>
      <c r="Q99" s="65">
        <v>0</v>
      </c>
      <c r="R99" s="66">
        <v>0</v>
      </c>
      <c r="S99" s="66">
        <v>0</v>
      </c>
      <c r="T99" s="66">
        <v>0</v>
      </c>
    </row>
    <row r="100" spans="1:20">
      <c r="A100" s="67" t="s">
        <v>303</v>
      </c>
      <c r="B100" s="14"/>
      <c r="C100" s="14"/>
      <c r="D100" s="14"/>
      <c r="E100" s="14"/>
      <c r="J100" s="69">
        <v>3.16</v>
      </c>
      <c r="M100" s="68">
        <v>3.7600000000000001E-2</v>
      </c>
      <c r="N100" s="69">
        <v>1291000</v>
      </c>
      <c r="P100" s="69">
        <v>0</v>
      </c>
      <c r="Q100" s="69">
        <v>4386.3165155505003</v>
      </c>
      <c r="S100" s="68">
        <v>1.7299999999999999E-2</v>
      </c>
      <c r="T100" s="68">
        <v>1.5E-3</v>
      </c>
    </row>
    <row r="101" spans="1:20">
      <c r="A101" t="s">
        <v>588</v>
      </c>
      <c r="B101" t="s">
        <v>589</v>
      </c>
      <c r="C101" t="s">
        <v>590</v>
      </c>
      <c r="D101" t="s">
        <v>591</v>
      </c>
      <c r="E101" t="s">
        <v>592</v>
      </c>
      <c r="F101" t="s">
        <v>593</v>
      </c>
      <c r="G101" t="s">
        <v>594</v>
      </c>
      <c r="H101" t="s">
        <v>595</v>
      </c>
      <c r="I101" t="s">
        <v>596</v>
      </c>
      <c r="J101" s="65">
        <v>3.16</v>
      </c>
      <c r="K101" t="s">
        <v>105</v>
      </c>
      <c r="L101" s="66">
        <v>5.3800000000000001E-2</v>
      </c>
      <c r="M101" s="66">
        <v>3.7600000000000001E-2</v>
      </c>
      <c r="N101" s="65">
        <v>1291000</v>
      </c>
      <c r="O101" s="65">
        <v>105.67998611154144</v>
      </c>
      <c r="P101" s="65">
        <v>0</v>
      </c>
      <c r="Q101" s="65">
        <v>4386.3165155505003</v>
      </c>
      <c r="R101" s="66">
        <v>6.9999999999999999E-4</v>
      </c>
      <c r="S101" s="66">
        <v>1.7299999999999999E-2</v>
      </c>
      <c r="T101" s="66">
        <v>1.5E-3</v>
      </c>
    </row>
    <row r="102" spans="1:20">
      <c r="A102" s="86" t="s">
        <v>234</v>
      </c>
      <c r="B102" s="14"/>
      <c r="C102" s="14"/>
      <c r="D102" s="14"/>
      <c r="E102" s="14"/>
    </row>
    <row r="103" spans="1:20">
      <c r="A103" s="86" t="s">
        <v>296</v>
      </c>
      <c r="B103" s="14"/>
      <c r="C103" s="14"/>
      <c r="D103" s="14"/>
      <c r="E103" s="14"/>
    </row>
    <row r="104" spans="1:20">
      <c r="A104" s="86" t="s">
        <v>297</v>
      </c>
      <c r="B104" s="14"/>
      <c r="C104" s="14"/>
      <c r="D104" s="14"/>
      <c r="E104" s="14"/>
    </row>
    <row r="105" spans="1:20">
      <c r="A105" s="86" t="s">
        <v>298</v>
      </c>
      <c r="B105" s="14"/>
      <c r="C105" s="14"/>
      <c r="D105" s="14"/>
      <c r="E105" s="14"/>
    </row>
    <row r="106" spans="1:20">
      <c r="A106" s="86" t="s">
        <v>299</v>
      </c>
      <c r="B106" s="14"/>
      <c r="C106" s="14"/>
      <c r="D106" s="14"/>
      <c r="E106" s="14"/>
    </row>
    <row r="107" spans="1:20" hidden="1">
      <c r="B107" s="14"/>
      <c r="C107" s="14"/>
      <c r="D107" s="14"/>
      <c r="E107" s="14"/>
    </row>
    <row r="108" spans="1:20" hidden="1">
      <c r="B108" s="14"/>
      <c r="C108" s="14"/>
      <c r="D108" s="14"/>
      <c r="E108" s="14"/>
    </row>
    <row r="109" spans="1:20" hidden="1">
      <c r="B109" s="14"/>
      <c r="C109" s="14"/>
      <c r="D109" s="14"/>
      <c r="E109" s="14"/>
    </row>
    <row r="110" spans="1:20" hidden="1">
      <c r="B110" s="14"/>
      <c r="C110" s="14"/>
      <c r="D110" s="14"/>
      <c r="E110" s="14"/>
    </row>
    <row r="111" spans="1:20" hidden="1">
      <c r="B111" s="14"/>
      <c r="C111" s="14"/>
      <c r="D111" s="14"/>
      <c r="E111" s="14"/>
    </row>
    <row r="112" spans="1:20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47.140625" style="13" customWidth="1"/>
    <col min="2" max="2" width="14.28515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  <c r="B2" t="s">
        <v>197</v>
      </c>
    </row>
    <row r="3" spans="1:61">
      <c r="A3" s="2" t="s">
        <v>2</v>
      </c>
      <c r="B3" t="s">
        <v>198</v>
      </c>
    </row>
    <row r="4" spans="1:61">
      <c r="A4" s="2" t="s">
        <v>3</v>
      </c>
      <c r="B4" t="s">
        <v>199</v>
      </c>
    </row>
    <row r="5" spans="1:61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BI5" s="16"/>
    </row>
    <row r="6" spans="1:61" ht="26.25" customHeight="1">
      <c r="A6" s="100" t="s">
        <v>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E6" s="16"/>
      <c r="BI6" s="16"/>
    </row>
    <row r="7" spans="1:61" s="16" customFormat="1" ht="20.25">
      <c r="A7" s="40" t="s">
        <v>47</v>
      </c>
      <c r="B7" s="41" t="s">
        <v>48</v>
      </c>
      <c r="C7" s="103" t="s">
        <v>69</v>
      </c>
      <c r="D7" s="103" t="s">
        <v>82</v>
      </c>
      <c r="E7" s="103" t="s">
        <v>49</v>
      </c>
      <c r="F7" s="103" t="s">
        <v>83</v>
      </c>
      <c r="G7" s="103" t="s">
        <v>52</v>
      </c>
      <c r="H7" s="94" t="s">
        <v>186</v>
      </c>
      <c r="I7" s="94" t="s">
        <v>187</v>
      </c>
      <c r="J7" s="94" t="s">
        <v>191</v>
      </c>
      <c r="K7" s="94" t="s">
        <v>55</v>
      </c>
      <c r="L7" s="94" t="s">
        <v>72</v>
      </c>
      <c r="M7" s="94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25288087.23</v>
      </c>
      <c r="I10" s="7"/>
      <c r="J10" s="63">
        <v>453.89884000000001</v>
      </c>
      <c r="K10" s="63">
        <v>431187.4887505775</v>
      </c>
      <c r="L10" s="7"/>
      <c r="M10" s="64">
        <v>1</v>
      </c>
      <c r="N10" s="64">
        <v>0.14269999999999999</v>
      </c>
      <c r="BE10" s="14"/>
      <c r="BF10" s="16"/>
      <c r="BG10" s="14"/>
      <c r="BI10" s="14"/>
    </row>
    <row r="11" spans="1:61">
      <c r="A11" s="67" t="s">
        <v>202</v>
      </c>
      <c r="D11" s="14"/>
      <c r="E11" s="14"/>
      <c r="F11" s="14"/>
      <c r="H11" s="69">
        <v>24411951.23</v>
      </c>
      <c r="J11" s="69">
        <v>436.27998000000002</v>
      </c>
      <c r="K11" s="69">
        <v>279830.81349109998</v>
      </c>
      <c r="M11" s="68">
        <v>0.64900000000000002</v>
      </c>
      <c r="N11" s="68">
        <v>9.2600000000000002E-2</v>
      </c>
    </row>
    <row r="12" spans="1:61">
      <c r="A12" s="67" t="s">
        <v>597</v>
      </c>
      <c r="D12" s="14"/>
      <c r="E12" s="14"/>
      <c r="F12" s="14"/>
      <c r="H12" s="69">
        <v>6330069.5800000001</v>
      </c>
      <c r="J12" s="69">
        <v>16.811679999999999</v>
      </c>
      <c r="K12" s="69">
        <v>124630.787321</v>
      </c>
      <c r="M12" s="68">
        <v>0.28899999999999998</v>
      </c>
      <c r="N12" s="68">
        <v>4.1300000000000003E-2</v>
      </c>
    </row>
    <row r="13" spans="1:61">
      <c r="A13" t="s">
        <v>598</v>
      </c>
      <c r="B13" t="s">
        <v>599</v>
      </c>
      <c r="C13" t="s">
        <v>99</v>
      </c>
      <c r="D13" t="s">
        <v>122</v>
      </c>
      <c r="E13" t="s">
        <v>600</v>
      </c>
      <c r="F13" t="s">
        <v>470</v>
      </c>
      <c r="G13" t="s">
        <v>101</v>
      </c>
      <c r="H13" s="65">
        <v>473239</v>
      </c>
      <c r="I13" s="65">
        <v>2442</v>
      </c>
      <c r="J13" s="65">
        <v>0</v>
      </c>
      <c r="K13" s="65">
        <v>11556.49638</v>
      </c>
      <c r="L13" s="66">
        <v>1.8E-3</v>
      </c>
      <c r="M13" s="66">
        <v>2.6800000000000001E-2</v>
      </c>
      <c r="N13" s="66">
        <v>3.8E-3</v>
      </c>
    </row>
    <row r="14" spans="1:61">
      <c r="A14" t="s">
        <v>601</v>
      </c>
      <c r="B14" t="s">
        <v>602</v>
      </c>
      <c r="C14" t="s">
        <v>99</v>
      </c>
      <c r="D14" t="s">
        <v>122</v>
      </c>
      <c r="E14" t="s">
        <v>603</v>
      </c>
      <c r="F14" t="s">
        <v>470</v>
      </c>
      <c r="G14" t="s">
        <v>101</v>
      </c>
      <c r="H14" s="65">
        <v>392230</v>
      </c>
      <c r="I14" s="65">
        <v>2960</v>
      </c>
      <c r="J14" s="65">
        <v>0</v>
      </c>
      <c r="K14" s="65">
        <v>11610.008</v>
      </c>
      <c r="L14" s="66">
        <v>1.8E-3</v>
      </c>
      <c r="M14" s="66">
        <v>2.69E-2</v>
      </c>
      <c r="N14" s="66">
        <v>3.8E-3</v>
      </c>
    </row>
    <row r="15" spans="1:61">
      <c r="A15" t="s">
        <v>604</v>
      </c>
      <c r="B15" t="s">
        <v>605</v>
      </c>
      <c r="C15" t="s">
        <v>99</v>
      </c>
      <c r="D15" t="s">
        <v>122</v>
      </c>
      <c r="E15" t="s">
        <v>606</v>
      </c>
      <c r="F15" t="s">
        <v>477</v>
      </c>
      <c r="G15" t="s">
        <v>101</v>
      </c>
      <c r="H15" s="65">
        <v>8654</v>
      </c>
      <c r="I15" s="65">
        <v>42310</v>
      </c>
      <c r="J15" s="65">
        <v>12.241949999999999</v>
      </c>
      <c r="K15" s="65">
        <v>3673.74935</v>
      </c>
      <c r="L15" s="66">
        <v>2.0000000000000001E-4</v>
      </c>
      <c r="M15" s="66">
        <v>8.5000000000000006E-3</v>
      </c>
      <c r="N15" s="66">
        <v>1.1999999999999999E-3</v>
      </c>
    </row>
    <row r="16" spans="1:61">
      <c r="A16" t="s">
        <v>607</v>
      </c>
      <c r="B16" t="s">
        <v>608</v>
      </c>
      <c r="C16" t="s">
        <v>99</v>
      </c>
      <c r="D16" t="s">
        <v>122</v>
      </c>
      <c r="E16" t="s">
        <v>609</v>
      </c>
      <c r="F16" t="s">
        <v>307</v>
      </c>
      <c r="G16" t="s">
        <v>101</v>
      </c>
      <c r="H16" s="65">
        <v>47270</v>
      </c>
      <c r="I16" s="65">
        <v>8514</v>
      </c>
      <c r="J16" s="65">
        <v>0</v>
      </c>
      <c r="K16" s="65">
        <v>4024.5677999999998</v>
      </c>
      <c r="L16" s="66">
        <v>5.0000000000000001E-4</v>
      </c>
      <c r="M16" s="66">
        <v>9.2999999999999992E-3</v>
      </c>
      <c r="N16" s="66">
        <v>1.2999999999999999E-3</v>
      </c>
    </row>
    <row r="17" spans="1:14">
      <c r="A17" t="s">
        <v>610</v>
      </c>
      <c r="B17" t="s">
        <v>611</v>
      </c>
      <c r="C17" t="s">
        <v>99</v>
      </c>
      <c r="D17" t="s">
        <v>122</v>
      </c>
      <c r="E17" t="s">
        <v>612</v>
      </c>
      <c r="F17" t="s">
        <v>307</v>
      </c>
      <c r="G17" t="s">
        <v>101</v>
      </c>
      <c r="H17" s="65">
        <v>1474006</v>
      </c>
      <c r="I17" s="65">
        <v>1236</v>
      </c>
      <c r="J17" s="65">
        <v>0</v>
      </c>
      <c r="K17" s="65">
        <v>18218.71416</v>
      </c>
      <c r="L17" s="66">
        <v>1.2999999999999999E-3</v>
      </c>
      <c r="M17" s="66">
        <v>4.2299999999999997E-2</v>
      </c>
      <c r="N17" s="66">
        <v>6.0000000000000001E-3</v>
      </c>
    </row>
    <row r="18" spans="1:14">
      <c r="A18" t="s">
        <v>613</v>
      </c>
      <c r="B18" t="s">
        <v>614</v>
      </c>
      <c r="C18" t="s">
        <v>99</v>
      </c>
      <c r="D18" t="s">
        <v>122</v>
      </c>
      <c r="E18" t="s">
        <v>311</v>
      </c>
      <c r="F18" t="s">
        <v>307</v>
      </c>
      <c r="G18" t="s">
        <v>101</v>
      </c>
      <c r="H18" s="65">
        <v>623218</v>
      </c>
      <c r="I18" s="65">
        <v>1890</v>
      </c>
      <c r="J18" s="65">
        <v>0</v>
      </c>
      <c r="K18" s="65">
        <v>11778.8202</v>
      </c>
      <c r="L18" s="66">
        <v>4.0000000000000002E-4</v>
      </c>
      <c r="M18" s="66">
        <v>2.7300000000000001E-2</v>
      </c>
      <c r="N18" s="66">
        <v>3.8999999999999998E-3</v>
      </c>
    </row>
    <row r="19" spans="1:14">
      <c r="A19" t="s">
        <v>615</v>
      </c>
      <c r="B19" t="s">
        <v>616</v>
      </c>
      <c r="C19" t="s">
        <v>99</v>
      </c>
      <c r="D19" t="s">
        <v>122</v>
      </c>
      <c r="E19" t="s">
        <v>617</v>
      </c>
      <c r="F19" t="s">
        <v>307</v>
      </c>
      <c r="G19" t="s">
        <v>101</v>
      </c>
      <c r="H19" s="65">
        <v>634074</v>
      </c>
      <c r="I19" s="65">
        <v>2199</v>
      </c>
      <c r="J19" s="65">
        <v>0</v>
      </c>
      <c r="K19" s="65">
        <v>13943.287259999999</v>
      </c>
      <c r="L19" s="66">
        <v>5.0000000000000001E-4</v>
      </c>
      <c r="M19" s="66">
        <v>3.2300000000000002E-2</v>
      </c>
      <c r="N19" s="66">
        <v>4.5999999999999999E-3</v>
      </c>
    </row>
    <row r="20" spans="1:14">
      <c r="A20" t="s">
        <v>618</v>
      </c>
      <c r="B20" t="s">
        <v>619</v>
      </c>
      <c r="C20" t="s">
        <v>99</v>
      </c>
      <c r="D20" t="s">
        <v>122</v>
      </c>
      <c r="E20" t="s">
        <v>465</v>
      </c>
      <c r="F20" t="s">
        <v>371</v>
      </c>
      <c r="G20" t="s">
        <v>101</v>
      </c>
      <c r="H20" s="65">
        <v>177054</v>
      </c>
      <c r="I20" s="65">
        <v>1636</v>
      </c>
      <c r="J20" s="65">
        <v>0</v>
      </c>
      <c r="K20" s="65">
        <v>2896.6034399999999</v>
      </c>
      <c r="L20" s="66">
        <v>1E-4</v>
      </c>
      <c r="M20" s="66">
        <v>6.7000000000000002E-3</v>
      </c>
      <c r="N20" s="66">
        <v>1E-3</v>
      </c>
    </row>
    <row r="21" spans="1:14">
      <c r="A21" t="s">
        <v>620</v>
      </c>
      <c r="B21" t="s">
        <v>621</v>
      </c>
      <c r="C21" t="s">
        <v>99</v>
      </c>
      <c r="D21" t="s">
        <v>122</v>
      </c>
      <c r="E21" t="s">
        <v>622</v>
      </c>
      <c r="F21" t="s">
        <v>623</v>
      </c>
      <c r="G21" t="s">
        <v>101</v>
      </c>
      <c r="H21" s="65">
        <v>7580</v>
      </c>
      <c r="I21" s="65">
        <v>9638</v>
      </c>
      <c r="J21" s="65">
        <v>4.5697299999999998</v>
      </c>
      <c r="K21" s="65">
        <v>735.13013000000001</v>
      </c>
      <c r="L21" s="66">
        <v>1E-4</v>
      </c>
      <c r="M21" s="66">
        <v>1.6999999999999999E-3</v>
      </c>
      <c r="N21" s="66">
        <v>2.0000000000000001E-4</v>
      </c>
    </row>
    <row r="22" spans="1:14">
      <c r="A22" t="s">
        <v>624</v>
      </c>
      <c r="B22" t="s">
        <v>625</v>
      </c>
      <c r="C22" t="s">
        <v>99</v>
      </c>
      <c r="D22" t="s">
        <v>122</v>
      </c>
      <c r="E22" t="s">
        <v>626</v>
      </c>
      <c r="F22" t="s">
        <v>529</v>
      </c>
      <c r="G22" t="s">
        <v>101</v>
      </c>
      <c r="H22" s="65">
        <v>202466</v>
      </c>
      <c r="I22" s="65">
        <v>2480</v>
      </c>
      <c r="J22" s="65">
        <v>0</v>
      </c>
      <c r="K22" s="65">
        <v>5021.1567999999997</v>
      </c>
      <c r="L22" s="66">
        <v>8.0000000000000004E-4</v>
      </c>
      <c r="M22" s="66">
        <v>1.1599999999999999E-2</v>
      </c>
      <c r="N22" s="66">
        <v>1.6999999999999999E-3</v>
      </c>
    </row>
    <row r="23" spans="1:14">
      <c r="A23" t="s">
        <v>627</v>
      </c>
      <c r="B23" t="s">
        <v>628</v>
      </c>
      <c r="C23" t="s">
        <v>99</v>
      </c>
      <c r="D23" t="s">
        <v>122</v>
      </c>
      <c r="E23" t="s">
        <v>629</v>
      </c>
      <c r="F23" t="s">
        <v>630</v>
      </c>
      <c r="G23" t="s">
        <v>101</v>
      </c>
      <c r="H23" s="65">
        <v>170375</v>
      </c>
      <c r="I23" s="65">
        <v>2439</v>
      </c>
      <c r="J23" s="65">
        <v>0</v>
      </c>
      <c r="K23" s="65">
        <v>4155.44625</v>
      </c>
      <c r="L23" s="66">
        <v>5.0000000000000001E-4</v>
      </c>
      <c r="M23" s="66">
        <v>9.5999999999999992E-3</v>
      </c>
      <c r="N23" s="66">
        <v>1.4E-3</v>
      </c>
    </row>
    <row r="24" spans="1:14">
      <c r="A24" t="s">
        <v>631</v>
      </c>
      <c r="B24" t="s">
        <v>632</v>
      </c>
      <c r="C24" t="s">
        <v>99</v>
      </c>
      <c r="D24" t="s">
        <v>122</v>
      </c>
      <c r="E24" t="s">
        <v>358</v>
      </c>
      <c r="F24" t="s">
        <v>338</v>
      </c>
      <c r="G24" t="s">
        <v>101</v>
      </c>
      <c r="H24" s="65">
        <v>134869.43</v>
      </c>
      <c r="I24" s="65">
        <v>4870</v>
      </c>
      <c r="J24" s="65">
        <v>0</v>
      </c>
      <c r="K24" s="65">
        <v>6568.1412410000003</v>
      </c>
      <c r="L24" s="66">
        <v>1E-3</v>
      </c>
      <c r="M24" s="66">
        <v>1.52E-2</v>
      </c>
      <c r="N24" s="66">
        <v>2.2000000000000001E-3</v>
      </c>
    </row>
    <row r="25" spans="1:14">
      <c r="A25" t="s">
        <v>633</v>
      </c>
      <c r="B25" t="s">
        <v>634</v>
      </c>
      <c r="C25" t="s">
        <v>99</v>
      </c>
      <c r="D25" t="s">
        <v>122</v>
      </c>
      <c r="E25" t="s">
        <v>353</v>
      </c>
      <c r="F25" t="s">
        <v>338</v>
      </c>
      <c r="G25" t="s">
        <v>101</v>
      </c>
      <c r="H25" s="65">
        <v>115771</v>
      </c>
      <c r="I25" s="65">
        <v>1799</v>
      </c>
      <c r="J25" s="65">
        <v>0</v>
      </c>
      <c r="K25" s="65">
        <v>2082.7202900000002</v>
      </c>
      <c r="L25" s="66">
        <v>2.9999999999999997E-4</v>
      </c>
      <c r="M25" s="66">
        <v>4.7999999999999996E-3</v>
      </c>
      <c r="N25" s="66">
        <v>6.9999999999999999E-4</v>
      </c>
    </row>
    <row r="26" spans="1:14">
      <c r="A26" t="s">
        <v>635</v>
      </c>
      <c r="B26" t="s">
        <v>636</v>
      </c>
      <c r="C26" t="s">
        <v>99</v>
      </c>
      <c r="D26" t="s">
        <v>122</v>
      </c>
      <c r="E26" t="s">
        <v>389</v>
      </c>
      <c r="F26" t="s">
        <v>338</v>
      </c>
      <c r="G26" t="s">
        <v>101</v>
      </c>
      <c r="H26" s="65">
        <v>685765.15</v>
      </c>
      <c r="I26" s="65">
        <v>828</v>
      </c>
      <c r="J26" s="65">
        <v>0</v>
      </c>
      <c r="K26" s="65">
        <v>5678.1354419999998</v>
      </c>
      <c r="L26" s="66">
        <v>8.0000000000000004E-4</v>
      </c>
      <c r="M26" s="66">
        <v>1.32E-2</v>
      </c>
      <c r="N26" s="66">
        <v>1.9E-3</v>
      </c>
    </row>
    <row r="27" spans="1:14">
      <c r="A27" t="s">
        <v>637</v>
      </c>
      <c r="B27" t="s">
        <v>638</v>
      </c>
      <c r="C27" t="s">
        <v>99</v>
      </c>
      <c r="D27" t="s">
        <v>122</v>
      </c>
      <c r="E27" t="s">
        <v>342</v>
      </c>
      <c r="F27" t="s">
        <v>338</v>
      </c>
      <c r="G27" t="s">
        <v>101</v>
      </c>
      <c r="H27" s="65">
        <v>23524</v>
      </c>
      <c r="I27" s="65">
        <v>20410</v>
      </c>
      <c r="J27" s="65">
        <v>0</v>
      </c>
      <c r="K27" s="65">
        <v>4801.2484000000004</v>
      </c>
      <c r="L27" s="66">
        <v>2.0000000000000001E-4</v>
      </c>
      <c r="M27" s="66">
        <v>1.11E-2</v>
      </c>
      <c r="N27" s="66">
        <v>1.6000000000000001E-3</v>
      </c>
    </row>
    <row r="28" spans="1:14">
      <c r="A28" t="s">
        <v>639</v>
      </c>
      <c r="B28" t="s">
        <v>640</v>
      </c>
      <c r="C28" t="s">
        <v>99</v>
      </c>
      <c r="D28" t="s">
        <v>122</v>
      </c>
      <c r="E28" t="s">
        <v>641</v>
      </c>
      <c r="F28" t="s">
        <v>642</v>
      </c>
      <c r="G28" t="s">
        <v>101</v>
      </c>
      <c r="H28" s="65">
        <v>39246</v>
      </c>
      <c r="I28" s="65">
        <v>7269</v>
      </c>
      <c r="J28" s="65">
        <v>0</v>
      </c>
      <c r="K28" s="65">
        <v>2852.7917400000001</v>
      </c>
      <c r="L28" s="66">
        <v>5.9999999999999995E-4</v>
      </c>
      <c r="M28" s="66">
        <v>6.6E-3</v>
      </c>
      <c r="N28" s="66">
        <v>8.9999999999999998E-4</v>
      </c>
    </row>
    <row r="29" spans="1:14">
      <c r="A29" t="s">
        <v>643</v>
      </c>
      <c r="B29" t="s">
        <v>644</v>
      </c>
      <c r="C29" t="s">
        <v>99</v>
      </c>
      <c r="D29" t="s">
        <v>122</v>
      </c>
      <c r="E29" t="s">
        <v>645</v>
      </c>
      <c r="F29" t="s">
        <v>128</v>
      </c>
      <c r="G29" t="s">
        <v>101</v>
      </c>
      <c r="H29" s="65">
        <v>12766</v>
      </c>
      <c r="I29" s="65">
        <v>90000</v>
      </c>
      <c r="J29" s="65">
        <v>0</v>
      </c>
      <c r="K29" s="65">
        <v>11489.4</v>
      </c>
      <c r="L29" s="66">
        <v>2.0000000000000001E-4</v>
      </c>
      <c r="M29" s="66">
        <v>2.6599999999999999E-2</v>
      </c>
      <c r="N29" s="66">
        <v>3.8E-3</v>
      </c>
    </row>
    <row r="30" spans="1:14">
      <c r="A30" t="s">
        <v>646</v>
      </c>
      <c r="B30" t="s">
        <v>647</v>
      </c>
      <c r="C30" t="s">
        <v>99</v>
      </c>
      <c r="D30" t="s">
        <v>122</v>
      </c>
      <c r="E30" t="s">
        <v>483</v>
      </c>
      <c r="F30" t="s">
        <v>131</v>
      </c>
      <c r="G30" t="s">
        <v>101</v>
      </c>
      <c r="H30" s="65">
        <v>1107962</v>
      </c>
      <c r="I30" s="65">
        <v>319.89999999999998</v>
      </c>
      <c r="J30" s="65">
        <v>0</v>
      </c>
      <c r="K30" s="65">
        <v>3544.3704379999999</v>
      </c>
      <c r="L30" s="66">
        <v>4.0000000000000002E-4</v>
      </c>
      <c r="M30" s="66">
        <v>8.2000000000000007E-3</v>
      </c>
      <c r="N30" s="66">
        <v>1.1999999999999999E-3</v>
      </c>
    </row>
    <row r="31" spans="1:14">
      <c r="A31" s="67" t="s">
        <v>648</v>
      </c>
      <c r="D31" s="14"/>
      <c r="E31" s="14"/>
      <c r="F31" s="14"/>
      <c r="H31" s="69">
        <v>6790256.6399999997</v>
      </c>
      <c r="J31" s="69">
        <v>338.90352999999999</v>
      </c>
      <c r="K31" s="69">
        <v>113305.6379786</v>
      </c>
      <c r="M31" s="68">
        <v>0.26279999999999998</v>
      </c>
      <c r="N31" s="68">
        <v>3.7499999999999999E-2</v>
      </c>
    </row>
    <row r="32" spans="1:14">
      <c r="A32" t="s">
        <v>649</v>
      </c>
      <c r="B32" t="s">
        <v>650</v>
      </c>
      <c r="C32" t="s">
        <v>99</v>
      </c>
      <c r="D32" t="s">
        <v>122</v>
      </c>
      <c r="E32" t="s">
        <v>651</v>
      </c>
      <c r="F32" t="s">
        <v>100</v>
      </c>
      <c r="G32" t="s">
        <v>101</v>
      </c>
      <c r="H32" s="65">
        <v>6180</v>
      </c>
      <c r="I32" s="65">
        <v>32240</v>
      </c>
      <c r="J32" s="65">
        <v>0</v>
      </c>
      <c r="K32" s="65">
        <v>1992.432</v>
      </c>
      <c r="L32" s="66">
        <v>5.0000000000000001E-4</v>
      </c>
      <c r="M32" s="66">
        <v>4.5999999999999999E-3</v>
      </c>
      <c r="N32" s="66">
        <v>6.9999999999999999E-4</v>
      </c>
    </row>
    <row r="33" spans="1:14">
      <c r="A33" t="s">
        <v>652</v>
      </c>
      <c r="B33" t="s">
        <v>653</v>
      </c>
      <c r="C33" t="s">
        <v>99</v>
      </c>
      <c r="D33" t="s">
        <v>122</v>
      </c>
      <c r="E33" t="s">
        <v>404</v>
      </c>
      <c r="F33" t="s">
        <v>362</v>
      </c>
      <c r="G33" t="s">
        <v>101</v>
      </c>
      <c r="H33" s="65">
        <v>9792</v>
      </c>
      <c r="I33" s="65">
        <v>34450</v>
      </c>
      <c r="J33" s="65">
        <v>0</v>
      </c>
      <c r="K33" s="65">
        <v>3373.3440000000001</v>
      </c>
      <c r="L33" s="66">
        <v>8.0000000000000004E-4</v>
      </c>
      <c r="M33" s="66">
        <v>7.7999999999999996E-3</v>
      </c>
      <c r="N33" s="66">
        <v>1.1000000000000001E-3</v>
      </c>
    </row>
    <row r="34" spans="1:14">
      <c r="A34" t="s">
        <v>654</v>
      </c>
      <c r="B34" t="s">
        <v>655</v>
      </c>
      <c r="C34" t="s">
        <v>99</v>
      </c>
      <c r="D34" t="s">
        <v>122</v>
      </c>
      <c r="E34" t="s">
        <v>656</v>
      </c>
      <c r="F34" t="s">
        <v>470</v>
      </c>
      <c r="G34" t="s">
        <v>101</v>
      </c>
      <c r="H34" s="65">
        <v>19577</v>
      </c>
      <c r="I34" s="65">
        <v>9735</v>
      </c>
      <c r="J34" s="65">
        <v>0</v>
      </c>
      <c r="K34" s="65">
        <v>1905.82095</v>
      </c>
      <c r="L34" s="66">
        <v>1.2999999999999999E-3</v>
      </c>
      <c r="M34" s="66">
        <v>4.4000000000000003E-3</v>
      </c>
      <c r="N34" s="66">
        <v>5.9999999999999995E-4</v>
      </c>
    </row>
    <row r="35" spans="1:14">
      <c r="A35" t="s">
        <v>657</v>
      </c>
      <c r="B35" t="s">
        <v>658</v>
      </c>
      <c r="C35" t="s">
        <v>99</v>
      </c>
      <c r="D35" t="s">
        <v>122</v>
      </c>
      <c r="E35" t="s">
        <v>659</v>
      </c>
      <c r="F35" t="s">
        <v>470</v>
      </c>
      <c r="G35" t="s">
        <v>101</v>
      </c>
      <c r="H35" s="65">
        <v>134733</v>
      </c>
      <c r="I35" s="65">
        <v>5018</v>
      </c>
      <c r="J35" s="65">
        <v>0</v>
      </c>
      <c r="K35" s="65">
        <v>6760.9019399999997</v>
      </c>
      <c r="L35" s="66">
        <v>2E-3</v>
      </c>
      <c r="M35" s="66">
        <v>1.5699999999999999E-2</v>
      </c>
      <c r="N35" s="66">
        <v>2.2000000000000001E-3</v>
      </c>
    </row>
    <row r="36" spans="1:14">
      <c r="A36" t="s">
        <v>660</v>
      </c>
      <c r="B36" t="s">
        <v>661</v>
      </c>
      <c r="C36" t="s">
        <v>99</v>
      </c>
      <c r="D36" t="s">
        <v>122</v>
      </c>
      <c r="E36" t="s">
        <v>662</v>
      </c>
      <c r="F36" t="s">
        <v>429</v>
      </c>
      <c r="G36" t="s">
        <v>101</v>
      </c>
      <c r="H36" s="65">
        <v>64745</v>
      </c>
      <c r="I36" s="65">
        <v>13070</v>
      </c>
      <c r="J36" s="65">
        <v>0</v>
      </c>
      <c r="K36" s="65">
        <v>8462.1715000000004</v>
      </c>
      <c r="L36" s="66">
        <v>5.1000000000000004E-3</v>
      </c>
      <c r="M36" s="66">
        <v>1.9599999999999999E-2</v>
      </c>
      <c r="N36" s="66">
        <v>2.8E-3</v>
      </c>
    </row>
    <row r="37" spans="1:14">
      <c r="A37" t="s">
        <v>663</v>
      </c>
      <c r="B37" t="s">
        <v>664</v>
      </c>
      <c r="C37" t="s">
        <v>99</v>
      </c>
      <c r="D37" t="s">
        <v>122</v>
      </c>
      <c r="E37" t="s">
        <v>511</v>
      </c>
      <c r="F37" t="s">
        <v>429</v>
      </c>
      <c r="G37" t="s">
        <v>101</v>
      </c>
      <c r="H37" s="65">
        <v>25352</v>
      </c>
      <c r="I37" s="65">
        <v>14960</v>
      </c>
      <c r="J37" s="65">
        <v>0</v>
      </c>
      <c r="K37" s="65">
        <v>3792.6592000000001</v>
      </c>
      <c r="L37" s="66">
        <v>1.2999999999999999E-3</v>
      </c>
      <c r="M37" s="66">
        <v>8.8000000000000005E-3</v>
      </c>
      <c r="N37" s="66">
        <v>1.2999999999999999E-3</v>
      </c>
    </row>
    <row r="38" spans="1:14">
      <c r="A38" t="s">
        <v>665</v>
      </c>
      <c r="B38" t="s">
        <v>666</v>
      </c>
      <c r="C38" t="s">
        <v>99</v>
      </c>
      <c r="D38" t="s">
        <v>122</v>
      </c>
      <c r="E38" t="s">
        <v>667</v>
      </c>
      <c r="F38" t="s">
        <v>581</v>
      </c>
      <c r="G38" t="s">
        <v>101</v>
      </c>
      <c r="H38" s="65">
        <v>68022</v>
      </c>
      <c r="I38" s="65">
        <v>10000</v>
      </c>
      <c r="J38" s="65">
        <v>0</v>
      </c>
      <c r="K38" s="65">
        <v>6802.2</v>
      </c>
      <c r="L38" s="66">
        <v>4.0000000000000001E-3</v>
      </c>
      <c r="M38" s="66">
        <v>1.5800000000000002E-2</v>
      </c>
      <c r="N38" s="66">
        <v>2.3E-3</v>
      </c>
    </row>
    <row r="39" spans="1:14">
      <c r="A39" t="s">
        <v>668</v>
      </c>
      <c r="B39" t="s">
        <v>669</v>
      </c>
      <c r="C39" t="s">
        <v>99</v>
      </c>
      <c r="D39" t="s">
        <v>122</v>
      </c>
      <c r="E39" t="s">
        <v>670</v>
      </c>
      <c r="F39" t="s">
        <v>581</v>
      </c>
      <c r="G39" t="s">
        <v>101</v>
      </c>
      <c r="H39" s="65">
        <v>159020</v>
      </c>
      <c r="I39" s="65">
        <v>388</v>
      </c>
      <c r="J39" s="65">
        <v>15.88095</v>
      </c>
      <c r="K39" s="65">
        <v>632.87855000000002</v>
      </c>
      <c r="L39" s="66">
        <v>1E-4</v>
      </c>
      <c r="M39" s="66">
        <v>1.5E-3</v>
      </c>
      <c r="N39" s="66">
        <v>2.0000000000000001E-4</v>
      </c>
    </row>
    <row r="40" spans="1:14">
      <c r="A40" t="s">
        <v>671</v>
      </c>
      <c r="B40" t="s">
        <v>672</v>
      </c>
      <c r="C40" t="s">
        <v>99</v>
      </c>
      <c r="D40" t="s">
        <v>122</v>
      </c>
      <c r="E40" t="s">
        <v>580</v>
      </c>
      <c r="F40" t="s">
        <v>581</v>
      </c>
      <c r="G40" t="s">
        <v>101</v>
      </c>
      <c r="H40" s="65">
        <v>1643613.8</v>
      </c>
      <c r="I40" s="65">
        <v>62.9</v>
      </c>
      <c r="J40" s="65">
        <v>144.59083999999999</v>
      </c>
      <c r="K40" s="65">
        <v>1178.4239202000001</v>
      </c>
      <c r="L40" s="66">
        <v>5.9999999999999995E-4</v>
      </c>
      <c r="M40" s="66">
        <v>2.7000000000000001E-3</v>
      </c>
      <c r="N40" s="66">
        <v>4.0000000000000002E-4</v>
      </c>
    </row>
    <row r="41" spans="1:14">
      <c r="A41" t="s">
        <v>673</v>
      </c>
      <c r="B41" t="s">
        <v>674</v>
      </c>
      <c r="C41" t="s">
        <v>99</v>
      </c>
      <c r="D41" t="s">
        <v>122</v>
      </c>
      <c r="E41" t="s">
        <v>675</v>
      </c>
      <c r="F41" t="s">
        <v>581</v>
      </c>
      <c r="G41" t="s">
        <v>101</v>
      </c>
      <c r="H41" s="65">
        <v>1178448.1200000001</v>
      </c>
      <c r="I41" s="65">
        <v>122</v>
      </c>
      <c r="J41" s="65">
        <v>0</v>
      </c>
      <c r="K41" s="65">
        <v>1437.7067064</v>
      </c>
      <c r="L41" s="66">
        <v>1E-3</v>
      </c>
      <c r="M41" s="66">
        <v>3.3E-3</v>
      </c>
      <c r="N41" s="66">
        <v>5.0000000000000001E-4</v>
      </c>
    </row>
    <row r="42" spans="1:14">
      <c r="A42" t="s">
        <v>676</v>
      </c>
      <c r="B42" t="s">
        <v>677</v>
      </c>
      <c r="C42" t="s">
        <v>99</v>
      </c>
      <c r="D42" t="s">
        <v>122</v>
      </c>
      <c r="E42" t="s">
        <v>678</v>
      </c>
      <c r="F42" t="s">
        <v>679</v>
      </c>
      <c r="G42" t="s">
        <v>101</v>
      </c>
      <c r="H42" s="65">
        <v>15278</v>
      </c>
      <c r="I42" s="65">
        <v>34570</v>
      </c>
      <c r="J42" s="65">
        <v>0</v>
      </c>
      <c r="K42" s="65">
        <v>5281.6045999999997</v>
      </c>
      <c r="L42" s="66">
        <v>1E-3</v>
      </c>
      <c r="M42" s="66">
        <v>1.2200000000000001E-2</v>
      </c>
      <c r="N42" s="66">
        <v>1.6999999999999999E-3</v>
      </c>
    </row>
    <row r="43" spans="1:14">
      <c r="A43" t="s">
        <v>680</v>
      </c>
      <c r="B43" t="s">
        <v>681</v>
      </c>
      <c r="C43" t="s">
        <v>99</v>
      </c>
      <c r="D43" t="s">
        <v>122</v>
      </c>
      <c r="E43" t="s">
        <v>682</v>
      </c>
      <c r="F43" t="s">
        <v>529</v>
      </c>
      <c r="G43" t="s">
        <v>101</v>
      </c>
      <c r="H43" s="65">
        <v>8885</v>
      </c>
      <c r="I43" s="65">
        <v>15310</v>
      </c>
      <c r="J43" s="65">
        <v>0</v>
      </c>
      <c r="K43" s="65">
        <v>1360.2935</v>
      </c>
      <c r="L43" s="66">
        <v>6.9999999999999999E-4</v>
      </c>
      <c r="M43" s="66">
        <v>3.2000000000000002E-3</v>
      </c>
      <c r="N43" s="66">
        <v>5.0000000000000001E-4</v>
      </c>
    </row>
    <row r="44" spans="1:14">
      <c r="A44" t="s">
        <v>683</v>
      </c>
      <c r="B44" t="s">
        <v>684</v>
      </c>
      <c r="C44" t="s">
        <v>99</v>
      </c>
      <c r="D44" t="s">
        <v>122</v>
      </c>
      <c r="E44" t="s">
        <v>685</v>
      </c>
      <c r="F44" t="s">
        <v>529</v>
      </c>
      <c r="G44" t="s">
        <v>101</v>
      </c>
      <c r="H44" s="65">
        <v>11482</v>
      </c>
      <c r="I44" s="65">
        <v>22500</v>
      </c>
      <c r="J44" s="65">
        <v>0</v>
      </c>
      <c r="K44" s="65">
        <v>2583.4499999999998</v>
      </c>
      <c r="L44" s="66">
        <v>8.0000000000000004E-4</v>
      </c>
      <c r="M44" s="66">
        <v>6.0000000000000001E-3</v>
      </c>
      <c r="N44" s="66">
        <v>8.9999999999999998E-4</v>
      </c>
    </row>
    <row r="45" spans="1:14">
      <c r="A45" t="s">
        <v>686</v>
      </c>
      <c r="B45" t="s">
        <v>687</v>
      </c>
      <c r="C45" t="s">
        <v>99</v>
      </c>
      <c r="D45" t="s">
        <v>122</v>
      </c>
      <c r="E45" t="s">
        <v>433</v>
      </c>
      <c r="F45" t="s">
        <v>382</v>
      </c>
      <c r="G45" t="s">
        <v>101</v>
      </c>
      <c r="H45" s="65">
        <v>361200</v>
      </c>
      <c r="I45" s="65">
        <v>592</v>
      </c>
      <c r="J45" s="65">
        <v>0</v>
      </c>
      <c r="K45" s="65">
        <v>2138.3040000000001</v>
      </c>
      <c r="L45" s="66">
        <v>2.2000000000000001E-3</v>
      </c>
      <c r="M45" s="66">
        <v>5.0000000000000001E-3</v>
      </c>
      <c r="N45" s="66">
        <v>6.9999999999999999E-4</v>
      </c>
    </row>
    <row r="46" spans="1:14">
      <c r="A46" t="s">
        <v>688</v>
      </c>
      <c r="B46" t="s">
        <v>689</v>
      </c>
      <c r="C46" t="s">
        <v>99</v>
      </c>
      <c r="D46" t="s">
        <v>122</v>
      </c>
      <c r="E46" t="s">
        <v>690</v>
      </c>
      <c r="F46" t="s">
        <v>382</v>
      </c>
      <c r="G46" t="s">
        <v>101</v>
      </c>
      <c r="H46" s="65">
        <v>262547</v>
      </c>
      <c r="I46" s="65">
        <v>2598</v>
      </c>
      <c r="J46" s="65">
        <v>0</v>
      </c>
      <c r="K46" s="65">
        <v>6820.9710599999999</v>
      </c>
      <c r="L46" s="66">
        <v>4.5999999999999999E-3</v>
      </c>
      <c r="M46" s="66">
        <v>1.5800000000000002E-2</v>
      </c>
      <c r="N46" s="66">
        <v>2.3E-3</v>
      </c>
    </row>
    <row r="47" spans="1:14">
      <c r="A47" t="s">
        <v>691</v>
      </c>
      <c r="B47" t="s">
        <v>692</v>
      </c>
      <c r="C47" t="s">
        <v>99</v>
      </c>
      <c r="D47" t="s">
        <v>122</v>
      </c>
      <c r="E47" t="s">
        <v>412</v>
      </c>
      <c r="F47" t="s">
        <v>382</v>
      </c>
      <c r="G47" t="s">
        <v>101</v>
      </c>
      <c r="H47" s="65">
        <v>35295</v>
      </c>
      <c r="I47" s="65">
        <v>13150</v>
      </c>
      <c r="J47" s="65">
        <v>0</v>
      </c>
      <c r="K47" s="65">
        <v>4641.2924999999996</v>
      </c>
      <c r="L47" s="66">
        <v>1E-3</v>
      </c>
      <c r="M47" s="66">
        <v>1.0800000000000001E-2</v>
      </c>
      <c r="N47" s="66">
        <v>1.5E-3</v>
      </c>
    </row>
    <row r="48" spans="1:14">
      <c r="A48" t="s">
        <v>693</v>
      </c>
      <c r="B48" t="s">
        <v>694</v>
      </c>
      <c r="C48" t="s">
        <v>99</v>
      </c>
      <c r="D48" t="s">
        <v>122</v>
      </c>
      <c r="E48" t="s">
        <v>695</v>
      </c>
      <c r="F48" t="s">
        <v>382</v>
      </c>
      <c r="G48" t="s">
        <v>101</v>
      </c>
      <c r="H48" s="65">
        <v>838</v>
      </c>
      <c r="I48" s="65">
        <v>29780</v>
      </c>
      <c r="J48" s="65">
        <v>0</v>
      </c>
      <c r="K48" s="65">
        <v>249.5564</v>
      </c>
      <c r="L48" s="66">
        <v>1E-4</v>
      </c>
      <c r="M48" s="66">
        <v>5.9999999999999995E-4</v>
      </c>
      <c r="N48" s="66">
        <v>1E-4</v>
      </c>
    </row>
    <row r="49" spans="1:14">
      <c r="A49" t="s">
        <v>696</v>
      </c>
      <c r="B49" t="s">
        <v>697</v>
      </c>
      <c r="C49" t="s">
        <v>99</v>
      </c>
      <c r="D49" t="s">
        <v>122</v>
      </c>
      <c r="E49" t="s">
        <v>381</v>
      </c>
      <c r="F49" t="s">
        <v>382</v>
      </c>
      <c r="G49" t="s">
        <v>101</v>
      </c>
      <c r="H49" s="65">
        <v>179984</v>
      </c>
      <c r="I49" s="65">
        <v>2097</v>
      </c>
      <c r="J49" s="65">
        <v>53.995199999999997</v>
      </c>
      <c r="K49" s="65">
        <v>3828.2596800000001</v>
      </c>
      <c r="L49" s="66">
        <v>1.1999999999999999E-3</v>
      </c>
      <c r="M49" s="66">
        <v>8.8999999999999999E-3</v>
      </c>
      <c r="N49" s="66">
        <v>1.2999999999999999E-3</v>
      </c>
    </row>
    <row r="50" spans="1:14">
      <c r="A50" t="s">
        <v>698</v>
      </c>
      <c r="B50" t="s">
        <v>699</v>
      </c>
      <c r="C50" t="s">
        <v>99</v>
      </c>
      <c r="D50" t="s">
        <v>122</v>
      </c>
      <c r="E50" t="s">
        <v>473</v>
      </c>
      <c r="F50" t="s">
        <v>382</v>
      </c>
      <c r="G50" t="s">
        <v>101</v>
      </c>
      <c r="H50" s="65">
        <v>27651</v>
      </c>
      <c r="I50" s="65">
        <v>4789</v>
      </c>
      <c r="J50" s="65">
        <v>0</v>
      </c>
      <c r="K50" s="65">
        <v>1324.2063900000001</v>
      </c>
      <c r="L50" s="66">
        <v>4.0000000000000002E-4</v>
      </c>
      <c r="M50" s="66">
        <v>3.0999999999999999E-3</v>
      </c>
      <c r="N50" s="66">
        <v>4.0000000000000002E-4</v>
      </c>
    </row>
    <row r="51" spans="1:14">
      <c r="A51" t="s">
        <v>700</v>
      </c>
      <c r="B51" t="s">
        <v>701</v>
      </c>
      <c r="C51" t="s">
        <v>99</v>
      </c>
      <c r="D51" t="s">
        <v>122</v>
      </c>
      <c r="E51" t="s">
        <v>378</v>
      </c>
      <c r="F51" t="s">
        <v>338</v>
      </c>
      <c r="G51" t="s">
        <v>101</v>
      </c>
      <c r="H51" s="65">
        <v>9364</v>
      </c>
      <c r="I51" s="65">
        <v>35710</v>
      </c>
      <c r="J51" s="65">
        <v>0</v>
      </c>
      <c r="K51" s="65">
        <v>3343.8843999999999</v>
      </c>
      <c r="L51" s="66">
        <v>5.9999999999999995E-4</v>
      </c>
      <c r="M51" s="66">
        <v>7.7999999999999996E-3</v>
      </c>
      <c r="N51" s="66">
        <v>1.1000000000000001E-3</v>
      </c>
    </row>
    <row r="52" spans="1:14">
      <c r="A52" t="s">
        <v>702</v>
      </c>
      <c r="B52" t="s">
        <v>703</v>
      </c>
      <c r="C52" t="s">
        <v>99</v>
      </c>
      <c r="D52" t="s">
        <v>122</v>
      </c>
      <c r="E52" t="s">
        <v>424</v>
      </c>
      <c r="F52" t="s">
        <v>338</v>
      </c>
      <c r="G52" t="s">
        <v>101</v>
      </c>
      <c r="H52" s="65">
        <v>24510</v>
      </c>
      <c r="I52" s="65">
        <v>9780</v>
      </c>
      <c r="J52" s="65">
        <v>0</v>
      </c>
      <c r="K52" s="65">
        <v>2397.078</v>
      </c>
      <c r="L52" s="66">
        <v>6.9999999999999999E-4</v>
      </c>
      <c r="M52" s="66">
        <v>5.5999999999999999E-3</v>
      </c>
      <c r="N52" s="66">
        <v>8.0000000000000004E-4</v>
      </c>
    </row>
    <row r="53" spans="1:14">
      <c r="A53" t="s">
        <v>704</v>
      </c>
      <c r="B53" t="s">
        <v>705</v>
      </c>
      <c r="C53" t="s">
        <v>99</v>
      </c>
      <c r="D53" t="s">
        <v>122</v>
      </c>
      <c r="E53" t="s">
        <v>706</v>
      </c>
      <c r="F53" t="s">
        <v>338</v>
      </c>
      <c r="G53" t="s">
        <v>101</v>
      </c>
      <c r="H53" s="65">
        <v>189068</v>
      </c>
      <c r="I53" s="65">
        <v>1609</v>
      </c>
      <c r="J53" s="65">
        <v>0</v>
      </c>
      <c r="K53" s="65">
        <v>3042.10412</v>
      </c>
      <c r="L53" s="66">
        <v>1.1000000000000001E-3</v>
      </c>
      <c r="M53" s="66">
        <v>7.1000000000000004E-3</v>
      </c>
      <c r="N53" s="66">
        <v>1E-3</v>
      </c>
    </row>
    <row r="54" spans="1:14">
      <c r="A54" t="s">
        <v>707</v>
      </c>
      <c r="B54" t="s">
        <v>708</v>
      </c>
      <c r="C54" t="s">
        <v>99</v>
      </c>
      <c r="D54" t="s">
        <v>122</v>
      </c>
      <c r="E54" t="s">
        <v>709</v>
      </c>
      <c r="F54" t="s">
        <v>124</v>
      </c>
      <c r="G54" t="s">
        <v>101</v>
      </c>
      <c r="H54" s="65">
        <v>13797</v>
      </c>
      <c r="I54" s="65">
        <v>26800</v>
      </c>
      <c r="J54" s="65">
        <v>0</v>
      </c>
      <c r="K54" s="65">
        <v>3697.596</v>
      </c>
      <c r="L54" s="66">
        <v>1.4E-3</v>
      </c>
      <c r="M54" s="66">
        <v>8.6E-3</v>
      </c>
      <c r="N54" s="66">
        <v>1.1999999999999999E-3</v>
      </c>
    </row>
    <row r="55" spans="1:14">
      <c r="A55" t="s">
        <v>710</v>
      </c>
      <c r="B55" t="s">
        <v>711</v>
      </c>
      <c r="C55" t="s">
        <v>99</v>
      </c>
      <c r="D55" t="s">
        <v>122</v>
      </c>
      <c r="E55" t="s">
        <v>712</v>
      </c>
      <c r="F55" t="s">
        <v>124</v>
      </c>
      <c r="G55" t="s">
        <v>101</v>
      </c>
      <c r="H55" s="65">
        <v>1278824</v>
      </c>
      <c r="I55" s="65">
        <v>670</v>
      </c>
      <c r="J55" s="65">
        <v>0</v>
      </c>
      <c r="K55" s="65">
        <v>8568.1208000000006</v>
      </c>
      <c r="L55" s="66">
        <v>1.6000000000000001E-3</v>
      </c>
      <c r="M55" s="66">
        <v>1.9900000000000001E-2</v>
      </c>
      <c r="N55" s="66">
        <v>2.8E-3</v>
      </c>
    </row>
    <row r="56" spans="1:14">
      <c r="A56" t="s">
        <v>713</v>
      </c>
      <c r="B56" t="s">
        <v>714</v>
      </c>
      <c r="C56" t="s">
        <v>99</v>
      </c>
      <c r="D56" t="s">
        <v>122</v>
      </c>
      <c r="E56" t="s">
        <v>715</v>
      </c>
      <c r="F56" t="s">
        <v>642</v>
      </c>
      <c r="G56" t="s">
        <v>101</v>
      </c>
      <c r="H56" s="65">
        <v>8074</v>
      </c>
      <c r="I56" s="65">
        <v>42490</v>
      </c>
      <c r="J56" s="65">
        <v>0</v>
      </c>
      <c r="K56" s="65">
        <v>3430.6426000000001</v>
      </c>
      <c r="L56" s="66">
        <v>1.1000000000000001E-3</v>
      </c>
      <c r="M56" s="66">
        <v>8.0000000000000002E-3</v>
      </c>
      <c r="N56" s="66">
        <v>1.1000000000000001E-3</v>
      </c>
    </row>
    <row r="57" spans="1:14">
      <c r="A57" t="s">
        <v>716</v>
      </c>
      <c r="B57" t="s">
        <v>717</v>
      </c>
      <c r="C57" t="s">
        <v>99</v>
      </c>
      <c r="D57" t="s">
        <v>122</v>
      </c>
      <c r="E57" t="s">
        <v>718</v>
      </c>
      <c r="F57" t="s">
        <v>642</v>
      </c>
      <c r="G57" t="s">
        <v>101</v>
      </c>
      <c r="H57" s="65">
        <v>16910</v>
      </c>
      <c r="I57" s="65">
        <v>15240</v>
      </c>
      <c r="J57" s="65">
        <v>0</v>
      </c>
      <c r="K57" s="65">
        <v>2577.0839999999998</v>
      </c>
      <c r="L57" s="66">
        <v>6.9999999999999999E-4</v>
      </c>
      <c r="M57" s="66">
        <v>6.0000000000000001E-3</v>
      </c>
      <c r="N57" s="66">
        <v>8.9999999999999998E-4</v>
      </c>
    </row>
    <row r="58" spans="1:14">
      <c r="A58" t="s">
        <v>719</v>
      </c>
      <c r="B58" t="s">
        <v>720</v>
      </c>
      <c r="C58" t="s">
        <v>99</v>
      </c>
      <c r="D58" t="s">
        <v>122</v>
      </c>
      <c r="E58" t="s">
        <v>721</v>
      </c>
      <c r="F58" t="s">
        <v>642</v>
      </c>
      <c r="G58" t="s">
        <v>101</v>
      </c>
      <c r="H58" s="65">
        <v>18192</v>
      </c>
      <c r="I58" s="65">
        <v>27750</v>
      </c>
      <c r="J58" s="65">
        <v>0</v>
      </c>
      <c r="K58" s="65">
        <v>5048.28</v>
      </c>
      <c r="L58" s="66">
        <v>1.1000000000000001E-3</v>
      </c>
      <c r="M58" s="66">
        <v>1.17E-2</v>
      </c>
      <c r="N58" s="66">
        <v>1.6999999999999999E-3</v>
      </c>
    </row>
    <row r="59" spans="1:14">
      <c r="A59" t="s">
        <v>722</v>
      </c>
      <c r="B59" t="s">
        <v>723</v>
      </c>
      <c r="C59" t="s">
        <v>99</v>
      </c>
      <c r="D59" t="s">
        <v>122</v>
      </c>
      <c r="E59" t="s">
        <v>724</v>
      </c>
      <c r="F59" t="s">
        <v>127</v>
      </c>
      <c r="G59" t="s">
        <v>101</v>
      </c>
      <c r="H59" s="65">
        <v>743606</v>
      </c>
      <c r="I59" s="65">
        <v>1681</v>
      </c>
      <c r="J59" s="65">
        <v>124.43653999999999</v>
      </c>
      <c r="K59" s="65">
        <v>12624.4534</v>
      </c>
      <c r="L59" s="66">
        <v>3.8999999999999998E-3</v>
      </c>
      <c r="M59" s="66">
        <v>2.93E-2</v>
      </c>
      <c r="N59" s="66">
        <v>4.1999999999999997E-3</v>
      </c>
    </row>
    <row r="60" spans="1:14">
      <c r="A60" t="s">
        <v>725</v>
      </c>
      <c r="B60" t="s">
        <v>726</v>
      </c>
      <c r="C60" t="s">
        <v>99</v>
      </c>
      <c r="D60" t="s">
        <v>122</v>
      </c>
      <c r="E60" t="s">
        <v>462</v>
      </c>
      <c r="F60" t="s">
        <v>127</v>
      </c>
      <c r="G60" t="s">
        <v>101</v>
      </c>
      <c r="H60" s="65">
        <v>126323.72</v>
      </c>
      <c r="I60" s="65">
        <v>1085</v>
      </c>
      <c r="J60" s="65">
        <v>0</v>
      </c>
      <c r="K60" s="65">
        <v>1370.6123620000001</v>
      </c>
      <c r="L60" s="66">
        <v>5.9999999999999995E-4</v>
      </c>
      <c r="M60" s="66">
        <v>3.2000000000000002E-3</v>
      </c>
      <c r="N60" s="66">
        <v>5.0000000000000001E-4</v>
      </c>
    </row>
    <row r="61" spans="1:14">
      <c r="A61" t="s">
        <v>727</v>
      </c>
      <c r="B61" t="s">
        <v>728</v>
      </c>
      <c r="C61" t="s">
        <v>99</v>
      </c>
      <c r="D61" t="s">
        <v>122</v>
      </c>
      <c r="E61" t="s">
        <v>522</v>
      </c>
      <c r="F61" t="s">
        <v>131</v>
      </c>
      <c r="G61" t="s">
        <v>101</v>
      </c>
      <c r="H61" s="65">
        <v>148945</v>
      </c>
      <c r="I61" s="65">
        <v>1772</v>
      </c>
      <c r="J61" s="65">
        <v>0</v>
      </c>
      <c r="K61" s="65">
        <v>2639.3054000000002</v>
      </c>
      <c r="L61" s="66">
        <v>8.0000000000000004E-4</v>
      </c>
      <c r="M61" s="66">
        <v>6.1000000000000004E-3</v>
      </c>
      <c r="N61" s="66">
        <v>8.9999999999999998E-4</v>
      </c>
    </row>
    <row r="62" spans="1:14">
      <c r="A62" s="67" t="s">
        <v>729</v>
      </c>
      <c r="D62" s="14"/>
      <c r="E62" s="14"/>
      <c r="F62" s="14"/>
      <c r="H62" s="69">
        <v>11291625.01</v>
      </c>
      <c r="J62" s="69">
        <v>80.564769999999996</v>
      </c>
      <c r="K62" s="69">
        <v>41894.388191500002</v>
      </c>
      <c r="M62" s="68">
        <v>9.7199999999999995E-2</v>
      </c>
      <c r="N62" s="68">
        <v>1.3899999999999999E-2</v>
      </c>
    </row>
    <row r="63" spans="1:14">
      <c r="A63" t="s">
        <v>730</v>
      </c>
      <c r="B63" t="s">
        <v>731</v>
      </c>
      <c r="C63" t="s">
        <v>99</v>
      </c>
      <c r="D63" t="s">
        <v>122</v>
      </c>
      <c r="E63" t="s">
        <v>732</v>
      </c>
      <c r="F63" t="s">
        <v>733</v>
      </c>
      <c r="G63" t="s">
        <v>101</v>
      </c>
      <c r="H63" s="65">
        <v>305497</v>
      </c>
      <c r="I63" s="65">
        <v>748.4</v>
      </c>
      <c r="J63" s="65">
        <v>0</v>
      </c>
      <c r="K63" s="65">
        <v>2286.3395479999999</v>
      </c>
      <c r="L63" s="66">
        <v>4.4000000000000003E-3</v>
      </c>
      <c r="M63" s="66">
        <v>5.3E-3</v>
      </c>
      <c r="N63" s="66">
        <v>8.0000000000000004E-4</v>
      </c>
    </row>
    <row r="64" spans="1:14">
      <c r="A64" t="s">
        <v>734</v>
      </c>
      <c r="B64" t="s">
        <v>735</v>
      </c>
      <c r="C64" t="s">
        <v>99</v>
      </c>
      <c r="D64" t="s">
        <v>122</v>
      </c>
      <c r="E64" t="s">
        <v>736</v>
      </c>
      <c r="F64" t="s">
        <v>362</v>
      </c>
      <c r="G64" t="s">
        <v>101</v>
      </c>
      <c r="H64" s="65">
        <v>55010.25</v>
      </c>
      <c r="I64" s="65">
        <v>2751</v>
      </c>
      <c r="J64" s="65">
        <v>0</v>
      </c>
      <c r="K64" s="65">
        <v>1513.3319775</v>
      </c>
      <c r="L64" s="66">
        <v>4.0000000000000002E-4</v>
      </c>
      <c r="M64" s="66">
        <v>3.5000000000000001E-3</v>
      </c>
      <c r="N64" s="66">
        <v>5.0000000000000001E-4</v>
      </c>
    </row>
    <row r="65" spans="1:14">
      <c r="A65" t="s">
        <v>737</v>
      </c>
      <c r="B65" t="s">
        <v>738</v>
      </c>
      <c r="C65" t="s">
        <v>99</v>
      </c>
      <c r="D65" t="s">
        <v>122</v>
      </c>
      <c r="E65" t="s">
        <v>739</v>
      </c>
      <c r="F65" t="s">
        <v>740</v>
      </c>
      <c r="G65" t="s">
        <v>101</v>
      </c>
      <c r="H65" s="65">
        <v>297600</v>
      </c>
      <c r="I65" s="65">
        <v>1001</v>
      </c>
      <c r="J65" s="65">
        <v>0</v>
      </c>
      <c r="K65" s="65">
        <v>2978.9760000000001</v>
      </c>
      <c r="L65" s="66">
        <v>7.3800000000000004E-2</v>
      </c>
      <c r="M65" s="66">
        <v>6.8999999999999999E-3</v>
      </c>
      <c r="N65" s="66">
        <v>1E-3</v>
      </c>
    </row>
    <row r="66" spans="1:14">
      <c r="A66" t="s">
        <v>741</v>
      </c>
      <c r="B66" t="s">
        <v>742</v>
      </c>
      <c r="C66" t="s">
        <v>99</v>
      </c>
      <c r="D66" t="s">
        <v>122</v>
      </c>
      <c r="E66" t="s">
        <v>743</v>
      </c>
      <c r="F66" t="s">
        <v>429</v>
      </c>
      <c r="G66" t="s">
        <v>101</v>
      </c>
      <c r="H66" s="65">
        <v>649904</v>
      </c>
      <c r="I66" s="65">
        <v>1781</v>
      </c>
      <c r="J66" s="65">
        <v>0</v>
      </c>
      <c r="K66" s="65">
        <v>11574.79024</v>
      </c>
      <c r="L66" s="66">
        <v>1.2500000000000001E-2</v>
      </c>
      <c r="M66" s="66">
        <v>2.6800000000000001E-2</v>
      </c>
      <c r="N66" s="66">
        <v>3.8E-3</v>
      </c>
    </row>
    <row r="67" spans="1:14">
      <c r="A67" t="s">
        <v>744</v>
      </c>
      <c r="B67" t="s">
        <v>745</v>
      </c>
      <c r="C67" t="s">
        <v>99</v>
      </c>
      <c r="D67" t="s">
        <v>122</v>
      </c>
      <c r="E67" t="s">
        <v>746</v>
      </c>
      <c r="F67" t="s">
        <v>111</v>
      </c>
      <c r="G67" t="s">
        <v>101</v>
      </c>
      <c r="H67" s="65">
        <v>192057</v>
      </c>
      <c r="I67" s="65">
        <v>906</v>
      </c>
      <c r="J67" s="65">
        <v>0</v>
      </c>
      <c r="K67" s="65">
        <v>1740.0364199999999</v>
      </c>
      <c r="L67" s="66">
        <v>1.1999999999999999E-3</v>
      </c>
      <c r="M67" s="66">
        <v>4.0000000000000001E-3</v>
      </c>
      <c r="N67" s="66">
        <v>5.9999999999999995E-4</v>
      </c>
    </row>
    <row r="68" spans="1:14">
      <c r="A68" t="s">
        <v>747</v>
      </c>
      <c r="B68" t="s">
        <v>748</v>
      </c>
      <c r="C68" t="s">
        <v>99</v>
      </c>
      <c r="D68" t="s">
        <v>122</v>
      </c>
      <c r="E68" t="s">
        <v>749</v>
      </c>
      <c r="F68" t="s">
        <v>623</v>
      </c>
      <c r="G68" t="s">
        <v>101</v>
      </c>
      <c r="H68" s="65">
        <v>6943.76</v>
      </c>
      <c r="I68" s="65">
        <v>13700</v>
      </c>
      <c r="J68" s="65">
        <v>0</v>
      </c>
      <c r="K68" s="65">
        <v>951.29512</v>
      </c>
      <c r="L68" s="66">
        <v>2.0999999999999999E-3</v>
      </c>
      <c r="M68" s="66">
        <v>2.2000000000000001E-3</v>
      </c>
      <c r="N68" s="66">
        <v>2.9999999999999997E-4</v>
      </c>
    </row>
    <row r="69" spans="1:14">
      <c r="A69" t="s">
        <v>750</v>
      </c>
      <c r="B69" t="s">
        <v>751</v>
      </c>
      <c r="C69" t="s">
        <v>99</v>
      </c>
      <c r="D69" t="s">
        <v>122</v>
      </c>
      <c r="E69" t="s">
        <v>752</v>
      </c>
      <c r="F69" t="s">
        <v>753</v>
      </c>
      <c r="G69" t="s">
        <v>101</v>
      </c>
      <c r="H69" s="65">
        <v>160550</v>
      </c>
      <c r="I69" s="65">
        <v>2564</v>
      </c>
      <c r="J69" s="65">
        <v>0</v>
      </c>
      <c r="K69" s="65">
        <v>4116.5020000000004</v>
      </c>
      <c r="L69" s="66">
        <v>6.0000000000000001E-3</v>
      </c>
      <c r="M69" s="66">
        <v>9.4999999999999998E-3</v>
      </c>
      <c r="N69" s="66">
        <v>1.4E-3</v>
      </c>
    </row>
    <row r="70" spans="1:14">
      <c r="A70" t="s">
        <v>754</v>
      </c>
      <c r="B70" t="s">
        <v>755</v>
      </c>
      <c r="C70" t="s">
        <v>99</v>
      </c>
      <c r="D70" t="s">
        <v>122</v>
      </c>
      <c r="E70" t="s">
        <v>756</v>
      </c>
      <c r="F70" t="s">
        <v>529</v>
      </c>
      <c r="G70" t="s">
        <v>101</v>
      </c>
      <c r="H70" s="65">
        <v>8370894</v>
      </c>
      <c r="I70" s="65">
        <v>37.9</v>
      </c>
      <c r="J70" s="65">
        <v>0</v>
      </c>
      <c r="K70" s="65">
        <v>3172.5688260000002</v>
      </c>
      <c r="L70" s="66">
        <v>4.7899999999999998E-2</v>
      </c>
      <c r="M70" s="66">
        <v>7.4000000000000003E-3</v>
      </c>
      <c r="N70" s="66">
        <v>1.1000000000000001E-3</v>
      </c>
    </row>
    <row r="71" spans="1:14">
      <c r="A71" t="s">
        <v>757</v>
      </c>
      <c r="B71" t="s">
        <v>758</v>
      </c>
      <c r="C71" t="s">
        <v>99</v>
      </c>
      <c r="D71" t="s">
        <v>122</v>
      </c>
      <c r="E71" t="s">
        <v>759</v>
      </c>
      <c r="F71" t="s">
        <v>338</v>
      </c>
      <c r="G71" t="s">
        <v>101</v>
      </c>
      <c r="H71" s="65">
        <v>699200</v>
      </c>
      <c r="I71" s="65">
        <v>613.20000000000005</v>
      </c>
      <c r="J71" s="65">
        <v>0</v>
      </c>
      <c r="K71" s="65">
        <v>4287.4943999999996</v>
      </c>
      <c r="L71" s="66">
        <v>6.7000000000000002E-3</v>
      </c>
      <c r="M71" s="66">
        <v>9.9000000000000008E-3</v>
      </c>
      <c r="N71" s="66">
        <v>1.4E-3</v>
      </c>
    </row>
    <row r="72" spans="1:14">
      <c r="A72" t="s">
        <v>760</v>
      </c>
      <c r="B72" t="s">
        <v>761</v>
      </c>
      <c r="C72" t="s">
        <v>99</v>
      </c>
      <c r="D72" t="s">
        <v>122</v>
      </c>
      <c r="E72" t="s">
        <v>762</v>
      </c>
      <c r="F72" t="s">
        <v>124</v>
      </c>
      <c r="G72" t="s">
        <v>101</v>
      </c>
      <c r="H72" s="65">
        <v>351027</v>
      </c>
      <c r="I72" s="65">
        <v>1607</v>
      </c>
      <c r="J72" s="65">
        <v>0</v>
      </c>
      <c r="K72" s="65">
        <v>5641.00389</v>
      </c>
      <c r="L72" s="66">
        <v>3.8E-3</v>
      </c>
      <c r="M72" s="66">
        <v>1.3100000000000001E-2</v>
      </c>
      <c r="N72" s="66">
        <v>1.9E-3</v>
      </c>
    </row>
    <row r="73" spans="1:14">
      <c r="A73" t="s">
        <v>763</v>
      </c>
      <c r="B73" t="s">
        <v>764</v>
      </c>
      <c r="C73" t="s">
        <v>99</v>
      </c>
      <c r="D73" t="s">
        <v>122</v>
      </c>
      <c r="E73" t="s">
        <v>765</v>
      </c>
      <c r="F73" t="s">
        <v>127</v>
      </c>
      <c r="G73" t="s">
        <v>101</v>
      </c>
      <c r="H73" s="65">
        <v>202942</v>
      </c>
      <c r="I73" s="65">
        <v>1750</v>
      </c>
      <c r="J73" s="65">
        <v>80.564769999999996</v>
      </c>
      <c r="K73" s="65">
        <v>3632.0497700000001</v>
      </c>
      <c r="L73" s="66">
        <v>6.1999999999999998E-3</v>
      </c>
      <c r="M73" s="66">
        <v>8.3999999999999995E-3</v>
      </c>
      <c r="N73" s="66">
        <v>1.1999999999999999E-3</v>
      </c>
    </row>
    <row r="74" spans="1:14">
      <c r="A74" s="67" t="s">
        <v>766</v>
      </c>
      <c r="D74" s="14"/>
      <c r="E74" s="14"/>
      <c r="F74" s="14"/>
      <c r="H74" s="69">
        <v>0</v>
      </c>
      <c r="J74" s="69">
        <v>0</v>
      </c>
      <c r="K74" s="69">
        <v>0</v>
      </c>
      <c r="M74" s="68">
        <v>0</v>
      </c>
      <c r="N74" s="68">
        <v>0</v>
      </c>
    </row>
    <row r="75" spans="1:14">
      <c r="A75" t="s">
        <v>227</v>
      </c>
      <c r="B75" t="s">
        <v>227</v>
      </c>
      <c r="D75" s="14"/>
      <c r="E75" s="14"/>
      <c r="F75" t="s">
        <v>227</v>
      </c>
      <c r="G75" t="s">
        <v>227</v>
      </c>
      <c r="H75" s="65">
        <v>0</v>
      </c>
      <c r="I75" s="65">
        <v>0</v>
      </c>
      <c r="K75" s="65">
        <v>0</v>
      </c>
      <c r="L75" s="66">
        <v>0</v>
      </c>
      <c r="M75" s="66">
        <v>0</v>
      </c>
      <c r="N75" s="66">
        <v>0</v>
      </c>
    </row>
    <row r="76" spans="1:14">
      <c r="A76" s="67" t="s">
        <v>232</v>
      </c>
      <c r="D76" s="14"/>
      <c r="E76" s="14"/>
      <c r="F76" s="14"/>
      <c r="H76" s="69">
        <v>876136</v>
      </c>
      <c r="J76" s="69">
        <v>17.618860000000002</v>
      </c>
      <c r="K76" s="69">
        <v>151356.67525947749</v>
      </c>
      <c r="M76" s="68">
        <v>0.35099999999999998</v>
      </c>
      <c r="N76" s="68">
        <v>5.0099999999999999E-2</v>
      </c>
    </row>
    <row r="77" spans="1:14">
      <c r="A77" s="67" t="s">
        <v>302</v>
      </c>
      <c r="D77" s="14"/>
      <c r="E77" s="14"/>
      <c r="F77" s="14"/>
      <c r="H77" s="69">
        <v>297512</v>
      </c>
      <c r="J77" s="69">
        <v>0</v>
      </c>
      <c r="K77" s="69">
        <v>38536.891415300001</v>
      </c>
      <c r="M77" s="68">
        <v>8.9399999999999993E-2</v>
      </c>
      <c r="N77" s="68">
        <v>1.2800000000000001E-2</v>
      </c>
    </row>
    <row r="78" spans="1:14">
      <c r="A78" t="s">
        <v>767</v>
      </c>
      <c r="B78" t="s">
        <v>768</v>
      </c>
      <c r="C78" t="s">
        <v>590</v>
      </c>
      <c r="D78" t="s">
        <v>591</v>
      </c>
      <c r="E78" t="s">
        <v>769</v>
      </c>
      <c r="F78" t="s">
        <v>770</v>
      </c>
      <c r="G78" t="s">
        <v>105</v>
      </c>
      <c r="H78" s="65">
        <v>34112</v>
      </c>
      <c r="I78" s="65">
        <v>8913</v>
      </c>
      <c r="J78" s="65">
        <v>0</v>
      </c>
      <c r="K78" s="65">
        <v>9774.8942303999993</v>
      </c>
      <c r="L78" s="66">
        <v>8.0000000000000004E-4</v>
      </c>
      <c r="M78" s="66">
        <v>2.2700000000000001E-2</v>
      </c>
      <c r="N78" s="66">
        <v>3.2000000000000002E-3</v>
      </c>
    </row>
    <row r="79" spans="1:14">
      <c r="A79" t="s">
        <v>771</v>
      </c>
      <c r="B79" t="s">
        <v>772</v>
      </c>
      <c r="C79" t="s">
        <v>773</v>
      </c>
      <c r="D79" t="s">
        <v>591</v>
      </c>
      <c r="E79" t="s">
        <v>774</v>
      </c>
      <c r="F79" t="s">
        <v>770</v>
      </c>
      <c r="G79" t="s">
        <v>105</v>
      </c>
      <c r="H79" s="65">
        <v>227872</v>
      </c>
      <c r="I79" s="65">
        <v>975</v>
      </c>
      <c r="J79" s="65">
        <v>0</v>
      </c>
      <c r="K79" s="65">
        <v>7142.9326799999999</v>
      </c>
      <c r="L79" s="66">
        <v>5.1999999999999998E-3</v>
      </c>
      <c r="M79" s="66">
        <v>1.66E-2</v>
      </c>
      <c r="N79" s="66">
        <v>2.3999999999999998E-3</v>
      </c>
    </row>
    <row r="80" spans="1:14">
      <c r="A80" t="s">
        <v>775</v>
      </c>
      <c r="B80" t="s">
        <v>776</v>
      </c>
      <c r="C80" t="s">
        <v>773</v>
      </c>
      <c r="D80" t="s">
        <v>591</v>
      </c>
      <c r="E80" t="s">
        <v>777</v>
      </c>
      <c r="F80" t="s">
        <v>778</v>
      </c>
      <c r="G80" t="s">
        <v>105</v>
      </c>
      <c r="H80" s="65">
        <v>9905</v>
      </c>
      <c r="I80" s="65">
        <v>1802</v>
      </c>
      <c r="J80" s="65">
        <v>0</v>
      </c>
      <c r="K80" s="65">
        <v>573.83924149999996</v>
      </c>
      <c r="L80" s="66">
        <v>4.0000000000000002E-4</v>
      </c>
      <c r="M80" s="66">
        <v>1.2999999999999999E-3</v>
      </c>
      <c r="N80" s="66">
        <v>2.0000000000000001E-4</v>
      </c>
    </row>
    <row r="81" spans="1:14">
      <c r="A81" t="s">
        <v>779</v>
      </c>
      <c r="B81" t="s">
        <v>780</v>
      </c>
      <c r="C81" t="s">
        <v>590</v>
      </c>
      <c r="D81" t="s">
        <v>591</v>
      </c>
      <c r="E81" t="s">
        <v>781</v>
      </c>
      <c r="F81" t="s">
        <v>782</v>
      </c>
      <c r="G81" t="s">
        <v>105</v>
      </c>
      <c r="H81" s="65">
        <v>13150</v>
      </c>
      <c r="I81" s="65">
        <v>19510</v>
      </c>
      <c r="J81" s="65">
        <v>0</v>
      </c>
      <c r="K81" s="65">
        <v>8248.291475</v>
      </c>
      <c r="L81" s="66">
        <v>4.0000000000000002E-4</v>
      </c>
      <c r="M81" s="66">
        <v>1.9099999999999999E-2</v>
      </c>
      <c r="N81" s="66">
        <v>2.7000000000000001E-3</v>
      </c>
    </row>
    <row r="82" spans="1:14">
      <c r="A82" t="s">
        <v>783</v>
      </c>
      <c r="B82" t="s">
        <v>784</v>
      </c>
      <c r="C82" t="s">
        <v>590</v>
      </c>
      <c r="D82" t="s">
        <v>591</v>
      </c>
      <c r="E82" t="s">
        <v>785</v>
      </c>
      <c r="F82" t="s">
        <v>786</v>
      </c>
      <c r="G82" t="s">
        <v>105</v>
      </c>
      <c r="H82" s="65">
        <v>12473</v>
      </c>
      <c r="I82" s="65">
        <v>31912</v>
      </c>
      <c r="J82" s="65">
        <v>0</v>
      </c>
      <c r="K82" s="65">
        <v>12796.9337884</v>
      </c>
      <c r="L82" s="66">
        <v>2.0000000000000001E-4</v>
      </c>
      <c r="M82" s="66">
        <v>2.9700000000000001E-2</v>
      </c>
      <c r="N82" s="66">
        <v>4.1999999999999997E-3</v>
      </c>
    </row>
    <row r="83" spans="1:14">
      <c r="A83" s="67" t="s">
        <v>303</v>
      </c>
      <c r="D83" s="14"/>
      <c r="E83" s="14"/>
      <c r="F83" s="14"/>
      <c r="H83" s="69">
        <v>578624</v>
      </c>
      <c r="J83" s="69">
        <v>17.618860000000002</v>
      </c>
      <c r="K83" s="69">
        <v>112819.78384417749</v>
      </c>
      <c r="M83" s="68">
        <v>0.2616</v>
      </c>
      <c r="N83" s="68">
        <v>3.73E-2</v>
      </c>
    </row>
    <row r="84" spans="1:14">
      <c r="A84" t="s">
        <v>787</v>
      </c>
      <c r="B84" t="s">
        <v>788</v>
      </c>
      <c r="C84" t="s">
        <v>773</v>
      </c>
      <c r="D84" t="s">
        <v>591</v>
      </c>
      <c r="E84" t="s">
        <v>789</v>
      </c>
      <c r="F84" t="s">
        <v>593</v>
      </c>
      <c r="G84" t="s">
        <v>105</v>
      </c>
      <c r="H84" s="65">
        <v>124128</v>
      </c>
      <c r="I84" s="65">
        <v>1874</v>
      </c>
      <c r="J84" s="65">
        <v>0</v>
      </c>
      <c r="K84" s="65">
        <v>7478.6002847999998</v>
      </c>
      <c r="L84" s="66">
        <v>1E-4</v>
      </c>
      <c r="M84" s="66">
        <v>1.7299999999999999E-2</v>
      </c>
      <c r="N84" s="66">
        <v>2.5000000000000001E-3</v>
      </c>
    </row>
    <row r="85" spans="1:14">
      <c r="A85" t="s">
        <v>790</v>
      </c>
      <c r="B85" t="s">
        <v>791</v>
      </c>
      <c r="C85" t="s">
        <v>792</v>
      </c>
      <c r="D85" t="s">
        <v>591</v>
      </c>
      <c r="E85" t="s">
        <v>793</v>
      </c>
      <c r="F85" t="s">
        <v>794</v>
      </c>
      <c r="G85" t="s">
        <v>105</v>
      </c>
      <c r="H85" s="65">
        <v>1524</v>
      </c>
      <c r="I85" s="65">
        <v>182500</v>
      </c>
      <c r="J85" s="65">
        <v>0</v>
      </c>
      <c r="K85" s="65">
        <v>8941.8794999999991</v>
      </c>
      <c r="L85" s="66">
        <v>0</v>
      </c>
      <c r="M85" s="66">
        <v>2.07E-2</v>
      </c>
      <c r="N85" s="66">
        <v>3.0000000000000001E-3</v>
      </c>
    </row>
    <row r="86" spans="1:14">
      <c r="A86" t="s">
        <v>795</v>
      </c>
      <c r="B86" t="s">
        <v>796</v>
      </c>
      <c r="C86" t="s">
        <v>792</v>
      </c>
      <c r="D86" t="s">
        <v>591</v>
      </c>
      <c r="E86" t="s">
        <v>797</v>
      </c>
      <c r="F86" t="s">
        <v>770</v>
      </c>
      <c r="G86" t="s">
        <v>109</v>
      </c>
      <c r="H86" s="65">
        <v>25654</v>
      </c>
      <c r="I86" s="65">
        <v>8978</v>
      </c>
      <c r="J86" s="65">
        <v>0</v>
      </c>
      <c r="K86" s="65">
        <v>9084.1146988920009</v>
      </c>
      <c r="L86" s="66">
        <v>0</v>
      </c>
      <c r="M86" s="66">
        <v>2.1100000000000001E-2</v>
      </c>
      <c r="N86" s="66">
        <v>3.0000000000000001E-3</v>
      </c>
    </row>
    <row r="87" spans="1:14">
      <c r="A87" t="s">
        <v>798</v>
      </c>
      <c r="B87" t="s">
        <v>799</v>
      </c>
      <c r="C87" t="s">
        <v>590</v>
      </c>
      <c r="D87" t="s">
        <v>591</v>
      </c>
      <c r="E87" t="s">
        <v>800</v>
      </c>
      <c r="F87" t="s">
        <v>770</v>
      </c>
      <c r="G87" t="s">
        <v>105</v>
      </c>
      <c r="H87" s="65">
        <v>1074</v>
      </c>
      <c r="I87" s="65">
        <v>325693</v>
      </c>
      <c r="J87" s="65">
        <v>0</v>
      </c>
      <c r="K87" s="65">
        <v>11245.886166300001</v>
      </c>
      <c r="L87" s="66">
        <v>0</v>
      </c>
      <c r="M87" s="66">
        <v>2.6100000000000002E-2</v>
      </c>
      <c r="N87" s="66">
        <v>3.7000000000000002E-3</v>
      </c>
    </row>
    <row r="88" spans="1:14">
      <c r="A88" t="s">
        <v>801</v>
      </c>
      <c r="B88" t="s">
        <v>802</v>
      </c>
      <c r="C88" t="s">
        <v>590</v>
      </c>
      <c r="D88" t="s">
        <v>591</v>
      </c>
      <c r="E88" t="s">
        <v>803</v>
      </c>
      <c r="F88" t="s">
        <v>770</v>
      </c>
      <c r="G88" t="s">
        <v>105</v>
      </c>
      <c r="H88" s="65">
        <v>12370</v>
      </c>
      <c r="I88" s="65">
        <v>16840</v>
      </c>
      <c r="J88" s="65">
        <v>0</v>
      </c>
      <c r="K88" s="65">
        <v>6697.1922199999999</v>
      </c>
      <c r="L88" s="66">
        <v>0</v>
      </c>
      <c r="M88" s="66">
        <v>1.55E-2</v>
      </c>
      <c r="N88" s="66">
        <v>2.2000000000000001E-3</v>
      </c>
    </row>
    <row r="89" spans="1:14">
      <c r="A89" t="s">
        <v>804</v>
      </c>
      <c r="B89" t="s">
        <v>805</v>
      </c>
      <c r="C89" t="s">
        <v>590</v>
      </c>
      <c r="D89" t="s">
        <v>591</v>
      </c>
      <c r="E89" t="s">
        <v>806</v>
      </c>
      <c r="F89" t="s">
        <v>778</v>
      </c>
      <c r="G89" t="s">
        <v>105</v>
      </c>
      <c r="H89" s="65">
        <v>23834</v>
      </c>
      <c r="I89" s="65">
        <v>4999</v>
      </c>
      <c r="J89" s="65">
        <v>0</v>
      </c>
      <c r="K89" s="65">
        <v>3830.5492368999999</v>
      </c>
      <c r="L89" s="66">
        <v>0</v>
      </c>
      <c r="M89" s="66">
        <v>8.8999999999999999E-3</v>
      </c>
      <c r="N89" s="66">
        <v>1.2999999999999999E-3</v>
      </c>
    </row>
    <row r="90" spans="1:14">
      <c r="A90" t="s">
        <v>807</v>
      </c>
      <c r="B90" t="s">
        <v>808</v>
      </c>
      <c r="C90" t="s">
        <v>773</v>
      </c>
      <c r="D90" t="s">
        <v>591</v>
      </c>
      <c r="E90" t="s">
        <v>809</v>
      </c>
      <c r="F90" t="s">
        <v>778</v>
      </c>
      <c r="G90" t="s">
        <v>105</v>
      </c>
      <c r="H90" s="65">
        <v>1746</v>
      </c>
      <c r="I90" s="65">
        <v>48311</v>
      </c>
      <c r="J90" s="65">
        <v>0</v>
      </c>
      <c r="K90" s="65">
        <v>2711.8848429</v>
      </c>
      <c r="L90" s="66">
        <v>0</v>
      </c>
      <c r="M90" s="66">
        <v>6.3E-3</v>
      </c>
      <c r="N90" s="66">
        <v>8.9999999999999998E-4</v>
      </c>
    </row>
    <row r="91" spans="1:14">
      <c r="A91" t="s">
        <v>810</v>
      </c>
      <c r="B91" t="s">
        <v>811</v>
      </c>
      <c r="C91" t="s">
        <v>792</v>
      </c>
      <c r="D91" t="s">
        <v>591</v>
      </c>
      <c r="E91" t="s">
        <v>812</v>
      </c>
      <c r="F91" t="s">
        <v>813</v>
      </c>
      <c r="G91" t="s">
        <v>109</v>
      </c>
      <c r="H91" s="65">
        <v>720</v>
      </c>
      <c r="I91" s="65">
        <v>2900</v>
      </c>
      <c r="J91" s="65">
        <v>0</v>
      </c>
      <c r="K91" s="65">
        <v>82.352807999999996</v>
      </c>
      <c r="L91" s="66">
        <v>0</v>
      </c>
      <c r="M91" s="66">
        <v>2.0000000000000001E-4</v>
      </c>
      <c r="N91" s="66">
        <v>0</v>
      </c>
    </row>
    <row r="92" spans="1:14">
      <c r="A92" t="s">
        <v>814</v>
      </c>
      <c r="B92" t="s">
        <v>815</v>
      </c>
      <c r="C92" t="s">
        <v>122</v>
      </c>
      <c r="D92" t="s">
        <v>591</v>
      </c>
      <c r="E92" t="s">
        <v>816</v>
      </c>
      <c r="F92" t="s">
        <v>813</v>
      </c>
      <c r="G92" t="s">
        <v>109</v>
      </c>
      <c r="H92" s="65">
        <v>238651</v>
      </c>
      <c r="I92" s="65">
        <v>250.5</v>
      </c>
      <c r="J92" s="65">
        <v>0</v>
      </c>
      <c r="K92" s="65">
        <v>2357.8648397954998</v>
      </c>
      <c r="L92" s="66">
        <v>5.9999999999999995E-4</v>
      </c>
      <c r="M92" s="66">
        <v>5.4999999999999997E-3</v>
      </c>
      <c r="N92" s="66">
        <v>8.0000000000000004E-4</v>
      </c>
    </row>
    <row r="93" spans="1:14">
      <c r="A93" t="s">
        <v>817</v>
      </c>
      <c r="B93" t="s">
        <v>818</v>
      </c>
      <c r="C93" t="s">
        <v>819</v>
      </c>
      <c r="D93" t="s">
        <v>591</v>
      </c>
      <c r="E93" t="s">
        <v>820</v>
      </c>
      <c r="F93" t="s">
        <v>813</v>
      </c>
      <c r="G93" t="s">
        <v>112</v>
      </c>
      <c r="H93" s="65">
        <v>59142</v>
      </c>
      <c r="I93" s="65">
        <v>1380</v>
      </c>
      <c r="J93" s="65">
        <v>0</v>
      </c>
      <c r="K93" s="65">
        <v>3584.4913472399999</v>
      </c>
      <c r="L93" s="66">
        <v>1.4E-3</v>
      </c>
      <c r="M93" s="66">
        <v>8.3000000000000001E-3</v>
      </c>
      <c r="N93" s="66">
        <v>1.1999999999999999E-3</v>
      </c>
    </row>
    <row r="94" spans="1:14">
      <c r="A94" t="s">
        <v>821</v>
      </c>
      <c r="B94" t="s">
        <v>822</v>
      </c>
      <c r="C94" t="s">
        <v>590</v>
      </c>
      <c r="D94" t="s">
        <v>591</v>
      </c>
      <c r="E94" t="s">
        <v>823</v>
      </c>
      <c r="F94" t="s">
        <v>824</v>
      </c>
      <c r="G94" t="s">
        <v>105</v>
      </c>
      <c r="H94" s="65">
        <v>5025</v>
      </c>
      <c r="I94" s="65">
        <v>52220</v>
      </c>
      <c r="J94" s="65">
        <v>0</v>
      </c>
      <c r="K94" s="65">
        <v>8436.3368250000003</v>
      </c>
      <c r="L94" s="66">
        <v>0</v>
      </c>
      <c r="M94" s="66">
        <v>1.9599999999999999E-2</v>
      </c>
      <c r="N94" s="66">
        <v>2.8E-3</v>
      </c>
    </row>
    <row r="95" spans="1:14">
      <c r="A95" t="s">
        <v>825</v>
      </c>
      <c r="B95" t="s">
        <v>826</v>
      </c>
      <c r="C95" t="s">
        <v>590</v>
      </c>
      <c r="D95" t="s">
        <v>591</v>
      </c>
      <c r="E95" t="s">
        <v>827</v>
      </c>
      <c r="F95" t="s">
        <v>824</v>
      </c>
      <c r="G95" t="s">
        <v>105</v>
      </c>
      <c r="H95" s="65">
        <v>19912</v>
      </c>
      <c r="I95" s="65">
        <v>10904</v>
      </c>
      <c r="J95" s="65">
        <v>17.618860000000002</v>
      </c>
      <c r="K95" s="65">
        <v>6998.0412631999998</v>
      </c>
      <c r="L95" s="66">
        <v>0</v>
      </c>
      <c r="M95" s="66">
        <v>1.6199999999999999E-2</v>
      </c>
      <c r="N95" s="66">
        <v>2.3E-3</v>
      </c>
    </row>
    <row r="96" spans="1:14">
      <c r="A96" t="s">
        <v>828</v>
      </c>
      <c r="B96" t="s">
        <v>829</v>
      </c>
      <c r="C96" t="s">
        <v>590</v>
      </c>
      <c r="D96" t="s">
        <v>591</v>
      </c>
      <c r="E96" t="s">
        <v>830</v>
      </c>
      <c r="F96" t="s">
        <v>782</v>
      </c>
      <c r="G96" t="s">
        <v>105</v>
      </c>
      <c r="H96" s="65">
        <v>21110</v>
      </c>
      <c r="I96" s="65">
        <v>23273</v>
      </c>
      <c r="J96" s="65">
        <v>0</v>
      </c>
      <c r="K96" s="65">
        <v>15795.0709145</v>
      </c>
      <c r="L96" s="66">
        <v>0</v>
      </c>
      <c r="M96" s="66">
        <v>3.6600000000000001E-2</v>
      </c>
      <c r="N96" s="66">
        <v>5.1999999999999998E-3</v>
      </c>
    </row>
    <row r="97" spans="1:14">
      <c r="A97" t="s">
        <v>831</v>
      </c>
      <c r="B97" t="s">
        <v>832</v>
      </c>
      <c r="C97" t="s">
        <v>590</v>
      </c>
      <c r="D97" t="s">
        <v>591</v>
      </c>
      <c r="E97" t="s">
        <v>833</v>
      </c>
      <c r="F97" t="s">
        <v>782</v>
      </c>
      <c r="G97" t="s">
        <v>105</v>
      </c>
      <c r="H97" s="65">
        <v>8272</v>
      </c>
      <c r="I97" s="65">
        <v>22242</v>
      </c>
      <c r="J97" s="65">
        <v>0</v>
      </c>
      <c r="K97" s="65">
        <v>5915.1442416</v>
      </c>
      <c r="L97" s="66">
        <v>0</v>
      </c>
      <c r="M97" s="66">
        <v>1.37E-2</v>
      </c>
      <c r="N97" s="66">
        <v>2E-3</v>
      </c>
    </row>
    <row r="98" spans="1:14">
      <c r="A98" t="s">
        <v>834</v>
      </c>
      <c r="B98" t="s">
        <v>835</v>
      </c>
      <c r="C98" t="s">
        <v>590</v>
      </c>
      <c r="D98" t="s">
        <v>591</v>
      </c>
      <c r="E98" t="s">
        <v>836</v>
      </c>
      <c r="F98" t="s">
        <v>782</v>
      </c>
      <c r="G98" t="s">
        <v>105</v>
      </c>
      <c r="H98" s="65">
        <v>8359</v>
      </c>
      <c r="I98" s="65">
        <v>35539</v>
      </c>
      <c r="J98" s="65">
        <v>0</v>
      </c>
      <c r="K98" s="65">
        <v>9550.81660715</v>
      </c>
      <c r="L98" s="66">
        <v>1E-4</v>
      </c>
      <c r="M98" s="66">
        <v>2.2200000000000001E-2</v>
      </c>
      <c r="N98" s="66">
        <v>3.2000000000000002E-3</v>
      </c>
    </row>
    <row r="99" spans="1:14">
      <c r="A99" t="s">
        <v>837</v>
      </c>
      <c r="B99" t="s">
        <v>838</v>
      </c>
      <c r="C99" t="s">
        <v>773</v>
      </c>
      <c r="D99" t="s">
        <v>591</v>
      </c>
      <c r="E99" t="s">
        <v>839</v>
      </c>
      <c r="F99" t="s">
        <v>782</v>
      </c>
      <c r="G99" t="s">
        <v>105</v>
      </c>
      <c r="H99" s="65">
        <v>7369</v>
      </c>
      <c r="I99" s="65">
        <v>23420</v>
      </c>
      <c r="J99" s="65">
        <v>0</v>
      </c>
      <c r="K99" s="65">
        <v>5548.5106569999998</v>
      </c>
      <c r="L99" s="66">
        <v>0</v>
      </c>
      <c r="M99" s="66">
        <v>1.29E-2</v>
      </c>
      <c r="N99" s="66">
        <v>1.8E-3</v>
      </c>
    </row>
    <row r="100" spans="1:14">
      <c r="A100" t="s">
        <v>840</v>
      </c>
      <c r="B100" t="s">
        <v>841</v>
      </c>
      <c r="C100" t="s">
        <v>590</v>
      </c>
      <c r="D100" t="s">
        <v>591</v>
      </c>
      <c r="E100" t="s">
        <v>842</v>
      </c>
      <c r="F100" t="s">
        <v>782</v>
      </c>
      <c r="G100" t="s">
        <v>105</v>
      </c>
      <c r="H100" s="65">
        <v>19734</v>
      </c>
      <c r="I100" s="65">
        <v>7189</v>
      </c>
      <c r="J100" s="65">
        <v>0</v>
      </c>
      <c r="K100" s="65">
        <v>4561.0473909000002</v>
      </c>
      <c r="L100" s="66">
        <v>0</v>
      </c>
      <c r="M100" s="66">
        <v>1.06E-2</v>
      </c>
      <c r="N100" s="66">
        <v>1.5E-3</v>
      </c>
    </row>
    <row r="101" spans="1:14">
      <c r="A101" s="86" t="s">
        <v>234</v>
      </c>
      <c r="D101" s="14"/>
      <c r="E101" s="14"/>
      <c r="F101" s="14"/>
    </row>
    <row r="102" spans="1:14">
      <c r="A102" s="86" t="s">
        <v>296</v>
      </c>
      <c r="D102" s="14"/>
      <c r="E102" s="14"/>
      <c r="F102" s="14"/>
    </row>
    <row r="103" spans="1:14">
      <c r="A103" s="86" t="s">
        <v>297</v>
      </c>
      <c r="D103" s="14"/>
      <c r="E103" s="14"/>
      <c r="F103" s="14"/>
    </row>
    <row r="104" spans="1:14">
      <c r="A104" s="86" t="s">
        <v>298</v>
      </c>
      <c r="D104" s="14"/>
      <c r="E104" s="14"/>
      <c r="F104" s="14"/>
    </row>
    <row r="105" spans="1:14">
      <c r="A105" s="86" t="s">
        <v>299</v>
      </c>
      <c r="D105" s="14"/>
      <c r="E105" s="14"/>
      <c r="F105" s="14"/>
    </row>
    <row r="106" spans="1:14" hidden="1">
      <c r="D106" s="14"/>
      <c r="E106" s="14"/>
      <c r="F106" s="14"/>
    </row>
    <row r="107" spans="1:14" hidden="1">
      <c r="D107" s="14"/>
      <c r="E107" s="14"/>
      <c r="F107" s="14"/>
    </row>
    <row r="108" spans="1:14" hidden="1">
      <c r="D108" s="14"/>
      <c r="E108" s="14"/>
      <c r="F108" s="14"/>
    </row>
    <row r="109" spans="1:14" hidden="1">
      <c r="D109" s="14"/>
      <c r="E109" s="14"/>
      <c r="F109" s="14"/>
    </row>
    <row r="110" spans="1:14" hidden="1">
      <c r="D110" s="14"/>
      <c r="E110" s="14"/>
      <c r="F110" s="14"/>
    </row>
    <row r="111" spans="1:14" hidden="1">
      <c r="D111" s="14"/>
      <c r="E111" s="14"/>
      <c r="F111" s="14"/>
    </row>
    <row r="112" spans="1:14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55.5703125" style="13" customWidth="1"/>
    <col min="2" max="2" width="13.8554687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  <c r="B2" t="s">
        <v>197</v>
      </c>
    </row>
    <row r="3" spans="1:62">
      <c r="A3" s="2" t="s">
        <v>2</v>
      </c>
      <c r="B3" t="s">
        <v>198</v>
      </c>
    </row>
    <row r="4" spans="1:62">
      <c r="A4" s="2" t="s">
        <v>3</v>
      </c>
      <c r="B4" t="s">
        <v>199</v>
      </c>
    </row>
    <row r="5" spans="1:62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BJ5" s="16"/>
    </row>
    <row r="6" spans="1:62" ht="26.25" customHeight="1">
      <c r="A6" s="100" t="s">
        <v>193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4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11891275.140000001</v>
      </c>
      <c r="H10" s="7"/>
      <c r="I10" s="63">
        <v>141.91978</v>
      </c>
      <c r="J10" s="63">
        <v>473240.04154452949</v>
      </c>
      <c r="K10" s="7"/>
      <c r="L10" s="64">
        <v>1</v>
      </c>
      <c r="M10" s="64">
        <v>0.15670000000000001</v>
      </c>
      <c r="N10" s="30"/>
      <c r="BG10" s="14"/>
      <c r="BH10" s="16"/>
      <c r="BJ10" s="14"/>
    </row>
    <row r="11" spans="1:62">
      <c r="A11" s="67" t="s">
        <v>202</v>
      </c>
      <c r="C11" s="14"/>
      <c r="D11" s="14"/>
      <c r="E11" s="14"/>
      <c r="F11" s="14"/>
      <c r="G11" s="69">
        <v>9622669.1400000006</v>
      </c>
      <c r="I11" s="69">
        <v>0</v>
      </c>
      <c r="J11" s="69">
        <v>140840.07209636201</v>
      </c>
      <c r="L11" s="68">
        <v>0.29759999999999998</v>
      </c>
      <c r="M11" s="68">
        <v>4.6600000000000003E-2</v>
      </c>
    </row>
    <row r="12" spans="1:62">
      <c r="A12" s="67" t="s">
        <v>843</v>
      </c>
      <c r="C12" s="14"/>
      <c r="D12" s="14"/>
      <c r="E12" s="14"/>
      <c r="F12" s="14"/>
      <c r="G12" s="69">
        <v>1508040</v>
      </c>
      <c r="I12" s="69">
        <v>0</v>
      </c>
      <c r="J12" s="69">
        <v>54515.535839999997</v>
      </c>
      <c r="L12" s="68">
        <v>0.1152</v>
      </c>
      <c r="M12" s="68">
        <v>1.7999999999999999E-2</v>
      </c>
    </row>
    <row r="13" spans="1:62">
      <c r="A13" t="s">
        <v>844</v>
      </c>
      <c r="B13" t="s">
        <v>845</v>
      </c>
      <c r="C13" t="s">
        <v>99</v>
      </c>
      <c r="D13" t="s">
        <v>846</v>
      </c>
      <c r="E13" t="s">
        <v>847</v>
      </c>
      <c r="F13" t="s">
        <v>101</v>
      </c>
      <c r="G13" s="65">
        <v>683877</v>
      </c>
      <c r="H13" s="65">
        <v>1899</v>
      </c>
      <c r="I13" s="65">
        <v>0</v>
      </c>
      <c r="J13" s="65">
        <v>12986.82423</v>
      </c>
      <c r="K13" s="66">
        <v>2.8E-3</v>
      </c>
      <c r="L13" s="66">
        <v>2.7400000000000001E-2</v>
      </c>
      <c r="M13" s="66">
        <v>4.3E-3</v>
      </c>
    </row>
    <row r="14" spans="1:62">
      <c r="A14" t="s">
        <v>848</v>
      </c>
      <c r="B14" t="s">
        <v>849</v>
      </c>
      <c r="C14" t="s">
        <v>99</v>
      </c>
      <c r="D14" t="s">
        <v>850</v>
      </c>
      <c r="E14" t="s">
        <v>847</v>
      </c>
      <c r="F14" t="s">
        <v>101</v>
      </c>
      <c r="G14" s="65">
        <v>650319</v>
      </c>
      <c r="H14" s="65">
        <v>1609</v>
      </c>
      <c r="I14" s="65">
        <v>0</v>
      </c>
      <c r="J14" s="65">
        <v>10463.63271</v>
      </c>
      <c r="K14" s="66">
        <v>6.9999999999999999E-4</v>
      </c>
      <c r="L14" s="66">
        <v>2.2100000000000002E-2</v>
      </c>
      <c r="M14" s="66">
        <v>3.5000000000000001E-3</v>
      </c>
    </row>
    <row r="15" spans="1:62">
      <c r="A15" t="s">
        <v>851</v>
      </c>
      <c r="B15" t="s">
        <v>852</v>
      </c>
      <c r="C15" t="s">
        <v>99</v>
      </c>
      <c r="D15" t="s">
        <v>853</v>
      </c>
      <c r="E15" t="s">
        <v>847</v>
      </c>
      <c r="F15" t="s">
        <v>101</v>
      </c>
      <c r="G15" s="65">
        <v>124671</v>
      </c>
      <c r="H15" s="65">
        <v>18670</v>
      </c>
      <c r="I15" s="65">
        <v>0</v>
      </c>
      <c r="J15" s="65">
        <v>23276.075700000001</v>
      </c>
      <c r="K15" s="66">
        <v>5.0000000000000001E-3</v>
      </c>
      <c r="L15" s="66">
        <v>4.9200000000000001E-2</v>
      </c>
      <c r="M15" s="66">
        <v>7.7000000000000002E-3</v>
      </c>
    </row>
    <row r="16" spans="1:62">
      <c r="A16" t="s">
        <v>854</v>
      </c>
      <c r="B16" t="s">
        <v>855</v>
      </c>
      <c r="C16" t="s">
        <v>99</v>
      </c>
      <c r="D16" t="s">
        <v>853</v>
      </c>
      <c r="E16" t="s">
        <v>847</v>
      </c>
      <c r="F16" t="s">
        <v>101</v>
      </c>
      <c r="G16" s="65">
        <v>49173</v>
      </c>
      <c r="H16" s="65">
        <v>15840</v>
      </c>
      <c r="I16" s="65">
        <v>0</v>
      </c>
      <c r="J16" s="65">
        <v>7789.0032000000001</v>
      </c>
      <c r="K16" s="66">
        <v>5.9999999999999995E-4</v>
      </c>
      <c r="L16" s="66">
        <v>1.6500000000000001E-2</v>
      </c>
      <c r="M16" s="66">
        <v>2.5999999999999999E-3</v>
      </c>
    </row>
    <row r="17" spans="1:13">
      <c r="A17" s="67" t="s">
        <v>856</v>
      </c>
      <c r="C17" s="14"/>
      <c r="D17" s="14"/>
      <c r="E17" s="14"/>
      <c r="F17" s="14"/>
      <c r="G17" s="69">
        <v>755897</v>
      </c>
      <c r="I17" s="69">
        <v>0</v>
      </c>
      <c r="J17" s="69">
        <v>34678.379560000001</v>
      </c>
      <c r="L17" s="68">
        <v>7.3300000000000004E-2</v>
      </c>
      <c r="M17" s="68">
        <v>1.15E-2</v>
      </c>
    </row>
    <row r="18" spans="1:13">
      <c r="A18" t="s">
        <v>857</v>
      </c>
      <c r="B18" t="s">
        <v>858</v>
      </c>
      <c r="C18" t="s">
        <v>99</v>
      </c>
      <c r="D18" t="s">
        <v>853</v>
      </c>
      <c r="E18" t="s">
        <v>847</v>
      </c>
      <c r="F18" t="s">
        <v>101</v>
      </c>
      <c r="G18" s="65">
        <v>65416</v>
      </c>
      <c r="H18" s="65">
        <v>12100</v>
      </c>
      <c r="I18" s="65">
        <v>0</v>
      </c>
      <c r="J18" s="65">
        <v>7915.3360000000002</v>
      </c>
      <c r="K18" s="66">
        <v>1.8E-3</v>
      </c>
      <c r="L18" s="66">
        <v>1.67E-2</v>
      </c>
      <c r="M18" s="66">
        <v>2.5999999999999999E-3</v>
      </c>
    </row>
    <row r="19" spans="1:13">
      <c r="A19" t="s">
        <v>859</v>
      </c>
      <c r="B19" t="s">
        <v>860</v>
      </c>
      <c r="C19" t="s">
        <v>99</v>
      </c>
      <c r="D19" t="s">
        <v>853</v>
      </c>
      <c r="E19" t="s">
        <v>847</v>
      </c>
      <c r="F19" t="s">
        <v>101</v>
      </c>
      <c r="G19" s="65">
        <v>690481</v>
      </c>
      <c r="H19" s="65">
        <v>3876</v>
      </c>
      <c r="I19" s="65">
        <v>0</v>
      </c>
      <c r="J19" s="65">
        <v>26763.043559999998</v>
      </c>
      <c r="K19" s="66">
        <v>6.1000000000000004E-3</v>
      </c>
      <c r="L19" s="66">
        <v>5.6599999999999998E-2</v>
      </c>
      <c r="M19" s="66">
        <v>8.8999999999999999E-3</v>
      </c>
    </row>
    <row r="20" spans="1:13">
      <c r="A20" s="67" t="s">
        <v>861</v>
      </c>
      <c r="C20" s="14"/>
      <c r="D20" s="14"/>
      <c r="E20" s="14"/>
      <c r="F20" s="14"/>
      <c r="G20" s="69">
        <v>7358732.1399999997</v>
      </c>
      <c r="I20" s="69">
        <v>0</v>
      </c>
      <c r="J20" s="69">
        <v>51646.156696361999</v>
      </c>
      <c r="L20" s="68">
        <v>0.1091</v>
      </c>
      <c r="M20" s="68">
        <v>1.7100000000000001E-2</v>
      </c>
    </row>
    <row r="21" spans="1:13">
      <c r="A21" t="s">
        <v>862</v>
      </c>
      <c r="B21" t="s">
        <v>863</v>
      </c>
      <c r="C21" t="s">
        <v>99</v>
      </c>
      <c r="D21" t="s">
        <v>850</v>
      </c>
      <c r="E21" t="s">
        <v>847</v>
      </c>
      <c r="F21" t="s">
        <v>101</v>
      </c>
      <c r="G21" s="65">
        <v>6543958.1399999997</v>
      </c>
      <c r="H21" s="65">
        <v>344.83</v>
      </c>
      <c r="I21" s="65">
        <v>0</v>
      </c>
      <c r="J21" s="65">
        <v>22565.530854162</v>
      </c>
      <c r="K21" s="66">
        <v>4.7999999999999996E-3</v>
      </c>
      <c r="L21" s="66">
        <v>4.7699999999999999E-2</v>
      </c>
      <c r="M21" s="66">
        <v>7.4999999999999997E-3</v>
      </c>
    </row>
    <row r="22" spans="1:13">
      <c r="A22" t="s">
        <v>864</v>
      </c>
      <c r="B22" t="s">
        <v>865</v>
      </c>
      <c r="C22" t="s">
        <v>99</v>
      </c>
      <c r="D22" t="s">
        <v>850</v>
      </c>
      <c r="E22" t="s">
        <v>847</v>
      </c>
      <c r="F22" t="s">
        <v>101</v>
      </c>
      <c r="G22" s="65">
        <v>532687</v>
      </c>
      <c r="H22" s="65">
        <v>3581.85</v>
      </c>
      <c r="I22" s="65">
        <v>0</v>
      </c>
      <c r="J22" s="65">
        <v>19080.049309499998</v>
      </c>
      <c r="K22" s="66">
        <v>2.6800000000000001E-2</v>
      </c>
      <c r="L22" s="66">
        <v>4.0300000000000002E-2</v>
      </c>
      <c r="M22" s="66">
        <v>6.3E-3</v>
      </c>
    </row>
    <row r="23" spans="1:13">
      <c r="A23" t="s">
        <v>866</v>
      </c>
      <c r="B23" t="s">
        <v>867</v>
      </c>
      <c r="C23" t="s">
        <v>99</v>
      </c>
      <c r="D23" t="s">
        <v>853</v>
      </c>
      <c r="E23" t="s">
        <v>847</v>
      </c>
      <c r="F23" t="s">
        <v>101</v>
      </c>
      <c r="G23" s="65">
        <v>282087</v>
      </c>
      <c r="H23" s="65">
        <v>3545.21</v>
      </c>
      <c r="I23" s="65">
        <v>0</v>
      </c>
      <c r="J23" s="65">
        <v>10000.576532700001</v>
      </c>
      <c r="K23" s="66">
        <v>1.9E-3</v>
      </c>
      <c r="L23" s="66">
        <v>2.1100000000000001E-2</v>
      </c>
      <c r="M23" s="66">
        <v>3.3E-3</v>
      </c>
    </row>
    <row r="24" spans="1:13">
      <c r="A24" s="67" t="s">
        <v>868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t="s">
        <v>227</v>
      </c>
      <c r="B25" t="s">
        <v>227</v>
      </c>
      <c r="C25" s="14"/>
      <c r="D25" s="14"/>
      <c r="E25" t="s">
        <v>227</v>
      </c>
      <c r="F25" t="s">
        <v>227</v>
      </c>
      <c r="G25" s="65">
        <v>0</v>
      </c>
      <c r="H25" s="65">
        <v>0</v>
      </c>
      <c r="J25" s="65">
        <v>0</v>
      </c>
      <c r="K25" s="66">
        <v>0</v>
      </c>
      <c r="L25" s="66">
        <v>0</v>
      </c>
      <c r="M25" s="66">
        <v>0</v>
      </c>
    </row>
    <row r="26" spans="1:13">
      <c r="A26" s="67" t="s">
        <v>587</v>
      </c>
      <c r="C26" s="14"/>
      <c r="D26" s="14"/>
      <c r="E26" s="14"/>
      <c r="F26" s="14"/>
      <c r="G26" s="69">
        <v>0</v>
      </c>
      <c r="I26" s="69">
        <v>0</v>
      </c>
      <c r="J26" s="69">
        <v>0</v>
      </c>
      <c r="L26" s="68">
        <v>0</v>
      </c>
      <c r="M26" s="68">
        <v>0</v>
      </c>
    </row>
    <row r="27" spans="1:13">
      <c r="A27" t="s">
        <v>227</v>
      </c>
      <c r="B27" t="s">
        <v>227</v>
      </c>
      <c r="C27" s="14"/>
      <c r="D27" s="14"/>
      <c r="E27" t="s">
        <v>227</v>
      </c>
      <c r="F27" t="s">
        <v>227</v>
      </c>
      <c r="G27" s="65">
        <v>0</v>
      </c>
      <c r="H27" s="65">
        <v>0</v>
      </c>
      <c r="J27" s="65">
        <v>0</v>
      </c>
      <c r="K27" s="66">
        <v>0</v>
      </c>
      <c r="L27" s="66">
        <v>0</v>
      </c>
      <c r="M27" s="66">
        <v>0</v>
      </c>
    </row>
    <row r="28" spans="1:13">
      <c r="A28" s="67" t="s">
        <v>869</v>
      </c>
      <c r="C28" s="14"/>
      <c r="D28" s="14"/>
      <c r="E28" s="14"/>
      <c r="F28" s="14"/>
      <c r="G28" s="69">
        <v>0</v>
      </c>
      <c r="I28" s="69">
        <v>0</v>
      </c>
      <c r="J28" s="69">
        <v>0</v>
      </c>
      <c r="L28" s="68">
        <v>0</v>
      </c>
      <c r="M28" s="68">
        <v>0</v>
      </c>
    </row>
    <row r="29" spans="1:13">
      <c r="A29" t="s">
        <v>227</v>
      </c>
      <c r="B29" t="s">
        <v>227</v>
      </c>
      <c r="C29" s="14"/>
      <c r="D29" s="14"/>
      <c r="E29" t="s">
        <v>227</v>
      </c>
      <c r="F29" t="s">
        <v>227</v>
      </c>
      <c r="G29" s="65">
        <v>0</v>
      </c>
      <c r="H29" s="65">
        <v>0</v>
      </c>
      <c r="J29" s="65">
        <v>0</v>
      </c>
      <c r="K29" s="66">
        <v>0</v>
      </c>
      <c r="L29" s="66">
        <v>0</v>
      </c>
      <c r="M29" s="66">
        <v>0</v>
      </c>
    </row>
    <row r="30" spans="1:13">
      <c r="A30" s="67" t="s">
        <v>232</v>
      </c>
      <c r="C30" s="14"/>
      <c r="D30" s="14"/>
      <c r="E30" s="14"/>
      <c r="F30" s="14"/>
      <c r="G30" s="69">
        <v>2268606</v>
      </c>
      <c r="I30" s="69">
        <v>141.91978</v>
      </c>
      <c r="J30" s="69">
        <v>332399.96944816748</v>
      </c>
      <c r="L30" s="68">
        <v>0.70240000000000002</v>
      </c>
      <c r="M30" s="68">
        <v>0.11</v>
      </c>
    </row>
    <row r="31" spans="1:13">
      <c r="A31" s="67" t="s">
        <v>870</v>
      </c>
      <c r="C31" s="14"/>
      <c r="D31" s="14"/>
      <c r="E31" s="14"/>
      <c r="F31" s="14"/>
      <c r="G31" s="69">
        <v>1690193</v>
      </c>
      <c r="I31" s="69">
        <v>141.91978</v>
      </c>
      <c r="J31" s="69">
        <v>288414.05402535002</v>
      </c>
      <c r="L31" s="68">
        <v>0.60940000000000005</v>
      </c>
      <c r="M31" s="68">
        <v>9.5500000000000002E-2</v>
      </c>
    </row>
    <row r="32" spans="1:13">
      <c r="A32" t="s">
        <v>871</v>
      </c>
      <c r="B32" t="s">
        <v>872</v>
      </c>
      <c r="C32" t="s">
        <v>122</v>
      </c>
      <c r="D32" t="s">
        <v>873</v>
      </c>
      <c r="E32" t="s">
        <v>770</v>
      </c>
      <c r="F32" t="s">
        <v>105</v>
      </c>
      <c r="G32" s="65">
        <v>219097</v>
      </c>
      <c r="H32" s="65">
        <v>2148</v>
      </c>
      <c r="I32" s="65">
        <v>0</v>
      </c>
      <c r="J32" s="65">
        <v>15130.4444454</v>
      </c>
      <c r="K32" s="66">
        <v>7.1000000000000004E-3</v>
      </c>
      <c r="L32" s="66">
        <v>3.2000000000000001E-2</v>
      </c>
      <c r="M32" s="66">
        <v>5.0000000000000001E-3</v>
      </c>
    </row>
    <row r="33" spans="1:13">
      <c r="A33" t="s">
        <v>874</v>
      </c>
      <c r="B33" t="s">
        <v>875</v>
      </c>
      <c r="C33" t="s">
        <v>590</v>
      </c>
      <c r="D33" t="s">
        <v>876</v>
      </c>
      <c r="E33" t="s">
        <v>770</v>
      </c>
      <c r="F33" t="s">
        <v>105</v>
      </c>
      <c r="G33" s="65">
        <v>28068</v>
      </c>
      <c r="H33" s="65">
        <v>16078</v>
      </c>
      <c r="I33" s="65">
        <v>0</v>
      </c>
      <c r="J33" s="65">
        <v>14508.5653236</v>
      </c>
      <c r="K33" s="66">
        <v>2.0000000000000001E-4</v>
      </c>
      <c r="L33" s="66">
        <v>3.0700000000000002E-2</v>
      </c>
      <c r="M33" s="66">
        <v>4.7999999999999996E-3</v>
      </c>
    </row>
    <row r="34" spans="1:13">
      <c r="A34" t="s">
        <v>877</v>
      </c>
      <c r="B34" t="s">
        <v>878</v>
      </c>
      <c r="C34" t="s">
        <v>590</v>
      </c>
      <c r="D34" t="s">
        <v>879</v>
      </c>
      <c r="E34" t="s">
        <v>770</v>
      </c>
      <c r="F34" t="s">
        <v>105</v>
      </c>
      <c r="G34" s="65">
        <v>22070</v>
      </c>
      <c r="H34" s="65">
        <v>35379</v>
      </c>
      <c r="I34" s="65">
        <v>0</v>
      </c>
      <c r="J34" s="65">
        <v>25103.187139500002</v>
      </c>
      <c r="K34" s="66">
        <v>2.0000000000000001E-4</v>
      </c>
      <c r="L34" s="66">
        <v>5.2999999999999999E-2</v>
      </c>
      <c r="M34" s="66">
        <v>8.3000000000000001E-3</v>
      </c>
    </row>
    <row r="35" spans="1:13">
      <c r="A35" t="s">
        <v>880</v>
      </c>
      <c r="B35" t="s">
        <v>881</v>
      </c>
      <c r="C35" t="s">
        <v>590</v>
      </c>
      <c r="D35" t="s">
        <v>882</v>
      </c>
      <c r="E35" t="s">
        <v>847</v>
      </c>
      <c r="F35" t="s">
        <v>105</v>
      </c>
      <c r="G35" s="65">
        <v>102524</v>
      </c>
      <c r="H35" s="65">
        <v>2395</v>
      </c>
      <c r="I35" s="65">
        <v>0</v>
      </c>
      <c r="J35" s="65">
        <v>7894.2711069999996</v>
      </c>
      <c r="K35" s="66">
        <v>1.8E-3</v>
      </c>
      <c r="L35" s="66">
        <v>1.67E-2</v>
      </c>
      <c r="M35" s="66">
        <v>2.5999999999999999E-3</v>
      </c>
    </row>
    <row r="36" spans="1:13">
      <c r="A36" t="s">
        <v>883</v>
      </c>
      <c r="B36" t="s">
        <v>884</v>
      </c>
      <c r="C36" t="s">
        <v>590</v>
      </c>
      <c r="D36" t="s">
        <v>882</v>
      </c>
      <c r="E36" t="s">
        <v>847</v>
      </c>
      <c r="F36" t="s">
        <v>105</v>
      </c>
      <c r="G36" s="65">
        <v>54209</v>
      </c>
      <c r="H36" s="65">
        <v>8605</v>
      </c>
      <c r="I36" s="65">
        <v>0</v>
      </c>
      <c r="J36" s="65">
        <v>14996.96050675</v>
      </c>
      <c r="K36" s="66">
        <v>5.9999999999999995E-4</v>
      </c>
      <c r="L36" s="66">
        <v>3.1699999999999999E-2</v>
      </c>
      <c r="M36" s="66">
        <v>5.0000000000000001E-3</v>
      </c>
    </row>
    <row r="37" spans="1:13">
      <c r="A37" t="s">
        <v>885</v>
      </c>
      <c r="B37" t="s">
        <v>886</v>
      </c>
      <c r="C37" t="s">
        <v>590</v>
      </c>
      <c r="D37" t="s">
        <v>882</v>
      </c>
      <c r="E37" t="s">
        <v>847</v>
      </c>
      <c r="F37" t="s">
        <v>105</v>
      </c>
      <c r="G37" s="65">
        <v>10663</v>
      </c>
      <c r="H37" s="65">
        <v>35410</v>
      </c>
      <c r="I37" s="65">
        <v>0</v>
      </c>
      <c r="J37" s="65">
        <v>12139.095084500001</v>
      </c>
      <c r="K37" s="66">
        <v>6.9999999999999999E-4</v>
      </c>
      <c r="L37" s="66">
        <v>2.5700000000000001E-2</v>
      </c>
      <c r="M37" s="66">
        <v>4.0000000000000001E-3</v>
      </c>
    </row>
    <row r="38" spans="1:13">
      <c r="A38" t="s">
        <v>887</v>
      </c>
      <c r="B38" t="s">
        <v>888</v>
      </c>
      <c r="C38" t="s">
        <v>773</v>
      </c>
      <c r="D38" t="s">
        <v>889</v>
      </c>
      <c r="E38" t="s">
        <v>847</v>
      </c>
      <c r="F38" t="s">
        <v>105</v>
      </c>
      <c r="G38" s="65">
        <v>158440</v>
      </c>
      <c r="H38" s="65">
        <v>4438</v>
      </c>
      <c r="I38" s="65">
        <v>0</v>
      </c>
      <c r="J38" s="65">
        <v>22606.488548000001</v>
      </c>
      <c r="K38" s="66">
        <v>2E-3</v>
      </c>
      <c r="L38" s="66">
        <v>4.7800000000000002E-2</v>
      </c>
      <c r="M38" s="66">
        <v>7.4999999999999997E-3</v>
      </c>
    </row>
    <row r="39" spans="1:13">
      <c r="A39" t="s">
        <v>890</v>
      </c>
      <c r="B39" t="s">
        <v>891</v>
      </c>
      <c r="C39" t="s">
        <v>122</v>
      </c>
      <c r="D39" t="s">
        <v>892</v>
      </c>
      <c r="E39" t="s">
        <v>847</v>
      </c>
      <c r="F39" t="s">
        <v>105</v>
      </c>
      <c r="G39" s="65">
        <v>193072</v>
      </c>
      <c r="H39" s="65">
        <v>2121</v>
      </c>
      <c r="I39" s="65">
        <v>25.66977</v>
      </c>
      <c r="J39" s="65">
        <v>13191.2784108</v>
      </c>
      <c r="K39" s="66">
        <v>2.8E-3</v>
      </c>
      <c r="L39" s="66">
        <v>2.7900000000000001E-2</v>
      </c>
      <c r="M39" s="66">
        <v>4.4000000000000003E-3</v>
      </c>
    </row>
    <row r="40" spans="1:13">
      <c r="A40" t="s">
        <v>893</v>
      </c>
      <c r="B40" t="s">
        <v>894</v>
      </c>
      <c r="C40" t="s">
        <v>773</v>
      </c>
      <c r="D40" t="s">
        <v>892</v>
      </c>
      <c r="E40" t="s">
        <v>847</v>
      </c>
      <c r="F40" t="s">
        <v>105</v>
      </c>
      <c r="G40" s="65">
        <v>166882</v>
      </c>
      <c r="H40" s="65">
        <v>2790</v>
      </c>
      <c r="I40" s="65">
        <v>0</v>
      </c>
      <c r="J40" s="65">
        <v>14969.065076999999</v>
      </c>
      <c r="K40" s="66">
        <v>3.0999999999999999E-3</v>
      </c>
      <c r="L40" s="66">
        <v>3.1600000000000003E-2</v>
      </c>
      <c r="M40" s="66">
        <v>5.0000000000000001E-3</v>
      </c>
    </row>
    <row r="41" spans="1:13">
      <c r="A41" t="s">
        <v>895</v>
      </c>
      <c r="B41" t="s">
        <v>896</v>
      </c>
      <c r="C41" t="s">
        <v>773</v>
      </c>
      <c r="D41" t="s">
        <v>892</v>
      </c>
      <c r="E41" t="s">
        <v>847</v>
      </c>
      <c r="F41" t="s">
        <v>105</v>
      </c>
      <c r="G41" s="65">
        <v>150860</v>
      </c>
      <c r="H41" s="65">
        <v>1928</v>
      </c>
      <c r="I41" s="65">
        <v>2.3298999999999999</v>
      </c>
      <c r="J41" s="65">
        <v>9353.4171719999995</v>
      </c>
      <c r="K41" s="66">
        <v>3.7000000000000002E-3</v>
      </c>
      <c r="L41" s="66">
        <v>1.9800000000000002E-2</v>
      </c>
      <c r="M41" s="66">
        <v>3.0999999999999999E-3</v>
      </c>
    </row>
    <row r="42" spans="1:13">
      <c r="A42" t="s">
        <v>897</v>
      </c>
      <c r="B42" t="s">
        <v>898</v>
      </c>
      <c r="C42" t="s">
        <v>590</v>
      </c>
      <c r="D42" t="s">
        <v>873</v>
      </c>
      <c r="E42" t="s">
        <v>847</v>
      </c>
      <c r="F42" t="s">
        <v>105</v>
      </c>
      <c r="G42" s="65">
        <v>64630</v>
      </c>
      <c r="H42" s="65">
        <v>5167</v>
      </c>
      <c r="I42" s="65">
        <v>0</v>
      </c>
      <c r="J42" s="65">
        <v>10736.2742015</v>
      </c>
      <c r="K42" s="66">
        <v>1E-4</v>
      </c>
      <c r="L42" s="66">
        <v>2.2700000000000001E-2</v>
      </c>
      <c r="M42" s="66">
        <v>3.5999999999999999E-3</v>
      </c>
    </row>
    <row r="43" spans="1:13">
      <c r="A43" t="s">
        <v>899</v>
      </c>
      <c r="B43" t="s">
        <v>900</v>
      </c>
      <c r="C43" t="s">
        <v>590</v>
      </c>
      <c r="D43" t="s">
        <v>873</v>
      </c>
      <c r="E43" t="s">
        <v>847</v>
      </c>
      <c r="F43" t="s">
        <v>105</v>
      </c>
      <c r="G43" s="65">
        <v>59771</v>
      </c>
      <c r="H43" s="65">
        <v>6756</v>
      </c>
      <c r="I43" s="65">
        <v>0</v>
      </c>
      <c r="J43" s="65">
        <v>12982.5839634</v>
      </c>
      <c r="K43" s="66">
        <v>2.9999999999999997E-4</v>
      </c>
      <c r="L43" s="66">
        <v>2.7400000000000001E-2</v>
      </c>
      <c r="M43" s="66">
        <v>4.3E-3</v>
      </c>
    </row>
    <row r="44" spans="1:13">
      <c r="A44" t="s">
        <v>901</v>
      </c>
      <c r="B44" t="s">
        <v>902</v>
      </c>
      <c r="C44" t="s">
        <v>590</v>
      </c>
      <c r="D44" t="s">
        <v>903</v>
      </c>
      <c r="E44" t="s">
        <v>847</v>
      </c>
      <c r="F44" t="s">
        <v>105</v>
      </c>
      <c r="G44" s="65">
        <v>255900</v>
      </c>
      <c r="H44" s="65">
        <v>2238</v>
      </c>
      <c r="I44" s="65">
        <v>0</v>
      </c>
      <c r="J44" s="65">
        <v>18412.440030000002</v>
      </c>
      <c r="K44" s="66">
        <v>1.8E-3</v>
      </c>
      <c r="L44" s="66">
        <v>3.8899999999999997E-2</v>
      </c>
      <c r="M44" s="66">
        <v>6.1000000000000004E-3</v>
      </c>
    </row>
    <row r="45" spans="1:13">
      <c r="A45" t="s">
        <v>904</v>
      </c>
      <c r="B45" t="s">
        <v>905</v>
      </c>
      <c r="C45" t="s">
        <v>590</v>
      </c>
      <c r="D45" t="s">
        <v>906</v>
      </c>
      <c r="E45" t="s">
        <v>847</v>
      </c>
      <c r="F45" t="s">
        <v>105</v>
      </c>
      <c r="G45" s="65">
        <v>114808</v>
      </c>
      <c r="H45" s="65">
        <v>7679</v>
      </c>
      <c r="I45" s="65">
        <v>0</v>
      </c>
      <c r="J45" s="65">
        <v>28343.781818799998</v>
      </c>
      <c r="K45" s="66">
        <v>2.3999999999999998E-3</v>
      </c>
      <c r="L45" s="66">
        <v>5.9900000000000002E-2</v>
      </c>
      <c r="M45" s="66">
        <v>9.4000000000000004E-3</v>
      </c>
    </row>
    <row r="46" spans="1:13">
      <c r="A46" t="s">
        <v>907</v>
      </c>
      <c r="B46" t="s">
        <v>908</v>
      </c>
      <c r="C46" t="s">
        <v>590</v>
      </c>
      <c r="D46" t="s">
        <v>876</v>
      </c>
      <c r="E46" t="s">
        <v>847</v>
      </c>
      <c r="F46" t="s">
        <v>105</v>
      </c>
      <c r="G46" s="65">
        <v>53745</v>
      </c>
      <c r="H46" s="65">
        <v>37388</v>
      </c>
      <c r="I46" s="65">
        <v>113.92010999999999</v>
      </c>
      <c r="J46" s="65">
        <v>64716.710739000002</v>
      </c>
      <c r="K46" s="66">
        <v>1E-4</v>
      </c>
      <c r="L46" s="66">
        <v>0.1368</v>
      </c>
      <c r="M46" s="66">
        <v>2.1399999999999999E-2</v>
      </c>
    </row>
    <row r="47" spans="1:13">
      <c r="A47" t="s">
        <v>909</v>
      </c>
      <c r="B47" t="s">
        <v>910</v>
      </c>
      <c r="C47" t="s">
        <v>590</v>
      </c>
      <c r="D47" t="s">
        <v>911</v>
      </c>
      <c r="E47" t="s">
        <v>847</v>
      </c>
      <c r="F47" t="s">
        <v>105</v>
      </c>
      <c r="G47" s="65">
        <v>35454</v>
      </c>
      <c r="H47" s="65">
        <v>2921</v>
      </c>
      <c r="I47" s="65">
        <v>0</v>
      </c>
      <c r="J47" s="65">
        <v>3329.4904581000001</v>
      </c>
      <c r="K47" s="66">
        <v>1.4E-3</v>
      </c>
      <c r="L47" s="66">
        <v>7.0000000000000001E-3</v>
      </c>
      <c r="M47" s="66">
        <v>1.1000000000000001E-3</v>
      </c>
    </row>
    <row r="48" spans="1:13">
      <c r="A48" s="67" t="s">
        <v>912</v>
      </c>
      <c r="C48" s="14"/>
      <c r="D48" s="14"/>
      <c r="E48" s="14"/>
      <c r="F48" s="14"/>
      <c r="G48" s="69">
        <v>486900</v>
      </c>
      <c r="I48" s="69">
        <v>0</v>
      </c>
      <c r="J48" s="69">
        <v>34147.389398017498</v>
      </c>
      <c r="L48" s="68">
        <v>7.22E-2</v>
      </c>
      <c r="M48" s="68">
        <v>1.1299999999999999E-2</v>
      </c>
    </row>
    <row r="49" spans="1:13">
      <c r="A49" t="s">
        <v>913</v>
      </c>
      <c r="B49" t="s">
        <v>914</v>
      </c>
      <c r="C49" t="s">
        <v>590</v>
      </c>
      <c r="D49" t="s">
        <v>882</v>
      </c>
      <c r="E49" t="s">
        <v>847</v>
      </c>
      <c r="F49" t="s">
        <v>105</v>
      </c>
      <c r="G49" s="65">
        <v>18928</v>
      </c>
      <c r="H49" s="65">
        <v>8730</v>
      </c>
      <c r="I49" s="65">
        <v>0</v>
      </c>
      <c r="J49" s="65">
        <v>5312.5122959999999</v>
      </c>
      <c r="K49" s="66">
        <v>1E-4</v>
      </c>
      <c r="L49" s="66">
        <v>1.12E-2</v>
      </c>
      <c r="M49" s="66">
        <v>1.8E-3</v>
      </c>
    </row>
    <row r="50" spans="1:13">
      <c r="A50" t="s">
        <v>915</v>
      </c>
      <c r="B50" t="s">
        <v>916</v>
      </c>
      <c r="C50" t="s">
        <v>819</v>
      </c>
      <c r="D50" t="s">
        <v>917</v>
      </c>
      <c r="E50" t="s">
        <v>847</v>
      </c>
      <c r="F50" t="s">
        <v>105</v>
      </c>
      <c r="G50" s="65">
        <v>85665</v>
      </c>
      <c r="H50" s="65">
        <v>2566</v>
      </c>
      <c r="I50" s="65">
        <v>0</v>
      </c>
      <c r="J50" s="65">
        <v>7067.0969384999999</v>
      </c>
      <c r="K50" s="66">
        <v>6.4000000000000003E-3</v>
      </c>
      <c r="L50" s="66">
        <v>1.49E-2</v>
      </c>
      <c r="M50" s="66">
        <v>2.3E-3</v>
      </c>
    </row>
    <row r="51" spans="1:13">
      <c r="A51" t="s">
        <v>918</v>
      </c>
      <c r="B51" t="s">
        <v>919</v>
      </c>
      <c r="C51" t="s">
        <v>122</v>
      </c>
      <c r="D51" t="s">
        <v>873</v>
      </c>
      <c r="E51" t="s">
        <v>847</v>
      </c>
      <c r="F51" t="s">
        <v>105</v>
      </c>
      <c r="G51" s="65">
        <v>17565</v>
      </c>
      <c r="H51" s="65">
        <v>11572</v>
      </c>
      <c r="I51" s="65">
        <v>0</v>
      </c>
      <c r="J51" s="65">
        <v>6534.8790870000003</v>
      </c>
      <c r="K51" s="66">
        <v>2.0000000000000001E-4</v>
      </c>
      <c r="L51" s="66">
        <v>1.38E-2</v>
      </c>
      <c r="M51" s="66">
        <v>2.2000000000000001E-3</v>
      </c>
    </row>
    <row r="52" spans="1:13">
      <c r="A52" t="s">
        <v>920</v>
      </c>
      <c r="B52" t="s">
        <v>921</v>
      </c>
      <c r="C52" t="s">
        <v>590</v>
      </c>
      <c r="D52" t="s">
        <v>873</v>
      </c>
      <c r="E52" t="s">
        <v>847</v>
      </c>
      <c r="F52" t="s">
        <v>105</v>
      </c>
      <c r="G52" s="65">
        <v>16144</v>
      </c>
      <c r="H52" s="65">
        <v>10305</v>
      </c>
      <c r="I52" s="65">
        <v>0</v>
      </c>
      <c r="J52" s="65">
        <v>5348.6000279999998</v>
      </c>
      <c r="K52" s="66">
        <v>2.9999999999999997E-4</v>
      </c>
      <c r="L52" s="66">
        <v>1.1299999999999999E-2</v>
      </c>
      <c r="M52" s="66">
        <v>1.8E-3</v>
      </c>
    </row>
    <row r="53" spans="1:13">
      <c r="A53" t="s">
        <v>922</v>
      </c>
      <c r="B53" t="s">
        <v>923</v>
      </c>
      <c r="C53" t="s">
        <v>819</v>
      </c>
      <c r="D53" t="s">
        <v>873</v>
      </c>
      <c r="E53" t="s">
        <v>847</v>
      </c>
      <c r="F53" t="s">
        <v>105</v>
      </c>
      <c r="G53" s="65">
        <v>339663</v>
      </c>
      <c r="H53" s="65">
        <v>616.15</v>
      </c>
      <c r="I53" s="65">
        <v>0</v>
      </c>
      <c r="J53" s="65">
        <v>6728.4599420175</v>
      </c>
      <c r="K53" s="66">
        <v>2.5999999999999999E-3</v>
      </c>
      <c r="L53" s="66">
        <v>1.4200000000000001E-2</v>
      </c>
      <c r="M53" s="66">
        <v>2.2000000000000001E-3</v>
      </c>
    </row>
    <row r="54" spans="1:13">
      <c r="A54" t="s">
        <v>924</v>
      </c>
      <c r="B54" t="s">
        <v>925</v>
      </c>
      <c r="C54" t="s">
        <v>819</v>
      </c>
      <c r="D54" t="s">
        <v>926</v>
      </c>
      <c r="E54" t="s">
        <v>847</v>
      </c>
      <c r="F54" t="s">
        <v>105</v>
      </c>
      <c r="G54" s="65">
        <v>8935</v>
      </c>
      <c r="H54" s="65">
        <v>10986</v>
      </c>
      <c r="I54" s="65">
        <v>0</v>
      </c>
      <c r="J54" s="65">
        <v>3155.8411065</v>
      </c>
      <c r="K54" s="66">
        <v>6.6E-3</v>
      </c>
      <c r="L54" s="66">
        <v>6.7000000000000002E-3</v>
      </c>
      <c r="M54" s="66">
        <v>1E-3</v>
      </c>
    </row>
    <row r="55" spans="1:13">
      <c r="A55" s="67" t="s">
        <v>587</v>
      </c>
      <c r="C55" s="14"/>
      <c r="D55" s="14"/>
      <c r="E55" s="14"/>
      <c r="F55" s="14"/>
      <c r="G55" s="69">
        <v>91513</v>
      </c>
      <c r="I55" s="69">
        <v>0</v>
      </c>
      <c r="J55" s="69">
        <v>9838.5260247999995</v>
      </c>
      <c r="L55" s="68">
        <v>2.0799999999999999E-2</v>
      </c>
      <c r="M55" s="68">
        <v>3.3E-3</v>
      </c>
    </row>
    <row r="56" spans="1:13">
      <c r="A56" t="s">
        <v>927</v>
      </c>
      <c r="B56" t="s">
        <v>928</v>
      </c>
      <c r="C56" t="s">
        <v>590</v>
      </c>
      <c r="D56" t="s">
        <v>929</v>
      </c>
      <c r="E56" t="s">
        <v>770</v>
      </c>
      <c r="F56" t="s">
        <v>105</v>
      </c>
      <c r="G56" s="65">
        <v>91513</v>
      </c>
      <c r="H56" s="65">
        <v>3344</v>
      </c>
      <c r="I56" s="65">
        <v>0</v>
      </c>
      <c r="J56" s="65">
        <v>9838.5260247999995</v>
      </c>
      <c r="K56" s="66">
        <v>2.2000000000000001E-3</v>
      </c>
      <c r="L56" s="66">
        <v>2.0799999999999999E-2</v>
      </c>
      <c r="M56" s="66">
        <v>3.3E-3</v>
      </c>
    </row>
    <row r="57" spans="1:13">
      <c r="A57" s="67" t="s">
        <v>869</v>
      </c>
      <c r="C57" s="14"/>
      <c r="D57" s="14"/>
      <c r="E57" s="14"/>
      <c r="F57" s="14"/>
      <c r="G57" s="69">
        <v>0</v>
      </c>
      <c r="I57" s="69">
        <v>0</v>
      </c>
      <c r="J57" s="69">
        <v>0</v>
      </c>
      <c r="L57" s="68">
        <v>0</v>
      </c>
      <c r="M57" s="68">
        <v>0</v>
      </c>
    </row>
    <row r="58" spans="1:13">
      <c r="A58" t="s">
        <v>227</v>
      </c>
      <c r="B58" t="s">
        <v>227</v>
      </c>
      <c r="C58" s="14"/>
      <c r="D58" s="14"/>
      <c r="E58" t="s">
        <v>227</v>
      </c>
      <c r="F58" t="s">
        <v>227</v>
      </c>
      <c r="G58" s="65">
        <v>0</v>
      </c>
      <c r="H58" s="65">
        <v>0</v>
      </c>
      <c r="J58" s="65">
        <v>0</v>
      </c>
      <c r="K58" s="66">
        <v>0</v>
      </c>
      <c r="L58" s="66">
        <v>0</v>
      </c>
      <c r="M58" s="66">
        <v>0</v>
      </c>
    </row>
    <row r="59" spans="1:13">
      <c r="A59" s="86" t="s">
        <v>234</v>
      </c>
      <c r="C59" s="14"/>
      <c r="D59" s="14"/>
      <c r="E59" s="14"/>
      <c r="F59" s="14"/>
    </row>
    <row r="60" spans="1:13">
      <c r="A60" s="86" t="s">
        <v>296</v>
      </c>
      <c r="C60" s="14"/>
      <c r="D60" s="14"/>
      <c r="E60" s="14"/>
      <c r="F60" s="14"/>
    </row>
    <row r="61" spans="1:13">
      <c r="A61" s="86" t="s">
        <v>297</v>
      </c>
      <c r="C61" s="14"/>
      <c r="D61" s="14"/>
      <c r="E61" s="14"/>
      <c r="F61" s="14"/>
    </row>
    <row r="62" spans="1:13">
      <c r="A62" s="86" t="s">
        <v>298</v>
      </c>
      <c r="C62" s="14"/>
      <c r="D62" s="14"/>
      <c r="E62" s="14"/>
      <c r="F62" s="14"/>
    </row>
    <row r="63" spans="1:13">
      <c r="A63" s="86" t="s">
        <v>299</v>
      </c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I8:I1048576 J7:M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4" ht="26.25" customHeight="1">
      <c r="A6" s="100" t="s">
        <v>92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4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8622355.5299999993</v>
      </c>
      <c r="J10" s="7"/>
      <c r="K10" s="63">
        <v>46090.579549374997</v>
      </c>
      <c r="L10" s="7"/>
      <c r="M10" s="64">
        <v>1</v>
      </c>
      <c r="N10" s="64">
        <v>1.5299999999999999E-2</v>
      </c>
      <c r="O10" s="30"/>
      <c r="BF10" s="14"/>
      <c r="BG10" s="16"/>
      <c r="BH10" s="14"/>
      <c r="BL10" s="14"/>
    </row>
    <row r="11" spans="1:64">
      <c r="A11" s="67" t="s">
        <v>202</v>
      </c>
      <c r="B11" s="14"/>
      <c r="C11" s="14"/>
      <c r="D11" s="14"/>
      <c r="I11" s="69">
        <v>8477459.3699999992</v>
      </c>
      <c r="K11" s="69">
        <v>8265.5228857500006</v>
      </c>
      <c r="M11" s="68">
        <v>0.17929999999999999</v>
      </c>
      <c r="N11" s="68">
        <v>2.7000000000000001E-3</v>
      </c>
    </row>
    <row r="12" spans="1:64">
      <c r="A12" s="67" t="s">
        <v>930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227</v>
      </c>
      <c r="B13" t="s">
        <v>227</v>
      </c>
      <c r="C13" s="14"/>
      <c r="D13" s="14"/>
      <c r="E13" t="s">
        <v>227</v>
      </c>
      <c r="F13" t="s">
        <v>227</v>
      </c>
      <c r="H13" t="s">
        <v>227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931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227</v>
      </c>
      <c r="B15" t="s">
        <v>227</v>
      </c>
      <c r="C15" s="14"/>
      <c r="D15" s="14"/>
      <c r="E15" t="s">
        <v>227</v>
      </c>
      <c r="F15" t="s">
        <v>227</v>
      </c>
      <c r="H15" t="s">
        <v>227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8477459.3699999992</v>
      </c>
      <c r="K16" s="69">
        <v>8265.5228857500006</v>
      </c>
      <c r="M16" s="68">
        <v>0.17929999999999999</v>
      </c>
      <c r="N16" s="68">
        <v>2.7000000000000001E-3</v>
      </c>
    </row>
    <row r="17" spans="1:14">
      <c r="A17" t="s">
        <v>932</v>
      </c>
      <c r="B17" t="s">
        <v>933</v>
      </c>
      <c r="C17" t="s">
        <v>99</v>
      </c>
      <c r="D17" t="s">
        <v>934</v>
      </c>
      <c r="E17" t="s">
        <v>935</v>
      </c>
      <c r="F17" t="s">
        <v>349</v>
      </c>
      <c r="G17" t="s">
        <v>208</v>
      </c>
      <c r="H17" t="s">
        <v>105</v>
      </c>
      <c r="I17" s="65">
        <v>8477459.3699999992</v>
      </c>
      <c r="J17" s="65">
        <v>97.5</v>
      </c>
      <c r="K17" s="65">
        <v>8265.5228857500006</v>
      </c>
      <c r="L17" s="66">
        <v>2.1000000000000001E-2</v>
      </c>
      <c r="M17" s="66">
        <v>0.17929999999999999</v>
      </c>
      <c r="N17" s="66">
        <v>2.7000000000000001E-3</v>
      </c>
    </row>
    <row r="18" spans="1:14">
      <c r="A18" s="67" t="s">
        <v>587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227</v>
      </c>
      <c r="B19" t="s">
        <v>227</v>
      </c>
      <c r="C19" s="14"/>
      <c r="D19" s="14"/>
      <c r="E19" t="s">
        <v>227</v>
      </c>
      <c r="F19" t="s">
        <v>227</v>
      </c>
      <c r="H19" t="s">
        <v>227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232</v>
      </c>
      <c r="B20" s="14"/>
      <c r="C20" s="14"/>
      <c r="D20" s="14"/>
      <c r="I20" s="69">
        <v>144896.16</v>
      </c>
      <c r="K20" s="69">
        <v>37825.056663625001</v>
      </c>
      <c r="M20" s="68">
        <v>0.82069999999999999</v>
      </c>
      <c r="N20" s="68">
        <v>1.2500000000000001E-2</v>
      </c>
    </row>
    <row r="21" spans="1:14">
      <c r="A21" s="67" t="s">
        <v>930</v>
      </c>
      <c r="B21" s="14"/>
      <c r="C21" s="14"/>
      <c r="D21" s="14"/>
      <c r="I21" s="69">
        <v>64200.160000000003</v>
      </c>
      <c r="K21" s="69">
        <v>6549.7003231999997</v>
      </c>
      <c r="M21" s="68">
        <v>0.1421</v>
      </c>
      <c r="N21" s="68">
        <v>2.2000000000000001E-3</v>
      </c>
    </row>
    <row r="22" spans="1:14">
      <c r="A22" t="s">
        <v>936</v>
      </c>
      <c r="B22" t="s">
        <v>937</v>
      </c>
      <c r="C22" t="s">
        <v>122</v>
      </c>
      <c r="D22" t="s">
        <v>938</v>
      </c>
      <c r="E22" t="s">
        <v>770</v>
      </c>
      <c r="F22" t="s">
        <v>227</v>
      </c>
      <c r="G22" t="s">
        <v>939</v>
      </c>
      <c r="H22" t="s">
        <v>101</v>
      </c>
      <c r="I22" s="65">
        <v>64200.160000000003</v>
      </c>
      <c r="J22" s="65">
        <v>10202</v>
      </c>
      <c r="K22" s="65">
        <v>6549.7003231999997</v>
      </c>
      <c r="L22" s="66">
        <v>0</v>
      </c>
      <c r="M22" s="66">
        <v>0.1421</v>
      </c>
      <c r="N22" s="66">
        <v>2.2000000000000001E-3</v>
      </c>
    </row>
    <row r="23" spans="1:14">
      <c r="A23" s="67" t="s">
        <v>931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227</v>
      </c>
      <c r="B24" t="s">
        <v>227</v>
      </c>
      <c r="C24" s="14"/>
      <c r="D24" s="14"/>
      <c r="E24" t="s">
        <v>227</v>
      </c>
      <c r="F24" t="s">
        <v>227</v>
      </c>
      <c r="H24" t="s">
        <v>227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80696</v>
      </c>
      <c r="K25" s="69">
        <v>31275.356340425002</v>
      </c>
      <c r="M25" s="68">
        <v>0.67859999999999998</v>
      </c>
      <c r="N25" s="68">
        <v>1.04E-2</v>
      </c>
    </row>
    <row r="26" spans="1:14">
      <c r="A26" t="s">
        <v>940</v>
      </c>
      <c r="B26" t="s">
        <v>941</v>
      </c>
      <c r="C26" t="s">
        <v>122</v>
      </c>
      <c r="D26" t="s">
        <v>942</v>
      </c>
      <c r="E26" t="s">
        <v>770</v>
      </c>
      <c r="F26" t="s">
        <v>227</v>
      </c>
      <c r="G26" t="s">
        <v>939</v>
      </c>
      <c r="H26" t="s">
        <v>105</v>
      </c>
      <c r="I26" s="65">
        <v>17512</v>
      </c>
      <c r="J26" s="65">
        <v>15882</v>
      </c>
      <c r="K26" s="65">
        <v>8941.7375255999996</v>
      </c>
      <c r="L26" s="66">
        <v>0</v>
      </c>
      <c r="M26" s="66">
        <v>0.19400000000000001</v>
      </c>
      <c r="N26" s="66">
        <v>3.0000000000000001E-3</v>
      </c>
    </row>
    <row r="27" spans="1:14">
      <c r="A27" t="s">
        <v>943</v>
      </c>
      <c r="B27" t="s">
        <v>944</v>
      </c>
      <c r="C27" t="s">
        <v>122</v>
      </c>
      <c r="D27" t="s">
        <v>945</v>
      </c>
      <c r="E27" t="s">
        <v>770</v>
      </c>
      <c r="F27" t="s">
        <v>227</v>
      </c>
      <c r="G27" t="s">
        <v>939</v>
      </c>
      <c r="H27" t="s">
        <v>105</v>
      </c>
      <c r="I27" s="65">
        <v>12510</v>
      </c>
      <c r="J27" s="65">
        <v>12743</v>
      </c>
      <c r="K27" s="65">
        <v>5125.1899995000003</v>
      </c>
      <c r="L27" s="66">
        <v>0</v>
      </c>
      <c r="M27" s="66">
        <v>0.11119999999999999</v>
      </c>
      <c r="N27" s="66">
        <v>1.6999999999999999E-3</v>
      </c>
    </row>
    <row r="28" spans="1:14">
      <c r="A28" t="s">
        <v>946</v>
      </c>
      <c r="B28" t="s">
        <v>947</v>
      </c>
      <c r="C28" t="s">
        <v>122</v>
      </c>
      <c r="D28" t="s">
        <v>917</v>
      </c>
      <c r="E28" t="s">
        <v>770</v>
      </c>
      <c r="F28" t="s">
        <v>227</v>
      </c>
      <c r="G28" t="s">
        <v>939</v>
      </c>
      <c r="H28" t="s">
        <v>105</v>
      </c>
      <c r="I28" s="65">
        <v>30684</v>
      </c>
      <c r="J28" s="65">
        <v>9908</v>
      </c>
      <c r="K28" s="65">
        <v>9774.1488647999995</v>
      </c>
      <c r="L28" s="66">
        <v>2.0500000000000001E-2</v>
      </c>
      <c r="M28" s="66">
        <v>0.21210000000000001</v>
      </c>
      <c r="N28" s="66">
        <v>3.2000000000000002E-3</v>
      </c>
    </row>
    <row r="29" spans="1:14">
      <c r="A29" t="s">
        <v>948</v>
      </c>
      <c r="B29" t="s">
        <v>949</v>
      </c>
      <c r="C29" t="s">
        <v>122</v>
      </c>
      <c r="D29" t="s">
        <v>950</v>
      </c>
      <c r="E29" t="s">
        <v>770</v>
      </c>
      <c r="F29" t="s">
        <v>227</v>
      </c>
      <c r="G29" t="s">
        <v>939</v>
      </c>
      <c r="H29" t="s">
        <v>105</v>
      </c>
      <c r="I29" s="65">
        <v>19990</v>
      </c>
      <c r="J29" s="65">
        <v>11567.65</v>
      </c>
      <c r="K29" s="65">
        <v>7434.2799505249995</v>
      </c>
      <c r="L29" s="66">
        <v>5.1000000000000004E-3</v>
      </c>
      <c r="M29" s="66">
        <v>0.1613</v>
      </c>
      <c r="N29" s="66">
        <v>2.5000000000000001E-3</v>
      </c>
    </row>
    <row r="30" spans="1:14">
      <c r="A30" s="67" t="s">
        <v>587</v>
      </c>
      <c r="B30" s="14"/>
      <c r="C30" s="14"/>
      <c r="D30" s="14"/>
      <c r="I30" s="69">
        <v>0</v>
      </c>
      <c r="K30" s="69">
        <v>0</v>
      </c>
      <c r="M30" s="68">
        <v>0</v>
      </c>
      <c r="N30" s="68">
        <v>0</v>
      </c>
    </row>
    <row r="31" spans="1:14">
      <c r="A31" t="s">
        <v>227</v>
      </c>
      <c r="B31" t="s">
        <v>227</v>
      </c>
      <c r="C31" s="14"/>
      <c r="D31" s="14"/>
      <c r="E31" t="s">
        <v>227</v>
      </c>
      <c r="F31" t="s">
        <v>227</v>
      </c>
      <c r="H31" t="s">
        <v>227</v>
      </c>
      <c r="I31" s="65">
        <v>0</v>
      </c>
      <c r="J31" s="65">
        <v>0</v>
      </c>
      <c r="K31" s="65">
        <v>0</v>
      </c>
      <c r="L31" s="66">
        <v>0</v>
      </c>
      <c r="M31" s="66">
        <v>0</v>
      </c>
      <c r="N31" s="66">
        <v>0</v>
      </c>
    </row>
    <row r="32" spans="1:14">
      <c r="A32" s="86" t="s">
        <v>234</v>
      </c>
      <c r="B32" s="14"/>
      <c r="C32" s="14"/>
      <c r="D32" s="14"/>
    </row>
    <row r="33" spans="1:4">
      <c r="A33" s="86" t="s">
        <v>296</v>
      </c>
      <c r="B33" s="14"/>
      <c r="C33" s="14"/>
      <c r="D33" s="14"/>
    </row>
    <row r="34" spans="1:4">
      <c r="A34" s="86" t="s">
        <v>297</v>
      </c>
      <c r="B34" s="14"/>
      <c r="C34" s="14"/>
      <c r="D34" s="14"/>
    </row>
    <row r="35" spans="1:4">
      <c r="A35" s="86" t="s">
        <v>298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9" ht="26.25" customHeight="1">
      <c r="A6" s="100" t="s">
        <v>94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107131.65</v>
      </c>
      <c r="G10" s="7"/>
      <c r="H10" s="63">
        <v>16.176879150000001</v>
      </c>
      <c r="I10" s="22"/>
      <c r="J10" s="64">
        <v>1</v>
      </c>
      <c r="K10" s="64">
        <v>0</v>
      </c>
      <c r="BB10" s="14"/>
      <c r="BC10" s="16"/>
      <c r="BD10" s="14"/>
      <c r="BF10" s="14"/>
    </row>
    <row r="11" spans="1:59">
      <c r="A11" s="67" t="s">
        <v>202</v>
      </c>
      <c r="C11" s="14"/>
      <c r="D11" s="14"/>
      <c r="F11" s="69">
        <v>107131.65</v>
      </c>
      <c r="H11" s="69">
        <v>16.176879150000001</v>
      </c>
      <c r="J11" s="68">
        <v>1</v>
      </c>
      <c r="K11" s="68">
        <v>0</v>
      </c>
    </row>
    <row r="12" spans="1:59">
      <c r="A12" s="67" t="s">
        <v>951</v>
      </c>
      <c r="C12" s="14"/>
      <c r="D12" s="14"/>
      <c r="F12" s="69">
        <v>107131.65</v>
      </c>
      <c r="H12" s="69">
        <v>16.176879150000001</v>
      </c>
      <c r="J12" s="68">
        <v>1</v>
      </c>
      <c r="K12" s="68">
        <v>0</v>
      </c>
    </row>
    <row r="13" spans="1:59">
      <c r="A13" t="s">
        <v>952</v>
      </c>
      <c r="B13" t="s">
        <v>953</v>
      </c>
      <c r="C13" t="s">
        <v>99</v>
      </c>
      <c r="D13" t="s">
        <v>581</v>
      </c>
      <c r="E13" t="s">
        <v>101</v>
      </c>
      <c r="F13" s="65">
        <v>107131.65</v>
      </c>
      <c r="G13" s="65">
        <v>15.1</v>
      </c>
      <c r="H13" s="65">
        <v>16.176879150000001</v>
      </c>
      <c r="I13" s="66">
        <v>1E-3</v>
      </c>
      <c r="J13" s="66">
        <v>1</v>
      </c>
      <c r="K13" s="66">
        <v>0</v>
      </c>
    </row>
    <row r="14" spans="1:59">
      <c r="A14" s="67" t="s">
        <v>232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954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227</v>
      </c>
      <c r="B16" t="s">
        <v>227</v>
      </c>
      <c r="C16" s="14"/>
      <c r="D16" t="s">
        <v>227</v>
      </c>
      <c r="E16" t="s">
        <v>227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6" t="s">
        <v>234</v>
      </c>
      <c r="C17" s="14"/>
      <c r="D17" s="14"/>
    </row>
    <row r="18" spans="1:4">
      <c r="A18" s="86" t="s">
        <v>296</v>
      </c>
      <c r="C18" s="14"/>
      <c r="D18" s="14"/>
    </row>
    <row r="19" spans="1:4">
      <c r="A19" s="86" t="s">
        <v>297</v>
      </c>
      <c r="C19" s="14"/>
      <c r="D19" s="14"/>
    </row>
    <row r="20" spans="1:4">
      <c r="A20" s="86" t="s">
        <v>298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1B3B1-4B41-44FE-BE43-13B6F5EAE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8A338-2B03-484A-BEB8-BE01A53CC0A0}">
  <ds:schemaRefs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E49621D-0B7F-4C2B-97C8-665946F8AE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520042177_b62_0420</dc:title>
  <dc:creator>Yuli</dc:creator>
  <cp:lastModifiedBy>User</cp:lastModifiedBy>
  <dcterms:created xsi:type="dcterms:W3CDTF">2015-11-10T09:34:27Z</dcterms:created>
  <dcterms:modified xsi:type="dcterms:W3CDTF">2022-02-10T14:23:30Z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