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K18" i="16" l="1"/>
  <c r="K13" i="16"/>
  <c r="C43" i="1" l="1"/>
  <c r="C32" i="27"/>
  <c r="C12" i="27"/>
  <c r="C11" i="27" s="1"/>
</calcChain>
</file>

<file path=xl/sharedStrings.xml><?xml version="1.0" encoding="utf-8"?>
<sst xmlns="http://schemas.openxmlformats.org/spreadsheetml/2006/main" count="4589" uniqueCount="1263">
  <si>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</si>
  <si>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</si>
  <si>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</si>
  <si>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</si>
  <si>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</si>
  <si>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</si>
  <si>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</si>
  <si>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</si>
  <si>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</si>
  <si>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</si>
  <si>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</si>
  <si>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</si>
  <si>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</si>
  <si>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</si>
  <si>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</si>
  <si>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</si>
  <si>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</si>
  <si>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</si>
  <si>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</si>
  <si>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</si>
  <si>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</si>
  <si>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</si>
  <si>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</si>
  <si>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</si>
  <si>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</si>
  <si>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</si>
  <si>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</si>
  <si>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</si>
  <si>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</si>
  <si>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</si>
  <si>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</si>
  <si>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</si>
  <si>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</si>
  <si>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</si>
  <si>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</si>
  <si>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</si>
  <si>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</si>
  <si>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</si>
  <si>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</si>
  <si>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</si>
  <si>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</si>
  <si>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</si>
  <si>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</si>
  <si>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</si>
  <si>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</si>
  <si>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</si>
  <si>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</si>
  <si>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</si>
  <si>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</si>
  <si>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</si>
  <si>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</si>
  <si>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</si>
  <si>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</si>
  <si>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</si>
  <si>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</si>
  <si>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</si>
  <si>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</si>
  <si>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</si>
  <si>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</si>
  <si>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</si>
  <si>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</si>
  <si>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</si>
  <si>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</si>
  <si>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</si>
  <si>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</si>
  <si>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</si>
  <si>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</si>
  <si>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</si>
  <si>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</si>
  <si>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</si>
  <si>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</si>
  <si>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</si>
  <si>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</si>
  <si>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</si>
  <si>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</si>
  <si>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</si>
  <si>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</si>
  <si>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</si>
  <si>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</si>
  <si>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</si>
  <si>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</si>
  <si>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</si>
  <si>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</si>
  <si>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</si>
  <si>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</si>
  <si>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</si>
  <si>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</si>
  <si>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</si>
  <si>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</si>
  <si>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</si>
  <si>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</si>
  <si>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</si>
  <si>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</si>
  <si>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</si>
  <si>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</si>
  <si>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</si>
  <si>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</si>
  <si>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</si>
  <si>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</si>
  <si>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</si>
  <si>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</si>
  <si>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</si>
  <si>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</si>
  <si>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</si>
  <si>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</si>
  <si>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</si>
  <si>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</si>
  <si>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</si>
  <si>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</si>
  <si>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</si>
  <si>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</si>
  <si>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</si>
  <si>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</si>
  <si>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</si>
  <si>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</si>
  <si>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</si>
  <si>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</si>
  <si>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</si>
  <si>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</si>
  <si>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</si>
  <si>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</si>
  <si>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</si>
  <si>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</si>
  <si>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</si>
  <si>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</si>
  <si>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</si>
  <si>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</si>
  <si>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</si>
  <si>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</si>
  <si>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</si>
  <si>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</si>
  <si>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</si>
  <si>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</si>
  <si>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</si>
  <si>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</si>
  <si>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</si>
  <si>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</si>
  <si>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</si>
  <si>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</si>
  <si>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</si>
  <si>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</si>
  <si>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</si>
  <si>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</si>
  <si>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</si>
  <si>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</si>
  <si>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</si>
  <si>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</si>
  <si>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</si>
  <si>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</si>
  <si>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</si>
  <si>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</si>
  <si>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</si>
  <si>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</si>
  <si>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</si>
  <si>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</si>
  <si>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</si>
  <si>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</si>
  <si>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</si>
  <si>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</si>
  <si>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</si>
  <si>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</si>
  <si>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</si>
  <si>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</si>
  <si>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</si>
  <si>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</si>
  <si>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</si>
  <si>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</si>
  <si>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</si>
  <si>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</si>
  <si>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</si>
  <si>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</si>
  <si>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</si>
  <si>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</si>
  <si>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</si>
  <si>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</si>
  <si>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</si>
  <si>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</si>
  <si>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</si>
  <si>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</si>
  <si>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</si>
  <si>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</si>
  <si>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</si>
  <si>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</si>
  <si>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</si>
  <si>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</si>
  <si>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</si>
  <si>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</si>
  <si>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</si>
  <si>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</si>
  <si>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</si>
  <si>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</si>
  <si>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</si>
  <si>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</si>
  <si>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</si>
  <si>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</si>
  <si>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</si>
  <si>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</si>
  <si>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</si>
  <si>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הכשרה כללי</t>
  </si>
  <si>
    <t>הכשרה כללי (חדש</t>
  </si>
  <si>
    <t>62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</si>
  <si>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</si>
  <si>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</si>
  <si>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</si>
  <si>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</si>
  <si>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</si>
  <si>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</si>
  <si>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</si>
  <si>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</si>
  <si>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</si>
  <si>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</si>
  <si>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</si>
  <si>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</si>
  <si>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</si>
  <si>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</si>
  <si>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</si>
  <si>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</si>
  <si>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</si>
  <si>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</si>
  <si>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</si>
  <si>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</si>
  <si>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</si>
  <si>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</si>
  <si>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-20001(לשלם)-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</si>
  <si>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</si>
  <si>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</si>
  <si>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</si>
  <si>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</si>
  <si>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</si>
  <si>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</si>
  <si>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</si>
  <si>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</si>
  <si>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</si>
  <si>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</si>
  <si>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</si>
  <si>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</si>
  <si>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</si>
  <si>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</si>
  <si>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</si>
  <si>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</si>
  <si>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</si>
  <si>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</si>
  <si>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01/06/23</t>
  </si>
  <si>
    <t>ממצמ0923</t>
  </si>
  <si>
    <t>1128081</t>
  </si>
  <si>
    <t>12/01/22</t>
  </si>
  <si>
    <t>ממשל צמודה 0529- האוצר - ממשלתית צמודה</t>
  </si>
  <si>
    <t>1157023</t>
  </si>
  <si>
    <t>21/02/23</t>
  </si>
  <si>
    <t>ממשל צמודה 0726- האוצר - ממשלתית צמודה</t>
  </si>
  <si>
    <t>1169564</t>
  </si>
  <si>
    <t>24/05/23</t>
  </si>
  <si>
    <t>ממשל צמודה 1025- האוצר - ממשלתית צמודה</t>
  </si>
  <si>
    <t>1135912</t>
  </si>
  <si>
    <t>ממשל צמודה 1131- האוצר - ממשלתית צמודה</t>
  </si>
  <si>
    <t>1172220</t>
  </si>
  <si>
    <t>07/06/23</t>
  </si>
  <si>
    <t>ממשלתי צמוד 0527- האוצר - ממשלתית צמודה</t>
  </si>
  <si>
    <t>1140847</t>
  </si>
  <si>
    <t>29/05/23</t>
  </si>
  <si>
    <t>סה"כ לא צמודות</t>
  </si>
  <si>
    <t>סה"כ מלווה קצר מועד</t>
  </si>
  <si>
    <t>מ.ק.מ  913- בנק ישראל- מק"מ</t>
  </si>
  <si>
    <t>8230914</t>
  </si>
  <si>
    <t>29/09/22</t>
  </si>
  <si>
    <t>מ.ק.מ 1023- בנק ישראל- מק"מ</t>
  </si>
  <si>
    <t>8231029</t>
  </si>
  <si>
    <t>24/10/22</t>
  </si>
  <si>
    <t>מ.ק.מ.     1213- בנק ישראל- מק"מ</t>
  </si>
  <si>
    <t>8231219</t>
  </si>
  <si>
    <t>04/01/23</t>
  </si>
  <si>
    <t>מ.ק.מ.  214- בנק ישראל- מק"מ</t>
  </si>
  <si>
    <t>8240210</t>
  </si>
  <si>
    <t>מ.ק.מ.  713- בנק ישראל- מק"מ</t>
  </si>
  <si>
    <t>8230716</t>
  </si>
  <si>
    <t>25/07/22</t>
  </si>
  <si>
    <t>מ.ק.מ. 1123- בנק ישראל- מק"מ</t>
  </si>
  <si>
    <t>8231128</t>
  </si>
  <si>
    <t>02/11/22</t>
  </si>
  <si>
    <t>מ.ק.מ. 114- בנק ישראל- מק"מ</t>
  </si>
  <si>
    <t>8240111</t>
  </si>
  <si>
    <t>03/01/23</t>
  </si>
  <si>
    <t>מ.ק.מ. 314- בנק ישראל- מק"מ</t>
  </si>
  <si>
    <t>8240319</t>
  </si>
  <si>
    <t>01/03/23</t>
  </si>
  <si>
    <t>מ.ק.מ. 414- בנק ישראל- מק"מ</t>
  </si>
  <si>
    <t>8240418</t>
  </si>
  <si>
    <t>04/04/23</t>
  </si>
  <si>
    <t>מ.ק.מ. 813- בנק ישראל- מק"מ</t>
  </si>
  <si>
    <t>8230815</t>
  </si>
  <si>
    <t>04/08/22</t>
  </si>
  <si>
    <t>סה"כ שחר</t>
  </si>
  <si>
    <t>ממשל שקלי 1024- האוצר - ממשלתית שקלית</t>
  </si>
  <si>
    <t>1175777</t>
  </si>
  <si>
    <t>18/10/22</t>
  </si>
  <si>
    <t>ממשל שקלית 0347</t>
  </si>
  <si>
    <t>1140193</t>
  </si>
  <si>
    <t>12/01/23</t>
  </si>
  <si>
    <t>ממשלתי 0324- האוצר - ממשלתית שקלית</t>
  </si>
  <si>
    <t>1130848</t>
  </si>
  <si>
    <t>ממשלתי 0825- האוצר - ממשלתית שקלית</t>
  </si>
  <si>
    <t>1135557</t>
  </si>
  <si>
    <t>23/04/23</t>
  </si>
  <si>
    <t>ממשלתי שקלי 0425- האוצר - ממשלתית שקלית</t>
  </si>
  <si>
    <t>1162668</t>
  </si>
  <si>
    <t>30/03/23</t>
  </si>
  <si>
    <t>ממשלתי שקלי 723</t>
  </si>
  <si>
    <t>1167105</t>
  </si>
  <si>
    <t>04/04/21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</si>
  <si>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</si>
  <si>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</si>
  <si>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</si>
  <si>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</si>
  <si>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</si>
  <si>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</si>
  <si>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</si>
  <si>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</si>
  <si>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</si>
  <si>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</si>
  <si>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</si>
  <si>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לאומי מסחרי 3- לאומי</t>
  </si>
  <si>
    <t>1189364</t>
  </si>
  <si>
    <t>520018078</t>
  </si>
  <si>
    <t>בנקים</t>
  </si>
  <si>
    <t>12/09/22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</si>
  <si>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</si>
  <si>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</si>
  <si>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</si>
  <si>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</si>
  <si>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</si>
  <si>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23/02/23</t>
  </si>
  <si>
    <t>לאומי אג"ח 181- לאומי</t>
  </si>
  <si>
    <t>6040505</t>
  </si>
  <si>
    <t>Aaa.il</t>
  </si>
  <si>
    <t>11/11/20</t>
  </si>
  <si>
    <t>לאומי אגח 182- לאומי</t>
  </si>
  <si>
    <t>6040539</t>
  </si>
  <si>
    <t>10/01/23</t>
  </si>
  <si>
    <t>לאומי אגח 183- לאומי</t>
  </si>
  <si>
    <t>6040547</t>
  </si>
  <si>
    <t>28/11/21</t>
  </si>
  <si>
    <t>מז טפ הנ אגח 64- מזרחי טפחות הנפ</t>
  </si>
  <si>
    <t>2310555</t>
  </si>
  <si>
    <t>520032046</t>
  </si>
  <si>
    <t>11/04/22</t>
  </si>
  <si>
    <t>מז טפ הנפק   46- מזרחי טפחות הנפ</t>
  </si>
  <si>
    <t>2310225</t>
  </si>
  <si>
    <t>08/04/21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</si>
  <si>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</si>
  <si>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</si>
  <si>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</si>
  <si>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</si>
  <si>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</si>
  <si>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</si>
  <si>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</si>
  <si>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</si>
  <si>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</si>
  <si>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</si>
  <si>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</si>
  <si>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</si>
  <si>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</si>
  <si>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</si>
  <si>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</si>
  <si>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</si>
  <si>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</si>
  <si>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</si>
  <si>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</si>
  <si>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הנ אגח35- פועלים הנפקות</t>
  </si>
  <si>
    <t>1940618</t>
  </si>
  <si>
    <t>520032640</t>
  </si>
  <si>
    <t>10/11/20</t>
  </si>
  <si>
    <t>פועלים הנפ אג32- פועלים הנפקות</t>
  </si>
  <si>
    <t>1940535</t>
  </si>
  <si>
    <t>21/11/19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</si>
  <si>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</si>
  <si>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</si>
  <si>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</si>
  <si>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</si>
  <si>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</si>
  <si>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</si>
  <si>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</si>
  <si>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06/03/23</t>
  </si>
  <si>
    <t>חשמל  אג"ח 31- חשמל</t>
  </si>
  <si>
    <t>6000285</t>
  </si>
  <si>
    <t>28/11/22</t>
  </si>
  <si>
    <t>חשמל אג27</t>
  </si>
  <si>
    <t>6000210</t>
  </si>
  <si>
    <t>נתיבי הגז אג"ח ד- נתיבי הגז</t>
  </si>
  <si>
    <t>1147503</t>
  </si>
  <si>
    <t>513436394</t>
  </si>
  <si>
    <t>ilAA+</t>
  </si>
  <si>
    <t>25/05/22</t>
  </si>
  <si>
    <t>עזריאלי  אגח ז- עזריאלי קבוצה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</si>
  <si>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</si>
  <si>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</si>
  <si>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</si>
  <si>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</si>
  <si>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</si>
  <si>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</si>
  <si>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</si>
  <si>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</si>
  <si>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</si>
  <si>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ארפורט אג 9- איירפורט סיטי</t>
  </si>
  <si>
    <t>1160944</t>
  </si>
  <si>
    <t>511659401</t>
  </si>
  <si>
    <t>ilAA</t>
  </si>
  <si>
    <t>10/05/23</t>
  </si>
  <si>
    <t>ארפורט סיטי אג"ח 5- איירפורט סיטי</t>
  </si>
  <si>
    <t>1133487</t>
  </si>
  <si>
    <t>23/12/20</t>
  </si>
  <si>
    <t>גב ים אג"ח 6- גב ים</t>
  </si>
  <si>
    <t>7590128</t>
  </si>
  <si>
    <t>520001736</t>
  </si>
  <si>
    <t>Aa2.il</t>
  </si>
  <si>
    <t>12/07/21</t>
  </si>
  <si>
    <t>גב ים אגח י- גב ים</t>
  </si>
  <si>
    <t>7590284</t>
  </si>
  <si>
    <t>12/04/22</t>
  </si>
  <si>
    <t>מבני תעש  אגח כ- מבנה</t>
  </si>
  <si>
    <t>2260495</t>
  </si>
  <si>
    <t>520024126</t>
  </si>
  <si>
    <t>26/12/18</t>
  </si>
  <si>
    <t>מליסרון אגח כ- מליסרון</t>
  </si>
  <si>
    <t>3230422</t>
  </si>
  <si>
    <t>520037789</t>
  </si>
  <si>
    <t>17/08/21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</si>
  <si>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</si>
  <si>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</si>
  <si>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</si>
  <si>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</si>
  <si>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</si>
  <si>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</si>
  <si>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</si>
  <si>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</si>
  <si>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</si>
  <si>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</si>
  <si>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01/03/16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</si>
  <si>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</si>
  <si>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</si>
  <si>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</si>
  <si>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</si>
  <si>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</si>
  <si>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</si>
  <si>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</si>
  <si>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</si>
  <si>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</si>
  <si>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</si>
  <si>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</si>
  <si>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</si>
  <si>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</si>
  <si>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</si>
  <si>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02/09/21</t>
  </si>
  <si>
    <t>אזורים אג15- אזורים</t>
  </si>
  <si>
    <t>7150451</t>
  </si>
  <si>
    <t>520025990</t>
  </si>
  <si>
    <t>בנייה</t>
  </si>
  <si>
    <t>A1.il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</si>
  <si>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</si>
  <si>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</si>
  <si>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</si>
  <si>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</si>
  <si>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</si>
  <si>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</si>
  <si>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</si>
  <si>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ilA+</t>
  </si>
  <si>
    <t>אדגר אג"ח 9- אדגר השקעות</t>
  </si>
  <si>
    <t>1820190</t>
  </si>
  <si>
    <t>520035171</t>
  </si>
  <si>
    <t>נדלן מניב בחו"ל</t>
  </si>
  <si>
    <t>A2.il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</si>
  <si>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</si>
  <si>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</si>
  <si>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</si>
  <si>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</si>
  <si>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</si>
  <si>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</si>
  <si>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</si>
  <si>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</si>
  <si>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27/12/21</t>
  </si>
  <si>
    <t>דלק נכסים אגח א- דלק ישראל נכסים</t>
  </si>
  <si>
    <t>1196179</t>
  </si>
  <si>
    <t>516378643</t>
  </si>
  <si>
    <t>28/05/23</t>
  </si>
  <si>
    <t>נכסים ובנ אגח י- נכסים ובנין</t>
  </si>
  <si>
    <t>1193630</t>
  </si>
  <si>
    <t>520025438</t>
  </si>
  <si>
    <t>19/02/23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</si>
  <si>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</si>
  <si>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</si>
  <si>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</si>
  <si>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</si>
  <si>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</si>
  <si>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27/02/23</t>
  </si>
  <si>
    <t>שיכון ובינוי אג8- שיכון ובינוי</t>
  </si>
  <si>
    <t>1135888</t>
  </si>
  <si>
    <t>07/12/22</t>
  </si>
  <si>
    <t>דליה אגח א- דליה אנרגיה</t>
  </si>
  <si>
    <t>1184951</t>
  </si>
  <si>
    <t>516269248</t>
  </si>
  <si>
    <t>A3.il</t>
  </si>
  <si>
    <t>13/03/22</t>
  </si>
  <si>
    <t>הכשרת הישוב אגח 23- הכשרת הישוב</t>
  </si>
  <si>
    <t>6120323</t>
  </si>
  <si>
    <t>520020116</t>
  </si>
  <si>
    <t>ilA-</t>
  </si>
  <si>
    <t>21/06/21</t>
  </si>
  <si>
    <t>מישורים אגח ח'- מישורים</t>
  </si>
  <si>
    <t>1143163</t>
  </si>
  <si>
    <t>511491839</t>
  </si>
  <si>
    <t>Baa1.il</t>
  </si>
  <si>
    <t>25/02/20</t>
  </si>
  <si>
    <t>דיסקונט מנפיקים אג"ח יג</t>
  </si>
  <si>
    <t>7480155</t>
  </si>
  <si>
    <t>520029935</t>
  </si>
  <si>
    <t>07/09/20</t>
  </si>
  <si>
    <t>דיסקונט מנפיקים אג"ח יד</t>
  </si>
  <si>
    <t>7480163</t>
  </si>
  <si>
    <t>29/12/20</t>
  </si>
  <si>
    <t>לאומי   אגח 178- לאומי</t>
  </si>
  <si>
    <t>6040323</t>
  </si>
  <si>
    <t>03/09/20</t>
  </si>
  <si>
    <t>מזרחי  טפ הנפק   40</t>
  </si>
  <si>
    <t>2310167</t>
  </si>
  <si>
    <t>16/08/21</t>
  </si>
  <si>
    <t>נמלי ישראל אג"ח ג- נמלי ישראל</t>
  </si>
  <si>
    <t>1145580</t>
  </si>
  <si>
    <t>18/11/21</t>
  </si>
  <si>
    <t>פועלים  אגח 101- פועלים</t>
  </si>
  <si>
    <t>1191337</t>
  </si>
  <si>
    <t>שטראוס    אגח ה- שטראוס גרופ</t>
  </si>
  <si>
    <t>7460389</t>
  </si>
  <si>
    <t>520003781</t>
  </si>
  <si>
    <t>מזון</t>
  </si>
  <si>
    <t>24/05/22</t>
  </si>
  <si>
    <t>תעשיה אוירית אג"ח 4</t>
  </si>
  <si>
    <t>1133131</t>
  </si>
  <si>
    <t>520027194</t>
  </si>
  <si>
    <t>ביטחוניות</t>
  </si>
  <si>
    <t>אלביט מע' אגח ב- אלביט מערכות</t>
  </si>
  <si>
    <t>1178235</t>
  </si>
  <si>
    <t>520043027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</si>
  <si>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</si>
  <si>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</si>
  <si>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</si>
  <si>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</si>
  <si>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</si>
  <si>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</si>
  <si>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</si>
  <si>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</si>
  <si>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כיל       אגח ה</t>
  </si>
  <si>
    <t>2810299</t>
  </si>
  <si>
    <t>520027830</t>
  </si>
  <si>
    <t>10/04/16</t>
  </si>
  <si>
    <t>אלוני חץ אגח יג- אלוני חץ</t>
  </si>
  <si>
    <t>1189406</t>
  </si>
  <si>
    <t>520038506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</si>
  <si>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</si>
  <si>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</si>
  <si>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</si>
  <si>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</si>
  <si>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</si>
  <si>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</si>
  <si>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</si>
  <si>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</si>
  <si>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</si>
  <si>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קרסו אגח א- קרסו מוטורס</t>
  </si>
  <si>
    <t>1136464</t>
  </si>
  <si>
    <t>514065283</t>
  </si>
  <si>
    <t>מסחר</t>
  </si>
  <si>
    <t>03/11/16</t>
  </si>
  <si>
    <t>בזן  אגח י'- בתי זיקוק</t>
  </si>
  <si>
    <t>2590511</t>
  </si>
  <si>
    <t>520036658</t>
  </si>
  <si>
    <t>09/03/20</t>
  </si>
  <si>
    <t>דמרי אג"ח 8- דמרי</t>
  </si>
  <si>
    <t>1153725</t>
  </si>
  <si>
    <t>511399388</t>
  </si>
  <si>
    <t>דמרי אגח ט</t>
  </si>
  <si>
    <t>1168368</t>
  </si>
  <si>
    <t>09/09/20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</si>
  <si>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</si>
  <si>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</si>
  <si>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</si>
  <si>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</si>
  <si>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</si>
  <si>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</si>
  <si>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</si>
  <si>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</si>
  <si>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  אגח 12</t>
  </si>
  <si>
    <t>7150360</t>
  </si>
  <si>
    <t>04/08/16</t>
  </si>
  <si>
    <t>אזורים אגח 13- אזורים</t>
  </si>
  <si>
    <t>7150410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</si>
  <si>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</si>
  <si>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</si>
  <si>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</si>
  <si>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</si>
  <si>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</si>
  <si>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</si>
  <si>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</si>
  <si>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</si>
  <si>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</si>
  <si>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</si>
  <si>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אפריקה מג אגח ה- אפריקה מגורים</t>
  </si>
  <si>
    <t>1162825</t>
  </si>
  <si>
    <t>520034760</t>
  </si>
  <si>
    <t>12/12/22</t>
  </si>
  <si>
    <t>אשדר      אגח ד- אשדר</t>
  </si>
  <si>
    <t>1135607</t>
  </si>
  <si>
    <t>510609761</t>
  </si>
  <si>
    <t>אשדר אגח 5- אשדר</t>
  </si>
  <si>
    <t>1157783</t>
  </si>
  <si>
    <t>01/12/19</t>
  </si>
  <si>
    <t>אשטרום קב אגח ב- אשטרום קבוצה</t>
  </si>
  <si>
    <t>1132331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</si>
  <si>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</si>
  <si>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</si>
  <si>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</si>
  <si>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</si>
  <si>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</si>
  <si>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</si>
  <si>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חברה לישראל אגח 15- חברה לישראל</t>
  </si>
  <si>
    <t>5760327</t>
  </si>
  <si>
    <t>520028010</t>
  </si>
  <si>
    <t>השקעה ואחזקות</t>
  </si>
  <si>
    <t>06/10/22</t>
  </si>
  <si>
    <t>נכסים ובנין אגח ט- נכסים ובנין</t>
  </si>
  <si>
    <t>6990212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</si>
  <si>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</si>
  <si>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</si>
  <si>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</si>
  <si>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</si>
  <si>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</si>
  <si>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</si>
  <si>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</si>
  <si>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אלומיי    אגח ה- אלומיי קפיטל</t>
  </si>
  <si>
    <t>1193275</t>
  </si>
  <si>
    <t>520039868</t>
  </si>
  <si>
    <t>לא מדורג</t>
  </si>
  <si>
    <t>01/02/23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</si>
  <si>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</si>
  <si>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</si>
  <si>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</si>
  <si>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</si>
  <si>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</si>
  <si>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</si>
  <si>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</si>
  <si>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</si>
  <si>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</si>
  <si>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16/05/23</t>
  </si>
  <si>
    <t>בזן       אגח ט- בתי זיקוק</t>
  </si>
  <si>
    <t>2590461</t>
  </si>
  <si>
    <t>27/04/17</t>
  </si>
  <si>
    <t>חברה לישראל אג"ח 13</t>
  </si>
  <si>
    <t>5760269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</si>
  <si>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</si>
  <si>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</si>
  <si>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</si>
  <si>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</si>
  <si>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</si>
  <si>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</si>
  <si>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</si>
  <si>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</si>
  <si>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</si>
  <si>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</si>
  <si>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</si>
  <si>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</si>
  <si>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</si>
  <si>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</si>
  <si>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</si>
  <si>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</si>
  <si>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</si>
  <si>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</si>
  <si>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</si>
  <si>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</si>
  <si>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</si>
  <si>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</si>
  <si>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אנלייט אנרגיה- אנלייט אנרגיה</t>
  </si>
  <si>
    <t>720011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</si>
  <si>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</si>
  <si>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</si>
  <si>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</si>
  <si>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</si>
  <si>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</si>
  <si>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</si>
  <si>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</si>
  <si>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</si>
  <si>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</si>
  <si>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</si>
  <si>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</si>
  <si>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</si>
  <si>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</si>
  <si>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</si>
  <si>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</si>
  <si>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</si>
  <si>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</si>
  <si>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</si>
  <si>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</si>
  <si>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</si>
  <si>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</si>
  <si>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</si>
  <si>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</si>
  <si>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</si>
  <si>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</si>
  <si>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אנרג'יאן- אנרג'יאן</t>
  </si>
  <si>
    <t>1155290</t>
  </si>
  <si>
    <t>10758801</t>
  </si>
  <si>
    <t>דלק קבוצה- דלק קבוצה</t>
  </si>
  <si>
    <t>1084128</t>
  </si>
  <si>
    <t>520044322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</si>
  <si>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</si>
  <si>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</si>
  <si>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</si>
  <si>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</si>
  <si>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</si>
  <si>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</si>
  <si>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</si>
  <si>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</si>
  <si>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</si>
  <si>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</si>
  <si>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</si>
  <si>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</si>
  <si>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</si>
  <si>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</si>
  <si>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</si>
  <si>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</si>
  <si>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</si>
  <si>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</si>
  <si>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</si>
  <si>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</si>
  <si>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</si>
  <si>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</si>
  <si>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</si>
  <si>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</si>
  <si>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</si>
  <si>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</si>
  <si>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</si>
  <si>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</si>
  <si>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</si>
  <si>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</si>
  <si>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</si>
  <si>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</si>
  <si>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בזן- בתי זיקוק</t>
  </si>
  <si>
    <t>2590248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</si>
  <si>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</si>
  <si>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</si>
  <si>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</si>
  <si>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</si>
  <si>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</si>
  <si>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</si>
  <si>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</si>
  <si>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</si>
  <si>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</si>
  <si>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</si>
  <si>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</si>
  <si>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</si>
  <si>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</si>
  <si>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</si>
  <si>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</si>
  <si>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ריט 1- 1 ריט</t>
  </si>
  <si>
    <t>1098920</t>
  </si>
  <si>
    <t>513821488</t>
  </si>
  <si>
    <t>נכסים בנין- נכסים ובנין</t>
  </si>
  <si>
    <t>699017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</si>
  <si>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</si>
  <si>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</si>
  <si>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</si>
  <si>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</si>
  <si>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</si>
  <si>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</si>
  <si>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</si>
  <si>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</si>
  <si>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</si>
  <si>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</si>
  <si>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</si>
  <si>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</si>
  <si>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ישראכרט- ישראכרט</t>
  </si>
  <si>
    <t>1157403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</si>
  <si>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</si>
  <si>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</si>
  <si>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</si>
  <si>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</si>
  <si>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</si>
  <si>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</si>
  <si>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</si>
  <si>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</si>
  <si>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</si>
  <si>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</si>
  <si>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</si>
  <si>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</si>
  <si>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</si>
  <si>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</si>
  <si>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</si>
  <si>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</si>
  <si>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</si>
  <si>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</si>
  <si>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</si>
  <si>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מגוריט- מגוריט</t>
  </si>
  <si>
    <t>1139195</t>
  </si>
  <si>
    <t>515434074</t>
  </si>
  <si>
    <t>ג'נסל- ג'נסל</t>
  </si>
  <si>
    <t>1169689</t>
  </si>
  <si>
    <t>514579887</t>
  </si>
  <si>
    <t>משביר לצרכן- 365 המשביר</t>
  </si>
  <si>
    <t>1104959</t>
  </si>
  <si>
    <t>513389270</t>
  </si>
  <si>
    <t>סה"כ call 001 אופציות</t>
  </si>
  <si>
    <t>ZIM INTEGRATED- ZIM</t>
  </si>
  <si>
    <t>IL0065100930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</si>
  <si>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</si>
  <si>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</si>
  <si>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</si>
  <si>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</si>
  <si>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</si>
  <si>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</si>
  <si>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</si>
  <si>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</si>
  <si>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</si>
  <si>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</si>
  <si>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</si>
  <si>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</si>
  <si>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</si>
  <si>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</si>
  <si>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</si>
  <si>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</si>
  <si>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</si>
  <si>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Exxon Mobil- EXXON MOBIL</t>
  </si>
  <si>
    <t>US30231G1022</t>
  </si>
  <si>
    <t>5186</t>
  </si>
  <si>
    <t>Energy</t>
  </si>
  <si>
    <t>ARKO CORP- ארקו קורפ</t>
  </si>
  <si>
    <t>US0412421085</t>
  </si>
  <si>
    <t>3535148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</si>
  <si>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</si>
  <si>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</si>
  <si>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</si>
  <si>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</si>
  <si>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</si>
  <si>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</si>
  <si>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</si>
  <si>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ADO PROPERTIES</t>
  </si>
  <si>
    <t>LU1250154413</t>
  </si>
  <si>
    <t>FWB</t>
  </si>
  <si>
    <t>5160</t>
  </si>
  <si>
    <t>Real Estate</t>
  </si>
  <si>
    <t>IBI LION SOCIMI (74242)- LION SANTANDER</t>
  </si>
  <si>
    <t>ES0105633004</t>
  </si>
  <si>
    <t>5350</t>
  </si>
  <si>
    <t>RTS IBI LION זכויות בגין נייר 32024606- LION SANTANDER</t>
  </si>
  <si>
    <t>ES0605633918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</si>
  <si>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</si>
  <si>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</si>
  <si>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</si>
  <si>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</si>
  <si>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</si>
  <si>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</si>
  <si>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</si>
  <si>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PYPL US- PYPL</t>
  </si>
  <si>
    <t>US70450Y1038</t>
  </si>
  <si>
    <t>4673</t>
  </si>
  <si>
    <t>AAPL - Apple</t>
  </si>
  <si>
    <t>US0378331005</t>
  </si>
  <si>
    <t>930</t>
  </si>
  <si>
    <t>TOTALENERGIES SE- TOTALENERGIES</t>
  </si>
  <si>
    <t>FR0000120271</t>
  </si>
  <si>
    <t>5365</t>
  </si>
  <si>
    <t>סה"כ שמחקות מדדי מניות בישראל</t>
  </si>
  <si>
    <t>תכלית סל (4A) ת"א בנקים- מיטב קרנות נאמנ</t>
  </si>
  <si>
    <t>1143726</t>
  </si>
  <si>
    <t>513534974</t>
  </si>
  <si>
    <t>מניות</t>
  </si>
  <si>
    <t>תכלית סל (A4) ת"א 35- מיטב קרנות נאמנ</t>
  </si>
  <si>
    <t>1143700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</si>
  <si>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</si>
  <si>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</si>
  <si>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</si>
  <si>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</si>
  <si>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</si>
  <si>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</si>
  <si>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מור סל S&amp;P 500 מנוטרלת מט"ח- מור קרנות נאמנ</t>
  </si>
  <si>
    <t>1165828</t>
  </si>
  <si>
    <t>514884485</t>
  </si>
  <si>
    <t>פסגות DAX 30 מנוטרל- פסגות קרנות נאמ</t>
  </si>
  <si>
    <t>1149830</t>
  </si>
  <si>
    <t>513765339</t>
  </si>
  <si>
    <t>פסגות NDX 100 (4A)ETF מנוטרלת מט"ח- פסגות קרנות נאמ</t>
  </si>
  <si>
    <t>1149822</t>
  </si>
  <si>
    <t>FTSE CHINA 50 (D4) ETF קסם- קסם קרנות נאמנו</t>
  </si>
  <si>
    <t>1146521</t>
  </si>
  <si>
    <t>Indxx China Internet (4D) ETF קסם- קסם קרנות נאמנו</t>
  </si>
  <si>
    <t>1170844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</si>
  <si>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</si>
  <si>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</si>
  <si>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</si>
  <si>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</si>
  <si>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</si>
  <si>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פסגות EFT (00) תל בונד 20- פסגות קרנות נאמ</t>
  </si>
  <si>
    <t>1147958</t>
  </si>
  <si>
    <t>אג"ח</t>
  </si>
  <si>
    <t>פסגות סל תל בונד 60 סדרה 3- פסגות קרנות נאמ</t>
  </si>
  <si>
    <t>1148006</t>
  </si>
  <si>
    <t>פסגות תל בונד מאגר- פסגות קרנות נאמ</t>
  </si>
  <si>
    <t>1148170</t>
  </si>
  <si>
    <t>קסם תל בונד 20- קסם קרנות נאמנו</t>
  </si>
  <si>
    <t>1145960</t>
  </si>
  <si>
    <t>סה"כ שמחקות מדדים אחרים בחו"ל</t>
  </si>
  <si>
    <t>סה"כ short</t>
  </si>
  <si>
    <t>סה"כ שמחקות מדדי מניות</t>
  </si>
  <si>
    <t>XLU- UTILITIES SELEC</t>
  </si>
  <si>
    <t>US81369Y8865</t>
  </si>
  <si>
    <t>4640</t>
  </si>
  <si>
    <t>Other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</si>
  <si>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</si>
  <si>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</si>
  <si>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</si>
  <si>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</si>
  <si>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</si>
  <si>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</si>
  <si>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RSP-S&amp;P 500 EQUAL WEI- Guggenheim Funds</t>
  </si>
  <si>
    <t>US46137V3574</t>
  </si>
  <si>
    <t>4205</t>
  </si>
  <si>
    <t>DAXEX  GY - DAX- ISHARES</t>
  </si>
  <si>
    <t>DE0005933931</t>
  </si>
  <si>
    <t>4601</t>
  </si>
  <si>
    <t>FXI - CHINA 50- ISHARES</t>
  </si>
  <si>
    <t>US4642871846</t>
  </si>
  <si>
    <t>IWM - RUSSELL 2000- ISHARES</t>
  </si>
  <si>
    <t>US4642876555</t>
  </si>
  <si>
    <t>HEALTH CARE XLV- STATE STREET-SPDRS</t>
  </si>
  <si>
    <t>us81369y2090</t>
  </si>
  <si>
    <t>SPY - S&amp;P 500</t>
  </si>
  <si>
    <t>US78462F1030</t>
  </si>
  <si>
    <t>XLB - MATERIALS</t>
  </si>
  <si>
    <t>US81369Y1001</t>
  </si>
  <si>
    <t>XLE - Energy Select- STATE STREET-SPDRS</t>
  </si>
  <si>
    <t>us81369y5069</t>
  </si>
  <si>
    <t>XLI - INDUSTRIAL SELECT- STATE STREET-SPDRS</t>
  </si>
  <si>
    <t>US81369Y7040</t>
  </si>
  <si>
    <t>XLP - CONSUMER STAPLES</t>
  </si>
  <si>
    <t>US81369Y3080</t>
  </si>
  <si>
    <t>סה"כ שמחקות מדדים אחרים</t>
  </si>
  <si>
    <t>ISHARES LQD US IBOXX</t>
  </si>
  <si>
    <t>US4642872422</t>
  </si>
  <si>
    <t>iShares SDIG USD Short Duration ETF- ISHARES</t>
  </si>
  <si>
    <t>IE00BCRY5Y77</t>
  </si>
  <si>
    <t>LSE</t>
  </si>
  <si>
    <t>Invesco Bloomberg Commodity UCITS- INVESCO POWERSHARES</t>
  </si>
  <si>
    <t>IE00BD6FTQ80</t>
  </si>
  <si>
    <t>1290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</si>
  <si>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</si>
  <si>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</si>
  <si>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</si>
  <si>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</si>
  <si>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</si>
  <si>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</si>
  <si>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</si>
  <si>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</si>
  <si>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</si>
  <si>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</si>
  <si>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</si>
  <si>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Kotak India Midcap- KOTAK</t>
  </si>
  <si>
    <t>LU2126068639</t>
  </si>
  <si>
    <t>4735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</si>
  <si>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</si>
  <si>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</si>
  <si>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</si>
  <si>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</si>
  <si>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</si>
  <si>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</si>
  <si>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</si>
  <si>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SPXW PUT 4050 30/06/23</t>
  </si>
  <si>
    <t>BBG018MNRLR1</t>
  </si>
  <si>
    <t>סה"כ מטבע</t>
  </si>
  <si>
    <t>סה"כ סחורות</t>
  </si>
  <si>
    <t>DAX - DFWU3 -15/09/2023</t>
  </si>
  <si>
    <t>DE000C6LWM33</t>
  </si>
  <si>
    <t>FTSE 100 - Z U3 - 15/09/23</t>
  </si>
  <si>
    <t>GB00K8XLM116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</si>
  <si>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</si>
  <si>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</si>
  <si>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</si>
  <si>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</si>
  <si>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</si>
  <si>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</si>
  <si>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NASDAQ100-NQU3- 15/09/23</t>
  </si>
  <si>
    <t>BBG0183YHVX0</t>
  </si>
  <si>
    <t>S&amp;P500 E-MINI -ESU3-15/09/23</t>
  </si>
  <si>
    <t>BBG011CK2XH5</t>
  </si>
  <si>
    <t>STOXX 600- SXOU3-15/09/23</t>
  </si>
  <si>
    <t>DE000C6XKB28</t>
  </si>
  <si>
    <t>ULTRA 10 YEAR US - UXYU3- 20/09/23</t>
  </si>
  <si>
    <t>BBG01BZ6PH34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</si>
  <si>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</si>
  <si>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</si>
  <si>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</si>
  <si>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</si>
  <si>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</si>
  <si>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</si>
  <si>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</si>
  <si>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</si>
  <si>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</si>
  <si>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</si>
  <si>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</si>
  <si>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</si>
  <si>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</si>
  <si>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</si>
  <si>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</si>
  <si>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</si>
  <si>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אלטשולר אג"ח א</t>
  </si>
  <si>
    <t>1139336</t>
  </si>
  <si>
    <t>511446551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</si>
  <si>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</si>
  <si>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</si>
  <si>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</si>
  <si>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</si>
  <si>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</si>
  <si>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</si>
  <si>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</si>
  <si>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</si>
  <si>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פז זיקוק אג2-רמ- פז בית זיקוק אשדוד</t>
  </si>
  <si>
    <t>1192673</t>
  </si>
  <si>
    <t>513775163</t>
  </si>
  <si>
    <t>25/01/23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</si>
  <si>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</si>
  <si>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</si>
  <si>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</si>
  <si>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</si>
  <si>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</si>
  <si>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</si>
  <si>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</si>
  <si>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</si>
  <si>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</si>
  <si>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</si>
  <si>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</si>
  <si>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</si>
  <si>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</si>
  <si>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</si>
  <si>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</si>
  <si>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</si>
  <si>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</si>
  <si>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</si>
  <si>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</si>
  <si>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</si>
  <si>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</si>
  <si>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</si>
  <si>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</si>
  <si>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</si>
  <si>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</si>
  <si>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</si>
  <si>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</si>
  <si>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</si>
  <si>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</si>
  <si>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</si>
  <si>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</si>
  <si>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</si>
  <si>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</si>
  <si>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</si>
  <si>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</si>
  <si>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</si>
  <si>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</si>
  <si>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</si>
  <si>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</si>
  <si>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06/06/23</t>
  </si>
  <si>
    <t>First Time 2 קרן- First Time</t>
  </si>
  <si>
    <t>27/04/23</t>
  </si>
  <si>
    <t>First Time 3- First Time</t>
  </si>
  <si>
    <t>30/01/23</t>
  </si>
  <si>
    <t>ION CROSS OVER קרן- ION</t>
  </si>
  <si>
    <t>07/07/20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</si>
  <si>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</si>
  <si>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</si>
  <si>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</si>
  <si>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</si>
  <si>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</si>
  <si>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</si>
  <si>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</si>
  <si>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</si>
  <si>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</si>
  <si>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</si>
  <si>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</si>
  <si>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</si>
  <si>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</si>
  <si>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קרן 2 JTLV- קרן 2 JTLV</t>
  </si>
  <si>
    <t>קרן 3 JTLV- קרן JTLV 3</t>
  </si>
  <si>
    <t>סה"כ קרנות השקעה אחרות</t>
  </si>
  <si>
    <t>Klirmark Opportunity Fund IV- Klirmark Opportunity</t>
  </si>
  <si>
    <t>08/06/23</t>
  </si>
  <si>
    <t>FIMI 6 קרן- פימי</t>
  </si>
  <si>
    <t>01/11/21</t>
  </si>
  <si>
    <t>קרן גיזה הלוואות מורכבות- קרן גיזה חוב</t>
  </si>
  <si>
    <t>קרן להב 1- קרן להב</t>
  </si>
  <si>
    <t>26/05/19</t>
  </si>
  <si>
    <t>קרן להב 2- קרן להב</t>
  </si>
  <si>
    <t>02/09/20</t>
  </si>
  <si>
    <t>קרן להב 3- קרן להב</t>
  </si>
  <si>
    <t>21/06/23</t>
  </si>
  <si>
    <t>קרן קוגיטו 2- קרן קוגיטו</t>
  </si>
  <si>
    <t>28/06/23</t>
  </si>
  <si>
    <t>קרן קוגיטו- קרן קוגיטו</t>
  </si>
  <si>
    <t>קרן ריאלטי חוב 4- קרן ריאלטי חוב</t>
  </si>
  <si>
    <t>קרן שקד- קרן שקד</t>
  </si>
  <si>
    <t>18/01/23</t>
  </si>
  <si>
    <t>IBI EVO קרן מלונאות- איבו קרן למלונאות</t>
  </si>
  <si>
    <t>21/03/23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</si>
  <si>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</si>
  <si>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</si>
  <si>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</si>
  <si>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</si>
  <si>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</si>
  <si>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קרן הליוס 4- קרן הליוס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</si>
  <si>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</si>
  <si>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</si>
  <si>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</si>
  <si>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</si>
  <si>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</si>
  <si>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</si>
  <si>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</si>
  <si>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</si>
  <si>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13/02/23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</si>
  <si>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</si>
  <si>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</si>
  <si>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</si>
  <si>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</si>
  <si>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</si>
  <si>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</si>
  <si>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</si>
  <si>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22/09/22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</si>
  <si>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</si>
  <si>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</si>
  <si>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</si>
  <si>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</si>
  <si>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</si>
  <si>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</si>
  <si>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</si>
  <si>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LCN Sterling Fund SLP- LCN Sterling Fund SLP</t>
  </si>
  <si>
    <t>23/05/23</t>
  </si>
  <si>
    <t>Starlight UK, LP- Starlight UK, LP</t>
  </si>
  <si>
    <t>מיילסטון 4 MREI- MREI</t>
  </si>
  <si>
    <t>30/09/21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</si>
  <si>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</si>
  <si>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</si>
  <si>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</si>
  <si>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</si>
  <si>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</si>
  <si>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</si>
  <si>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</si>
  <si>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</si>
  <si>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</si>
  <si>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</si>
  <si>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</si>
  <si>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03/04/23</t>
  </si>
  <si>
    <t>קרן COLLER 8 (Phoenix Value CIP)- קרן COLLER 8</t>
  </si>
  <si>
    <t>22/06/23</t>
  </si>
  <si>
    <t>קרן ויולה קרדיט ALF II  (שם קודם: קרן 6)- קרן ויולה</t>
  </si>
  <si>
    <t>Fattal European Partnership II- Fattal European Partnership II</t>
  </si>
  <si>
    <t>סה"כ כתבי אופציה בישראל</t>
  </si>
  <si>
    <t>SMART SHOOTER LTD אופציה לא סחירה 21/02/25- סמארט שוטר</t>
  </si>
  <si>
    <t>742132</t>
  </si>
  <si>
    <t>26/04/22</t>
  </si>
  <si>
    <t>המשביר - שייקים מראש- 365 המשביר</t>
  </si>
  <si>
    <t>11049511</t>
  </si>
  <si>
    <t>20/04/23</t>
  </si>
  <si>
    <t>סה"כ מט"ח/מט"ח</t>
  </si>
  <si>
    <t>פורוורד אירו/שקל 3.9917 05/09/23 154376</t>
  </si>
  <si>
    <t>154376</t>
  </si>
  <si>
    <t>פורוורד דולר/שקל 3.6846 05/09/23 154375</t>
  </si>
  <si>
    <t>154375</t>
  </si>
  <si>
    <t>פורוורד דולר/שקל 3.71 05/09/23 154378</t>
  </si>
  <si>
    <t>154378</t>
  </si>
  <si>
    <t>פורוורד ליש"ט/שקל 4.5854 05/09/23 154380</t>
  </si>
  <si>
    <t>154380</t>
  </si>
  <si>
    <t>פורוורד ליש"ט/דולר 1.2439 05/09/23 154379</t>
  </si>
  <si>
    <t>154379</t>
  </si>
  <si>
    <t>סה"כ כנגד חסכון עמיתים/מבוטחים</t>
  </si>
  <si>
    <t>לא</t>
  </si>
  <si>
    <t>1302</t>
  </si>
  <si>
    <t>AA+</t>
  </si>
  <si>
    <t>25/06/23</t>
  </si>
  <si>
    <t>דירוג פנימי</t>
  </si>
  <si>
    <t>הלוואות עמיתים</t>
  </si>
  <si>
    <t>1303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</si>
  <si>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</si>
  <si>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</si>
  <si>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</si>
  <si>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</si>
  <si>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</si>
  <si>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</si>
  <si>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</si>
  <si>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</si>
  <si>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</si>
  <si>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</si>
  <si>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</si>
  <si>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</si>
  <si>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</si>
  <si>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</si>
  <si>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</si>
  <si>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</si>
  <si>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</si>
  <si>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</si>
  <si>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</si>
  <si>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</si>
  <si>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</si>
  <si>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</si>
  <si>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</si>
  <si>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נאוויטס שננדואה - הלוואה 15/10/2028</t>
  </si>
  <si>
    <t>74234</t>
  </si>
  <si>
    <t>550263107</t>
  </si>
  <si>
    <t>פיקדון לא צמוד 3.1% 28.08.2023- מזרחי טפחות</t>
  </si>
  <si>
    <t>96051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</si>
  <si>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</si>
  <si>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</si>
  <si>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</si>
  <si>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</si>
  <si>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</si>
  <si>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</si>
  <si>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אשדוד - משרדים</t>
  </si>
  <si>
    <t>משרדים</t>
  </si>
  <si>
    <t>אשדוד</t>
  </si>
  <si>
    <t>אשדוד סנטר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</si>
  <si>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</si>
  <si>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</si>
  <si>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</si>
  <si>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</si>
  <si>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</si>
  <si>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</si>
  <si>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</si>
  <si>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</si>
  <si>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</si>
  <si>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</si>
  <si>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</si>
  <si>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</si>
  <si>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</si>
  <si>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</si>
  <si>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</si>
  <si>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</si>
  <si>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</si>
  <si>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</si>
  <si>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</si>
  <si>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</si>
  <si>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</si>
  <si>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</si>
  <si>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</si>
  <si>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</si>
  <si>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</si>
  <si>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JTLV3</t>
  </si>
  <si>
    <t>ריאלטי חוב 4</t>
  </si>
  <si>
    <t>קרן גיזה הלוואות מורכבות</t>
  </si>
  <si>
    <t xml:space="preserve"> first time3 </t>
  </si>
  <si>
    <t>IBI מלונות בישראל EVO</t>
  </si>
  <si>
    <t>Klirmark Opportunity Fund IV</t>
  </si>
  <si>
    <t xml:space="preserve">מיילסטון
 MREI 4 
</t>
  </si>
  <si>
    <t>קרן חוב פונטיפקס 4</t>
  </si>
  <si>
    <t>הפניקס קו-אינווסט</t>
  </si>
  <si>
    <t>REVOLVER</t>
  </si>
  <si>
    <t>ויולה קרדיט ALF 2 (שם קודם: קרן 6)</t>
  </si>
  <si>
    <t>קרן COLLER 8</t>
  </si>
  <si>
    <t>SG VC 6</t>
  </si>
  <si>
    <t>LCN Sterling Fund SLP</t>
  </si>
  <si>
    <t>Fattal European Partnership II</t>
  </si>
  <si>
    <t xml:space="preserve">Electra America 
Multifamily 4
</t>
  </si>
  <si>
    <t>Starlight UK, LP</t>
  </si>
  <si>
    <t>הלוואות עמיתים צמוד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</si>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</sst>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1" fillId="0" borderId="0" xfId="11" applyFont="1" applyAlignment="1">
      <alignment horizontal="center" vertical="center" wrapText="1"/>
    </xf>
    <xf numFmtId="14" fontId="0" fillId="0" borderId="0" xfId="0" applyNumberFormat="1"/>
    <xf numFmtId="166" fontId="0" fillId="0" borderId="0" xfId="0" applyNumberFormat="1" applyFont="1" applyFill="1"/>
    <xf numFmtId="10" fontId="0" fillId="0" borderId="0" xfId="12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3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13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6" t="s">
        <v>4</v>
      </c>
      <c r="C6" s="87"/>
      <c r="D6" s="88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213260.42057751407</v>
      </c>
      <c r="D11" s="76">
        <f>C11/$C$42</f>
        <v>4.8123409587300311E-2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1129961.7846937999</v>
      </c>
      <c r="D13" s="78">
        <f t="shared" ref="D13:D22" si="0">C13/$C$42</f>
        <v>0.25498221205585531</v>
      </c>
    </row>
    <row r="14" spans="1:36">
      <c r="A14" s="10" t="s">
        <v>13</v>
      </c>
      <c r="B14" s="70" t="s">
        <v>17</v>
      </c>
      <c r="C14" s="77">
        <v>9143.2276000000002</v>
      </c>
      <c r="D14" s="78">
        <f t="shared" si="0"/>
        <v>2.0632205711363124E-3</v>
      </c>
    </row>
    <row r="15" spans="1:36">
      <c r="A15" s="10" t="s">
        <v>13</v>
      </c>
      <c r="B15" s="70" t="s">
        <v>18</v>
      </c>
      <c r="C15" s="77">
        <v>422819.94374802499</v>
      </c>
      <c r="D15" s="78">
        <f t="shared" si="0"/>
        <v>9.541169092494467E-2</v>
      </c>
    </row>
    <row r="16" spans="1:36">
      <c r="A16" s="10" t="s">
        <v>13</v>
      </c>
      <c r="B16" s="70" t="s">
        <v>19</v>
      </c>
      <c r="C16" s="77">
        <v>506405.68589096999</v>
      </c>
      <c r="D16" s="78">
        <f t="shared" si="0"/>
        <v>0.11427328227842028</v>
      </c>
    </row>
    <row r="17" spans="1:4">
      <c r="A17" s="10" t="s">
        <v>13</v>
      </c>
      <c r="B17" s="70" t="s">
        <v>195</v>
      </c>
      <c r="C17" s="77">
        <v>815013.77262773202</v>
      </c>
      <c r="D17" s="78">
        <f t="shared" si="0"/>
        <v>0.18391242731887697</v>
      </c>
    </row>
    <row r="18" spans="1:4">
      <c r="A18" s="10" t="s">
        <v>13</v>
      </c>
      <c r="B18" s="70" t="s">
        <v>20</v>
      </c>
      <c r="C18" s="77">
        <v>47856.778058248798</v>
      </c>
      <c r="D18" s="78">
        <f t="shared" si="0"/>
        <v>1.0799150286719739E-2</v>
      </c>
    </row>
    <row r="19" spans="1:4">
      <c r="A19" s="10" t="s">
        <v>13</v>
      </c>
      <c r="B19" s="70" t="s">
        <v>21</v>
      </c>
      <c r="C19" s="77">
        <v>1837.5</v>
      </c>
      <c r="D19" s="78">
        <f t="shared" si="0"/>
        <v>4.1464217728354202E-4</v>
      </c>
    </row>
    <row r="20" spans="1:4">
      <c r="A20" s="10" t="s">
        <v>13</v>
      </c>
      <c r="B20" s="70" t="s">
        <v>22</v>
      </c>
      <c r="C20" s="77">
        <v>31.0245</v>
      </c>
      <c r="D20" s="78">
        <f t="shared" si="0"/>
        <v>7.0008523695963261E-6</v>
      </c>
    </row>
    <row r="21" spans="1:4">
      <c r="A21" s="10" t="s">
        <v>13</v>
      </c>
      <c r="B21" s="70" t="s">
        <v>23</v>
      </c>
      <c r="C21" s="77">
        <v>10423.351509278689</v>
      </c>
      <c r="D21" s="78">
        <f t="shared" si="0"/>
        <v>2.3520877085164678E-3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18704.495806711999</v>
      </c>
      <c r="D26" s="78">
        <f t="shared" si="1"/>
        <v>4.2207743489991534E-3</v>
      </c>
    </row>
    <row r="27" spans="1:4">
      <c r="A27" s="10" t="s">
        <v>13</v>
      </c>
      <c r="B27" s="70" t="s">
        <v>28</v>
      </c>
      <c r="C27" s="77">
        <v>215449.84640308961</v>
      </c>
      <c r="D27" s="78">
        <f t="shared" si="1"/>
        <v>4.8617465800262195E-2</v>
      </c>
    </row>
    <row r="28" spans="1:4">
      <c r="A28" s="10" t="s">
        <v>13</v>
      </c>
      <c r="B28" s="70" t="s">
        <v>29</v>
      </c>
      <c r="C28" s="77">
        <v>725415.22688849084</v>
      </c>
      <c r="D28" s="78">
        <f t="shared" si="1"/>
        <v>0.16369401312200188</v>
      </c>
    </row>
    <row r="29" spans="1:4">
      <c r="A29" s="10" t="s">
        <v>13</v>
      </c>
      <c r="B29" s="70" t="s">
        <v>30</v>
      </c>
      <c r="C29" s="77">
        <v>2540.9840108305798</v>
      </c>
      <c r="D29" s="78">
        <f t="shared" si="1"/>
        <v>5.7338728854065791E-4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-1854.093330407607</v>
      </c>
      <c r="D31" s="78">
        <f t="shared" si="1"/>
        <v>-4.1838655532359389E-4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74448.771015862643</v>
      </c>
      <c r="D33" s="78">
        <f t="shared" si="1"/>
        <v>1.6799782590531234E-2</v>
      </c>
    </row>
    <row r="34" spans="1:4">
      <c r="A34" s="10" t="s">
        <v>13</v>
      </c>
      <c r="B34" s="69" t="s">
        <v>35</v>
      </c>
      <c r="C34" s="77">
        <v>42098.619357045332</v>
      </c>
      <c r="D34" s="78">
        <f t="shared" si="1"/>
        <v>9.4997894916116158E-3</v>
      </c>
    </row>
    <row r="35" spans="1:4">
      <c r="A35" s="10" t="s">
        <v>13</v>
      </c>
      <c r="B35" s="69" t="s">
        <v>36</v>
      </c>
      <c r="C35" s="77">
        <v>139053.57343884461</v>
      </c>
      <c r="D35" s="78">
        <f t="shared" si="1"/>
        <v>3.1378218476048672E-2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58920.901063493999</v>
      </c>
      <c r="D37" s="78">
        <f t="shared" si="1"/>
        <v>1.3295831675904934E-2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4431531.8138595307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264254.30793849996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4.1134000000000004</v>
      </c>
    </row>
    <row r="48" spans="1:4">
      <c r="C48" t="s">
        <v>110</v>
      </c>
      <c r="D48">
        <v>4.0185000000000004</v>
      </c>
    </row>
    <row r="49" spans="3:4">
      <c r="C49" t="s">
        <v>203</v>
      </c>
      <c r="D49">
        <v>0.47220000000000001</v>
      </c>
    </row>
    <row r="50" spans="3:4">
      <c r="C50" t="s">
        <v>106</v>
      </c>
      <c r="D50">
        <v>3.7</v>
      </c>
    </row>
    <row r="51" spans="3:4">
      <c r="C51" t="s">
        <v>113</v>
      </c>
      <c r="D51">
        <v>4.6707000000000001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55900</v>
      </c>
      <c r="H11" s="7"/>
      <c r="I11" s="75">
        <v>31.0245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967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968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969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55900</v>
      </c>
      <c r="I21" s="81">
        <v>31.0245</v>
      </c>
      <c r="K21" s="80">
        <v>1</v>
      </c>
      <c r="L21" s="80">
        <v>0</v>
      </c>
    </row>
    <row r="22" spans="2:12">
      <c r="B22" s="79" t="s">
        <v>967</v>
      </c>
      <c r="C22" s="16"/>
      <c r="D22" s="16"/>
      <c r="E22" s="16"/>
      <c r="G22" s="81">
        <v>55900</v>
      </c>
      <c r="I22" s="81">
        <v>31.0245</v>
      </c>
      <c r="K22" s="80">
        <v>1</v>
      </c>
      <c r="L22" s="80">
        <v>0</v>
      </c>
    </row>
    <row r="23" spans="2:12">
      <c r="B23" t="s">
        <v>970</v>
      </c>
      <c r="C23" t="s">
        <v>971</v>
      </c>
      <c r="D23" t="s">
        <v>123</v>
      </c>
      <c r="E23" t="s">
        <v>911</v>
      </c>
      <c r="F23" t="s">
        <v>106</v>
      </c>
      <c r="G23" s="77">
        <v>55900</v>
      </c>
      <c r="H23" s="77">
        <v>15</v>
      </c>
      <c r="I23" s="77">
        <v>31.0245</v>
      </c>
      <c r="J23" s="78">
        <v>0</v>
      </c>
      <c r="K23" s="78">
        <v>1</v>
      </c>
      <c r="L23" s="78">
        <v>0</v>
      </c>
    </row>
    <row r="24" spans="2:12">
      <c r="B24" s="79" t="s">
        <v>972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s="16"/>
      <c r="E25" t="s">
        <v>229</v>
      </c>
      <c r="F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969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s="16"/>
      <c r="E27" t="s">
        <v>229</v>
      </c>
      <c r="F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315</v>
      </c>
      <c r="C33" s="16"/>
      <c r="D33" s="16"/>
      <c r="E33" s="16"/>
    </row>
    <row r="34" spans="2:5">
      <c r="B34" t="s">
        <v>316</v>
      </c>
      <c r="C34" s="16"/>
      <c r="D34" s="16"/>
      <c r="E34" s="16"/>
    </row>
    <row r="35" spans="2:5">
      <c r="B35" t="s">
        <v>317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2831555.29</v>
      </c>
      <c r="H11" s="25"/>
      <c r="I11" s="75">
        <v>10423.351509278689</v>
      </c>
      <c r="J11" s="76">
        <v>1</v>
      </c>
      <c r="K11" s="76">
        <v>2.3E-3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2831555.29</v>
      </c>
      <c r="H14" s="19"/>
      <c r="I14" s="81">
        <v>10423.351509278689</v>
      </c>
      <c r="J14" s="80">
        <v>1</v>
      </c>
      <c r="K14" s="80">
        <v>2.3E-3</v>
      </c>
      <c r="BF14" s="16" t="s">
        <v>126</v>
      </c>
    </row>
    <row r="15" spans="1:60">
      <c r="B15" t="s">
        <v>974</v>
      </c>
      <c r="C15" t="s">
        <v>975</v>
      </c>
      <c r="D15" t="s">
        <v>123</v>
      </c>
      <c r="E15" t="s">
        <v>911</v>
      </c>
      <c r="F15" t="s">
        <v>110</v>
      </c>
      <c r="G15" s="77">
        <v>60</v>
      </c>
      <c r="H15" s="77">
        <v>1.6271999999999998E-2</v>
      </c>
      <c r="I15" s="77">
        <v>3.9233419199999998E-5</v>
      </c>
      <c r="J15" s="78">
        <v>0</v>
      </c>
      <c r="K15" s="78">
        <v>0</v>
      </c>
      <c r="BF15" s="16" t="s">
        <v>127</v>
      </c>
    </row>
    <row r="16" spans="1:60">
      <c r="B16" t="s">
        <v>976</v>
      </c>
      <c r="C16" t="s">
        <v>977</v>
      </c>
      <c r="D16" t="s">
        <v>123</v>
      </c>
      <c r="E16" t="s">
        <v>911</v>
      </c>
      <c r="F16" t="s">
        <v>113</v>
      </c>
      <c r="G16" s="77">
        <v>70</v>
      </c>
      <c r="H16" s="77">
        <v>7.5414999999999996E-3</v>
      </c>
      <c r="I16" s="77">
        <v>2.4656858835E-5</v>
      </c>
      <c r="J16" s="78">
        <v>0</v>
      </c>
      <c r="K16" s="78">
        <v>0</v>
      </c>
      <c r="BF16" s="16" t="s">
        <v>128</v>
      </c>
    </row>
    <row r="17" spans="2:58">
      <c r="B17" t="s">
        <v>978</v>
      </c>
      <c r="C17" t="s">
        <v>979</v>
      </c>
      <c r="D17" t="s">
        <v>123</v>
      </c>
      <c r="E17" t="s">
        <v>911</v>
      </c>
      <c r="F17" t="s">
        <v>110</v>
      </c>
      <c r="G17" s="77">
        <v>62181.19</v>
      </c>
      <c r="H17" s="77">
        <v>100</v>
      </c>
      <c r="I17" s="77">
        <v>249.87511201500001</v>
      </c>
      <c r="J17" s="78">
        <v>2.4E-2</v>
      </c>
      <c r="K17" s="78">
        <v>1E-4</v>
      </c>
      <c r="BF17" s="16" t="s">
        <v>129</v>
      </c>
    </row>
    <row r="18" spans="2:58">
      <c r="B18" t="s">
        <v>980</v>
      </c>
      <c r="C18" t="s">
        <v>981</v>
      </c>
      <c r="D18" t="s">
        <v>123</v>
      </c>
      <c r="E18" t="s">
        <v>911</v>
      </c>
      <c r="F18" t="s">
        <v>113</v>
      </c>
      <c r="G18" s="77">
        <v>-69300</v>
      </c>
      <c r="H18" s="77">
        <v>100</v>
      </c>
      <c r="I18" s="77">
        <v>-323.67950999999999</v>
      </c>
      <c r="J18" s="78">
        <v>-3.1099999999999999E-2</v>
      </c>
      <c r="K18" s="78">
        <v>-1E-4</v>
      </c>
      <c r="BF18" s="16" t="s">
        <v>130</v>
      </c>
    </row>
    <row r="19" spans="2:58">
      <c r="B19" t="s">
        <v>982</v>
      </c>
      <c r="C19" t="s">
        <v>983</v>
      </c>
      <c r="D19" t="s">
        <v>123</v>
      </c>
      <c r="E19" t="s">
        <v>911</v>
      </c>
      <c r="F19" t="s">
        <v>106</v>
      </c>
      <c r="G19" s="77">
        <v>2837069.1</v>
      </c>
      <c r="H19" s="77">
        <v>100</v>
      </c>
      <c r="I19" s="77">
        <v>10497.15567</v>
      </c>
      <c r="J19" s="78">
        <v>1.0071000000000001</v>
      </c>
      <c r="K19" s="78">
        <v>2.3E-3</v>
      </c>
      <c r="BF19" s="16" t="s">
        <v>131</v>
      </c>
    </row>
    <row r="20" spans="2:58">
      <c r="B20" t="s">
        <v>984</v>
      </c>
      <c r="C20" t="s">
        <v>985</v>
      </c>
      <c r="D20" t="s">
        <v>123</v>
      </c>
      <c r="E20" t="s">
        <v>911</v>
      </c>
      <c r="F20" t="s">
        <v>106</v>
      </c>
      <c r="G20" s="77">
        <v>74</v>
      </c>
      <c r="H20" s="77">
        <v>1.5337E-2</v>
      </c>
      <c r="I20" s="77">
        <v>4.1992705999999998E-5</v>
      </c>
      <c r="J20" s="78">
        <v>0</v>
      </c>
      <c r="K20" s="78">
        <v>0</v>
      </c>
      <c r="BF20" s="16" t="s">
        <v>132</v>
      </c>
    </row>
    <row r="21" spans="2:58">
      <c r="B21" t="s">
        <v>986</v>
      </c>
      <c r="C21" t="s">
        <v>987</v>
      </c>
      <c r="D21" t="s">
        <v>123</v>
      </c>
      <c r="E21" t="s">
        <v>911</v>
      </c>
      <c r="F21" t="s">
        <v>106</v>
      </c>
      <c r="G21" s="77">
        <v>724</v>
      </c>
      <c r="H21" s="77">
        <v>4.4882500000000001E-3</v>
      </c>
      <c r="I21" s="77">
        <v>1.2023124099999999E-4</v>
      </c>
      <c r="J21" s="78">
        <v>0</v>
      </c>
      <c r="K21" s="78">
        <v>0</v>
      </c>
      <c r="BF21" s="16" t="s">
        <v>123</v>
      </c>
    </row>
    <row r="22" spans="2:58">
      <c r="B22" t="s">
        <v>988</v>
      </c>
      <c r="C22" t="s">
        <v>989</v>
      </c>
      <c r="D22" t="s">
        <v>123</v>
      </c>
      <c r="E22" t="s">
        <v>911</v>
      </c>
      <c r="F22" t="s">
        <v>110</v>
      </c>
      <c r="G22" s="77">
        <v>574</v>
      </c>
      <c r="H22" s="77">
        <v>4.638E-4</v>
      </c>
      <c r="I22" s="77">
        <v>1.0698098921999999E-5</v>
      </c>
      <c r="J22" s="78">
        <v>0</v>
      </c>
      <c r="K22" s="78">
        <v>0</v>
      </c>
    </row>
    <row r="23" spans="2:58">
      <c r="B23" t="s">
        <v>990</v>
      </c>
      <c r="C23" t="s">
        <v>991</v>
      </c>
      <c r="D23" t="s">
        <v>123</v>
      </c>
      <c r="E23" t="s">
        <v>911</v>
      </c>
      <c r="F23" t="s">
        <v>106</v>
      </c>
      <c r="G23" s="77">
        <v>103</v>
      </c>
      <c r="H23" s="77">
        <v>1.184375E-4</v>
      </c>
      <c r="I23" s="77">
        <v>4.5136531249999999E-7</v>
      </c>
      <c r="J23" s="78">
        <v>0</v>
      </c>
      <c r="K23" s="78">
        <v>0</v>
      </c>
    </row>
    <row r="24" spans="2:58">
      <c r="B24" t="s">
        <v>236</v>
      </c>
      <c r="C24" s="19"/>
      <c r="D24" s="19"/>
      <c r="E24" s="19"/>
      <c r="F24" s="19"/>
      <c r="G24" s="19"/>
      <c r="H24" s="19"/>
    </row>
    <row r="25" spans="2:58">
      <c r="B25" t="s">
        <v>315</v>
      </c>
      <c r="C25" s="19"/>
      <c r="D25" s="19"/>
      <c r="E25" s="19"/>
      <c r="F25" s="19"/>
      <c r="G25" s="19"/>
      <c r="H25" s="19"/>
    </row>
    <row r="26" spans="2:58">
      <c r="B26" t="s">
        <v>316</v>
      </c>
      <c r="C26" s="19"/>
      <c r="D26" s="19"/>
      <c r="E26" s="19"/>
      <c r="F26" s="19"/>
      <c r="G26" s="19"/>
      <c r="H26" s="19"/>
    </row>
    <row r="27" spans="2:58">
      <c r="B27" t="s">
        <v>317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992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229</v>
      </c>
      <c r="C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993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229</v>
      </c>
      <c r="C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315</v>
      </c>
    </row>
    <row r="42" spans="2:17">
      <c r="B42" t="s">
        <v>316</v>
      </c>
    </row>
    <row r="43" spans="2:17">
      <c r="B43" t="s">
        <v>317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999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229</v>
      </c>
      <c r="C14" t="s">
        <v>229</v>
      </c>
      <c r="D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1000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229</v>
      </c>
      <c r="C16" t="s">
        <v>229</v>
      </c>
      <c r="D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1001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1002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655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229</v>
      </c>
      <c r="C22" t="s">
        <v>229</v>
      </c>
      <c r="D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313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G25" s="77">
        <v>0</v>
      </c>
      <c r="H25" t="s">
        <v>229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1003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229</v>
      </c>
      <c r="C27" t="s">
        <v>229</v>
      </c>
      <c r="D27" t="s">
        <v>229</v>
      </c>
      <c r="G27" s="77">
        <v>0</v>
      </c>
      <c r="H27" t="s">
        <v>229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315</v>
      </c>
    </row>
    <row r="29" spans="2:16">
      <c r="B29" t="s">
        <v>316</v>
      </c>
    </row>
    <row r="30" spans="2:16">
      <c r="B30" t="s">
        <v>317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1004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1005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325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655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1006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1007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315</v>
      </c>
      <c r="D27" s="16"/>
      <c r="E27" s="16"/>
      <c r="F27" s="16"/>
    </row>
    <row r="28" spans="2:19">
      <c r="B28" t="s">
        <v>316</v>
      </c>
      <c r="D28" s="16"/>
      <c r="E28" s="16"/>
      <c r="F28" s="16"/>
    </row>
    <row r="29" spans="2:19">
      <c r="B29" t="s">
        <v>317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3.23</v>
      </c>
      <c r="K11" s="7"/>
      <c r="L11" s="7"/>
      <c r="M11" s="76">
        <v>7.4899999999999994E-2</v>
      </c>
      <c r="N11" s="75">
        <v>18951715.239999998</v>
      </c>
      <c r="O11" s="7"/>
      <c r="P11" s="75">
        <v>18704.495806711999</v>
      </c>
      <c r="Q11" s="7"/>
      <c r="R11" s="76">
        <v>1</v>
      </c>
      <c r="S11" s="76">
        <v>4.1999999999999997E-3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3.23</v>
      </c>
      <c r="M12" s="80">
        <v>7.4899999999999994E-2</v>
      </c>
      <c r="N12" s="81">
        <v>18951715.239999998</v>
      </c>
      <c r="P12" s="81">
        <v>18704.495806711999</v>
      </c>
      <c r="R12" s="80">
        <v>1</v>
      </c>
      <c r="S12" s="80">
        <v>4.1999999999999997E-3</v>
      </c>
    </row>
    <row r="13" spans="2:81">
      <c r="B13" s="79" t="s">
        <v>1004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1005</v>
      </c>
      <c r="C15" s="16"/>
      <c r="D15" s="16"/>
      <c r="E15" s="16"/>
      <c r="J15" s="81">
        <v>3.23</v>
      </c>
      <c r="M15" s="80">
        <v>7.4899999999999994E-2</v>
      </c>
      <c r="N15" s="81">
        <v>18951715.239999998</v>
      </c>
      <c r="P15" s="81">
        <v>18704.495806711999</v>
      </c>
      <c r="R15" s="80">
        <v>1</v>
      </c>
      <c r="S15" s="80">
        <v>4.1999999999999997E-3</v>
      </c>
    </row>
    <row r="16" spans="2:81">
      <c r="B16" t="s">
        <v>1008</v>
      </c>
      <c r="C16" t="s">
        <v>1009</v>
      </c>
      <c r="D16" t="s">
        <v>123</v>
      </c>
      <c r="E16" t="s">
        <v>1010</v>
      </c>
      <c r="F16" t="s">
        <v>548</v>
      </c>
      <c r="G16" t="s">
        <v>469</v>
      </c>
      <c r="H16" t="s">
        <v>150</v>
      </c>
      <c r="I16" t="s">
        <v>510</v>
      </c>
      <c r="J16" s="77">
        <v>0.28999999999999998</v>
      </c>
      <c r="K16" t="s">
        <v>102</v>
      </c>
      <c r="L16" s="78">
        <v>3.4200000000000001E-2</v>
      </c>
      <c r="M16" s="78">
        <v>6.5699999999999995E-2</v>
      </c>
      <c r="N16" s="77">
        <v>18329.599999999999</v>
      </c>
      <c r="O16" s="77">
        <v>99.83</v>
      </c>
      <c r="P16" s="77">
        <v>18.298439680000001</v>
      </c>
      <c r="Q16" s="78">
        <v>5.0000000000000001E-4</v>
      </c>
      <c r="R16" s="78">
        <v>1E-3</v>
      </c>
      <c r="S16" s="78">
        <v>0</v>
      </c>
    </row>
    <row r="17" spans="2:19">
      <c r="B17" t="s">
        <v>1011</v>
      </c>
      <c r="C17" t="s">
        <v>1012</v>
      </c>
      <c r="D17" t="s">
        <v>123</v>
      </c>
      <c r="E17" t="s">
        <v>1013</v>
      </c>
      <c r="F17" t="s">
        <v>624</v>
      </c>
      <c r="G17" t="s">
        <v>469</v>
      </c>
      <c r="H17" t="s">
        <v>150</v>
      </c>
      <c r="I17" t="s">
        <v>1014</v>
      </c>
      <c r="J17" s="77">
        <v>2.94</v>
      </c>
      <c r="K17" t="s">
        <v>102</v>
      </c>
      <c r="L17" s="78">
        <v>4.4699999999999997E-2</v>
      </c>
      <c r="M17" s="78">
        <v>6.5799999999999997E-2</v>
      </c>
      <c r="N17" s="77">
        <v>5133385.6399999997</v>
      </c>
      <c r="O17" s="77">
        <v>94.38</v>
      </c>
      <c r="P17" s="77">
        <v>4844.8893670320003</v>
      </c>
      <c r="Q17" s="78">
        <v>0.01</v>
      </c>
      <c r="R17" s="78">
        <v>0.25900000000000001</v>
      </c>
      <c r="S17" s="78">
        <v>1.1000000000000001E-3</v>
      </c>
    </row>
    <row r="18" spans="2:19">
      <c r="B18" t="s">
        <v>1015</v>
      </c>
      <c r="C18" t="s">
        <v>1016</v>
      </c>
      <c r="D18" t="s">
        <v>123</v>
      </c>
      <c r="E18" t="s">
        <v>1017</v>
      </c>
      <c r="F18" t="s">
        <v>568</v>
      </c>
      <c r="G18" t="s">
        <v>499</v>
      </c>
      <c r="H18" t="s">
        <v>150</v>
      </c>
      <c r="I18" t="s">
        <v>1018</v>
      </c>
      <c r="J18" s="77">
        <v>2.3199999999999998</v>
      </c>
      <c r="K18" t="s">
        <v>102</v>
      </c>
      <c r="L18" s="78">
        <v>4.2999999999999997E-2</v>
      </c>
      <c r="M18" s="78">
        <v>5.9200000000000003E-2</v>
      </c>
      <c r="N18" s="77">
        <v>2612000</v>
      </c>
      <c r="O18" s="77">
        <v>96.57</v>
      </c>
      <c r="P18" s="77">
        <v>2522.4083999999998</v>
      </c>
      <c r="Q18" s="78">
        <v>1.6E-2</v>
      </c>
      <c r="R18" s="78">
        <v>0.13489999999999999</v>
      </c>
      <c r="S18" s="78">
        <v>5.9999999999999995E-4</v>
      </c>
    </row>
    <row r="19" spans="2:19">
      <c r="B19" t="s">
        <v>1019</v>
      </c>
      <c r="C19" t="s">
        <v>1020</v>
      </c>
      <c r="D19" t="s">
        <v>123</v>
      </c>
      <c r="E19" t="s">
        <v>1021</v>
      </c>
      <c r="F19" t="s">
        <v>379</v>
      </c>
      <c r="G19" t="s">
        <v>499</v>
      </c>
      <c r="H19" t="s">
        <v>150</v>
      </c>
      <c r="I19" t="s">
        <v>1022</v>
      </c>
      <c r="J19" s="77">
        <v>3.56</v>
      </c>
      <c r="K19" t="s">
        <v>102</v>
      </c>
      <c r="L19" s="78">
        <v>7.4999999999999997E-2</v>
      </c>
      <c r="M19" s="78">
        <v>8.2400000000000001E-2</v>
      </c>
      <c r="N19" s="77">
        <v>11188000</v>
      </c>
      <c r="O19" s="77">
        <v>101.17</v>
      </c>
      <c r="P19" s="77">
        <v>11318.899600000001</v>
      </c>
      <c r="Q19" s="78">
        <v>1.9300000000000001E-2</v>
      </c>
      <c r="R19" s="78">
        <v>0.60509999999999997</v>
      </c>
      <c r="S19" s="78">
        <v>2.5000000000000001E-3</v>
      </c>
    </row>
    <row r="20" spans="2:19">
      <c r="B20" s="79" t="s">
        <v>325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229</v>
      </c>
      <c r="C21" t="s">
        <v>229</v>
      </c>
      <c r="D21" s="16"/>
      <c r="E21" s="16"/>
      <c r="F21" t="s">
        <v>229</v>
      </c>
      <c r="G21" t="s">
        <v>229</v>
      </c>
      <c r="J21" s="77">
        <v>0</v>
      </c>
      <c r="K21" t="s">
        <v>229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655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234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s="79" t="s">
        <v>326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J26" s="77">
        <v>0</v>
      </c>
      <c r="K26" t="s">
        <v>229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327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229</v>
      </c>
      <c r="C28" t="s">
        <v>229</v>
      </c>
      <c r="D28" s="16"/>
      <c r="E28" s="16"/>
      <c r="F28" t="s">
        <v>229</v>
      </c>
      <c r="G28" t="s">
        <v>229</v>
      </c>
      <c r="J28" s="77">
        <v>0</v>
      </c>
      <c r="K28" t="s">
        <v>229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t="s">
        <v>236</v>
      </c>
      <c r="C29" s="16"/>
      <c r="D29" s="16"/>
      <c r="E29" s="16"/>
    </row>
    <row r="30" spans="2:19">
      <c r="B30" t="s">
        <v>315</v>
      </c>
      <c r="C30" s="16"/>
      <c r="D30" s="16"/>
      <c r="E30" s="16"/>
    </row>
    <row r="31" spans="2:19">
      <c r="B31" t="s">
        <v>316</v>
      </c>
      <c r="C31" s="16"/>
      <c r="D31" s="16"/>
      <c r="E31" s="16"/>
    </row>
    <row r="32" spans="2:19">
      <c r="B32" t="s">
        <v>317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13" workbookViewId="0">
      <selection activeCell="K27" sqref="K27:K2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27530137.09</v>
      </c>
      <c r="I11" s="7"/>
      <c r="J11" s="75">
        <v>215449.84640308961</v>
      </c>
      <c r="K11" s="7"/>
      <c r="L11" s="76">
        <v>1</v>
      </c>
      <c r="M11" s="76">
        <v>4.82E-2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17161743.120000001</v>
      </c>
      <c r="J12" s="81">
        <v>174507.86193286069</v>
      </c>
      <c r="L12" s="80">
        <v>0.81</v>
      </c>
      <c r="M12" s="80">
        <v>3.9E-2</v>
      </c>
    </row>
    <row r="13" spans="2:98">
      <c r="B13" t="s">
        <v>1023</v>
      </c>
      <c r="C13" t="s">
        <v>1024</v>
      </c>
      <c r="D13" t="s">
        <v>123</v>
      </c>
      <c r="E13" t="s">
        <v>1025</v>
      </c>
      <c r="F13" t="s">
        <v>537</v>
      </c>
      <c r="G13" t="s">
        <v>106</v>
      </c>
      <c r="H13" s="77">
        <v>1022499.32</v>
      </c>
      <c r="I13" s="77">
        <v>344.99169999999924</v>
      </c>
      <c r="J13" s="77">
        <v>13051.889810258799</v>
      </c>
      <c r="K13" s="85">
        <f>2.81157230586596/100</f>
        <v>2.81157230586596E-2</v>
      </c>
      <c r="L13" s="78">
        <v>6.0600000000000001E-2</v>
      </c>
      <c r="M13" s="78">
        <v>2.8999999999999998E-3</v>
      </c>
    </row>
    <row r="14" spans="2:98">
      <c r="B14" t="s">
        <v>1026</v>
      </c>
      <c r="C14" t="s">
        <v>1027</v>
      </c>
      <c r="D14" t="s">
        <v>123</v>
      </c>
      <c r="E14" t="s">
        <v>1028</v>
      </c>
      <c r="F14" t="s">
        <v>624</v>
      </c>
      <c r="G14" t="s">
        <v>102</v>
      </c>
      <c r="H14" s="77">
        <v>49320</v>
      </c>
      <c r="I14" s="77">
        <v>38390.246252999998</v>
      </c>
      <c r="J14" s="77">
        <v>18934.069451979602</v>
      </c>
      <c r="K14" s="84">
        <v>3.5072227557295797E-2</v>
      </c>
      <c r="L14" s="78">
        <v>8.7900000000000006E-2</v>
      </c>
      <c r="M14" s="78">
        <v>4.1999999999999997E-3</v>
      </c>
    </row>
    <row r="15" spans="2:98">
      <c r="B15" t="s">
        <v>1029</v>
      </c>
      <c r="C15" t="s">
        <v>1030</v>
      </c>
      <c r="D15" t="s">
        <v>123</v>
      </c>
      <c r="E15" t="s">
        <v>795</v>
      </c>
      <c r="F15" t="s">
        <v>796</v>
      </c>
      <c r="G15" t="s">
        <v>102</v>
      </c>
      <c r="H15" s="77">
        <v>12724</v>
      </c>
      <c r="I15" s="77">
        <v>9.9999999999999992E-25</v>
      </c>
      <c r="J15" s="77">
        <v>1.2720000000000001E-25</v>
      </c>
      <c r="K15" s="84">
        <v>7.3800000000000004E-2</v>
      </c>
      <c r="L15" s="78">
        <v>0</v>
      </c>
      <c r="M15" s="78">
        <v>0</v>
      </c>
    </row>
    <row r="16" spans="2:98">
      <c r="B16" t="s">
        <v>1031</v>
      </c>
      <c r="C16" t="s">
        <v>1032</v>
      </c>
      <c r="D16" t="s">
        <v>123</v>
      </c>
      <c r="E16" t="s">
        <v>1033</v>
      </c>
      <c r="F16" t="s">
        <v>1034</v>
      </c>
      <c r="G16" t="s">
        <v>102</v>
      </c>
      <c r="H16" s="77">
        <v>77</v>
      </c>
      <c r="I16" s="77">
        <v>36663758.620690003</v>
      </c>
      <c r="J16" s="77">
        <v>28231.094137931301</v>
      </c>
      <c r="K16" s="84">
        <v>7.3017241379310344E-2</v>
      </c>
      <c r="L16" s="78">
        <v>0.13100000000000001</v>
      </c>
      <c r="M16" s="78">
        <v>6.3E-3</v>
      </c>
    </row>
    <row r="17" spans="2:13">
      <c r="B17" t="s">
        <v>1035</v>
      </c>
      <c r="C17" t="s">
        <v>1036</v>
      </c>
      <c r="D17" t="s">
        <v>123</v>
      </c>
      <c r="E17" t="s">
        <v>1037</v>
      </c>
      <c r="F17" t="s">
        <v>568</v>
      </c>
      <c r="G17" t="s">
        <v>106</v>
      </c>
      <c r="H17" s="77">
        <v>9790</v>
      </c>
      <c r="I17" s="77">
        <v>66219.251000000004</v>
      </c>
      <c r="J17" s="77">
        <v>23986.599289729998</v>
      </c>
      <c r="K17" s="84">
        <v>2.0799999999999999E-2</v>
      </c>
      <c r="L17" s="78">
        <v>0.1113</v>
      </c>
      <c r="M17" s="78">
        <v>5.4000000000000003E-3</v>
      </c>
    </row>
    <row r="18" spans="2:13">
      <c r="B18" t="s">
        <v>1038</v>
      </c>
      <c r="C18" t="s">
        <v>1039</v>
      </c>
      <c r="D18" t="s">
        <v>123</v>
      </c>
      <c r="E18" t="s">
        <v>1037</v>
      </c>
      <c r="F18" t="s">
        <v>568</v>
      </c>
      <c r="G18" t="s">
        <v>106</v>
      </c>
      <c r="H18" s="77">
        <v>4279</v>
      </c>
      <c r="I18" s="77">
        <v>68343.650676000325</v>
      </c>
      <c r="J18" s="77">
        <v>10820.3718059764</v>
      </c>
      <c r="K18" s="84">
        <f>233.206474958797%/100</f>
        <v>2.3320647495879698E-2</v>
      </c>
      <c r="L18" s="78">
        <v>5.0200000000000002E-2</v>
      </c>
      <c r="M18" s="78">
        <v>2.3999999999999998E-3</v>
      </c>
    </row>
    <row r="19" spans="2:13">
      <c r="B19" t="s">
        <v>1040</v>
      </c>
      <c r="C19" t="s">
        <v>1041</v>
      </c>
      <c r="D19" t="s">
        <v>123</v>
      </c>
      <c r="E19" t="s">
        <v>1042</v>
      </c>
      <c r="F19" t="s">
        <v>359</v>
      </c>
      <c r="G19" t="s">
        <v>102</v>
      </c>
      <c r="H19" s="77">
        <v>13358129</v>
      </c>
      <c r="I19" s="77">
        <v>100</v>
      </c>
      <c r="J19" s="77">
        <v>13358.129000000001</v>
      </c>
      <c r="K19" s="78">
        <v>0</v>
      </c>
      <c r="L19" s="78">
        <v>6.2E-2</v>
      </c>
      <c r="M19" s="78">
        <v>3.0000000000000001E-3</v>
      </c>
    </row>
    <row r="20" spans="2:13">
      <c r="B20" t="s">
        <v>1043</v>
      </c>
      <c r="C20" t="s">
        <v>1044</v>
      </c>
      <c r="D20" t="s">
        <v>123</v>
      </c>
      <c r="E20" t="s">
        <v>1045</v>
      </c>
      <c r="F20" t="s">
        <v>359</v>
      </c>
      <c r="G20" t="s">
        <v>102</v>
      </c>
      <c r="H20" s="77">
        <v>399.8</v>
      </c>
      <c r="I20" s="77">
        <v>5657400</v>
      </c>
      <c r="J20" s="77">
        <v>22618.285199999998</v>
      </c>
      <c r="K20" s="84">
        <v>0.19989999996192467</v>
      </c>
      <c r="L20" s="78">
        <v>0.105</v>
      </c>
      <c r="M20" s="78">
        <v>5.1000000000000004E-3</v>
      </c>
    </row>
    <row r="21" spans="2:13">
      <c r="B21" t="s">
        <v>1046</v>
      </c>
      <c r="C21" t="s">
        <v>1047</v>
      </c>
      <c r="D21" t="s">
        <v>123</v>
      </c>
      <c r="E21" t="s">
        <v>1048</v>
      </c>
      <c r="F21" t="s">
        <v>359</v>
      </c>
      <c r="G21" t="s">
        <v>102</v>
      </c>
      <c r="H21" s="77">
        <v>349519</v>
      </c>
      <c r="I21" s="77">
        <v>5066.5894610000032</v>
      </c>
      <c r="J21" s="77">
        <v>17708.692818192601</v>
      </c>
      <c r="K21" s="78">
        <v>6.3899999999999998E-2</v>
      </c>
      <c r="L21" s="78">
        <v>8.2199999999999995E-2</v>
      </c>
      <c r="M21" s="78">
        <v>4.0000000000000001E-3</v>
      </c>
    </row>
    <row r="22" spans="2:13">
      <c r="B22" t="s">
        <v>1049</v>
      </c>
      <c r="C22" t="s">
        <v>1050</v>
      </c>
      <c r="D22" t="s">
        <v>123</v>
      </c>
      <c r="E22" t="s">
        <v>1051</v>
      </c>
      <c r="F22" t="s">
        <v>548</v>
      </c>
      <c r="G22" t="s">
        <v>106</v>
      </c>
      <c r="H22" s="77">
        <v>2355006</v>
      </c>
      <c r="I22" s="77">
        <v>296.07694599999985</v>
      </c>
      <c r="J22" s="77">
        <v>25798.730418792002</v>
      </c>
      <c r="K22" s="84">
        <v>1.9374442444825928E-2</v>
      </c>
      <c r="L22" s="78">
        <v>0.1197</v>
      </c>
      <c r="M22" s="78">
        <v>5.7999999999999996E-3</v>
      </c>
    </row>
    <row r="23" spans="2:13">
      <c r="B23" s="79" t="s">
        <v>234</v>
      </c>
      <c r="C23" s="16"/>
      <c r="D23" s="16"/>
      <c r="E23" s="16"/>
      <c r="H23" s="81">
        <v>10368393.970000001</v>
      </c>
      <c r="J23" s="81">
        <v>40941.984470228897</v>
      </c>
      <c r="L23" s="80">
        <v>0.19</v>
      </c>
      <c r="M23" s="80">
        <v>9.1999999999999998E-3</v>
      </c>
    </row>
    <row r="24" spans="2:13">
      <c r="B24" s="79" t="s">
        <v>326</v>
      </c>
      <c r="C24" s="16"/>
      <c r="D24" s="16"/>
      <c r="E24" s="16"/>
      <c r="H24" s="81">
        <v>0</v>
      </c>
      <c r="J24" s="81">
        <v>0</v>
      </c>
      <c r="L24" s="80">
        <v>0</v>
      </c>
      <c r="M24" s="80">
        <v>0</v>
      </c>
    </row>
    <row r="25" spans="2:13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H25" s="77">
        <v>0</v>
      </c>
      <c r="I25" s="77">
        <v>0</v>
      </c>
      <c r="J25" s="77">
        <v>0</v>
      </c>
      <c r="K25" s="78">
        <v>0</v>
      </c>
      <c r="L25" s="78">
        <v>0</v>
      </c>
      <c r="M25" s="78">
        <v>0</v>
      </c>
    </row>
    <row r="26" spans="2:13">
      <c r="B26" s="79" t="s">
        <v>327</v>
      </c>
      <c r="C26" s="16"/>
      <c r="D26" s="16"/>
      <c r="E26" s="16"/>
      <c r="H26" s="81">
        <v>10368393.970000001</v>
      </c>
      <c r="J26" s="81">
        <v>40941.984470228897</v>
      </c>
      <c r="L26" s="80">
        <v>0.19</v>
      </c>
      <c r="M26" s="80">
        <v>9.1999999999999998E-3</v>
      </c>
    </row>
    <row r="27" spans="2:13">
      <c r="B27" t="s">
        <v>1052</v>
      </c>
      <c r="C27" t="s">
        <v>1053</v>
      </c>
      <c r="D27" t="s">
        <v>123</v>
      </c>
      <c r="E27" t="s">
        <v>1054</v>
      </c>
      <c r="F27" t="s">
        <v>844</v>
      </c>
      <c r="G27" t="s">
        <v>110</v>
      </c>
      <c r="H27" s="77">
        <v>6040055</v>
      </c>
      <c r="I27" s="77">
        <v>100</v>
      </c>
      <c r="J27" s="77">
        <v>24271.961017500002</v>
      </c>
      <c r="K27" s="78">
        <v>4.3911199840705704E-2</v>
      </c>
      <c r="L27" s="78">
        <v>0.11269999999999999</v>
      </c>
      <c r="M27" s="78">
        <v>5.4000000000000003E-3</v>
      </c>
    </row>
    <row r="28" spans="2:13">
      <c r="B28" t="s">
        <v>1055</v>
      </c>
      <c r="C28" t="s">
        <v>1056</v>
      </c>
      <c r="D28" t="s">
        <v>123</v>
      </c>
      <c r="E28" t="s">
        <v>1057</v>
      </c>
      <c r="F28" t="s">
        <v>844</v>
      </c>
      <c r="G28" t="s">
        <v>110</v>
      </c>
      <c r="H28" s="77">
        <v>3659808</v>
      </c>
      <c r="I28" s="77">
        <v>101.80551899999969</v>
      </c>
      <c r="J28" s="77">
        <v>14972.475015996901</v>
      </c>
      <c r="K28" s="78">
        <v>2.8134777516847186E-2</v>
      </c>
      <c r="L28" s="78">
        <v>6.9500000000000006E-2</v>
      </c>
      <c r="M28" s="78">
        <v>3.3E-3</v>
      </c>
    </row>
    <row r="29" spans="2:13">
      <c r="B29" t="s">
        <v>1058</v>
      </c>
      <c r="C29" t="s">
        <v>1059</v>
      </c>
      <c r="D29" t="s">
        <v>123</v>
      </c>
      <c r="E29" t="s">
        <v>1033</v>
      </c>
      <c r="F29" t="s">
        <v>844</v>
      </c>
      <c r="G29" t="s">
        <v>110</v>
      </c>
      <c r="H29" s="77">
        <v>668530.97</v>
      </c>
      <c r="I29" s="77">
        <v>63.188300000000169</v>
      </c>
      <c r="J29" s="77">
        <v>1697.548436732</v>
      </c>
      <c r="K29" s="78">
        <v>6.2337934157952926E-2</v>
      </c>
      <c r="L29" s="78">
        <v>7.9000000000000008E-3</v>
      </c>
      <c r="M29" s="78">
        <v>4.0000000000000002E-4</v>
      </c>
    </row>
    <row r="30" spans="2:13">
      <c r="B30" t="s">
        <v>236</v>
      </c>
      <c r="C30" s="16"/>
      <c r="D30" s="16"/>
      <c r="E30" s="16"/>
    </row>
    <row r="31" spans="2:13">
      <c r="B31" t="s">
        <v>315</v>
      </c>
      <c r="C31" s="16"/>
      <c r="D31" s="16"/>
      <c r="E31" s="16"/>
    </row>
    <row r="32" spans="2:13">
      <c r="B32" t="s">
        <v>316</v>
      </c>
      <c r="C32" s="16"/>
      <c r="D32" s="16"/>
      <c r="E32" s="16"/>
    </row>
    <row r="33" spans="2:5">
      <c r="B33" t="s">
        <v>317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10" workbookViewId="0">
      <selection activeCell="I30" sqref="I3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3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430401365.48000002</v>
      </c>
      <c r="G11" s="7"/>
      <c r="H11" s="75">
        <v>725415.22688849084</v>
      </c>
      <c r="I11" s="7"/>
      <c r="J11" s="76">
        <v>1</v>
      </c>
      <c r="K11" s="76">
        <v>0.1623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353886903.63</v>
      </c>
      <c r="H12" s="81">
        <v>374683.73114307318</v>
      </c>
      <c r="J12" s="80">
        <v>0.51649999999999996</v>
      </c>
      <c r="K12" s="80">
        <v>8.3799999999999999E-2</v>
      </c>
    </row>
    <row r="13" spans="2:53">
      <c r="B13" s="79" t="s">
        <v>1060</v>
      </c>
      <c r="C13" s="16"/>
      <c r="F13" s="81">
        <v>16618873.26</v>
      </c>
      <c r="H13" s="81">
        <v>56968.860376799472</v>
      </c>
      <c r="J13" s="80">
        <v>7.85E-2</v>
      </c>
      <c r="K13" s="80">
        <v>1.2699999999999999E-2</v>
      </c>
    </row>
    <row r="14" spans="2:53">
      <c r="B14" t="s">
        <v>1061</v>
      </c>
      <c r="C14">
        <v>74221</v>
      </c>
      <c r="D14" t="s">
        <v>106</v>
      </c>
      <c r="E14" t="s">
        <v>1062</v>
      </c>
      <c r="F14" s="77">
        <v>2692854.11</v>
      </c>
      <c r="G14" s="77">
        <v>95.053537999999961</v>
      </c>
      <c r="H14" s="77">
        <v>9470.7164875136205</v>
      </c>
      <c r="I14" s="78">
        <v>7.5700000000000003E-2</v>
      </c>
      <c r="J14" s="78">
        <v>1.3100000000000001E-2</v>
      </c>
      <c r="K14" s="78">
        <v>2.0999999999999999E-3</v>
      </c>
    </row>
    <row r="15" spans="2:53">
      <c r="B15" t="s">
        <v>1063</v>
      </c>
      <c r="C15">
        <v>74173</v>
      </c>
      <c r="D15" t="s">
        <v>106</v>
      </c>
      <c r="E15" t="s">
        <v>1064</v>
      </c>
      <c r="F15" s="77">
        <v>2826332.91</v>
      </c>
      <c r="G15" s="77">
        <v>67.921779000000043</v>
      </c>
      <c r="H15" s="77">
        <v>7102.8736938575403</v>
      </c>
      <c r="I15" s="78">
        <v>0.10349999999999999</v>
      </c>
      <c r="J15" s="78">
        <v>9.7999999999999997E-3</v>
      </c>
      <c r="K15" s="78">
        <v>1.6000000000000001E-3</v>
      </c>
    </row>
    <row r="16" spans="2:53">
      <c r="B16" t="s">
        <v>1065</v>
      </c>
      <c r="C16">
        <v>74243</v>
      </c>
      <c r="D16" t="s">
        <v>106</v>
      </c>
      <c r="E16" t="s">
        <v>1066</v>
      </c>
      <c r="F16" s="77">
        <v>2102960.98</v>
      </c>
      <c r="G16" s="77">
        <v>94.668418999999957</v>
      </c>
      <c r="H16" s="77">
        <v>7366.1076742257501</v>
      </c>
      <c r="I16" s="78">
        <v>0.14199999999999999</v>
      </c>
      <c r="J16" s="78">
        <v>1.0200000000000001E-2</v>
      </c>
      <c r="K16" s="78">
        <v>1.6000000000000001E-3</v>
      </c>
    </row>
    <row r="17" spans="2:11">
      <c r="B17" t="s">
        <v>1067</v>
      </c>
      <c r="C17">
        <v>74183</v>
      </c>
      <c r="D17" t="s">
        <v>106</v>
      </c>
      <c r="E17" t="s">
        <v>1068</v>
      </c>
      <c r="F17" s="77">
        <v>1812355.54</v>
      </c>
      <c r="G17" s="77">
        <v>103.58533500000003</v>
      </c>
      <c r="H17" s="77">
        <v>6946.1378627502199</v>
      </c>
      <c r="I17" s="78">
        <v>5.1999999999999998E-2</v>
      </c>
      <c r="J17" s="78">
        <v>9.5999999999999992E-3</v>
      </c>
      <c r="K17" s="78">
        <v>1.6000000000000001E-3</v>
      </c>
    </row>
    <row r="18" spans="2:11">
      <c r="B18" t="s">
        <v>1069</v>
      </c>
      <c r="C18">
        <v>74216</v>
      </c>
      <c r="D18" t="s">
        <v>106</v>
      </c>
      <c r="E18" t="s">
        <v>1070</v>
      </c>
      <c r="F18" s="77">
        <v>2895873.87</v>
      </c>
      <c r="G18" s="77">
        <v>76.313252000000062</v>
      </c>
      <c r="H18" s="77">
        <v>8176.7614388564398</v>
      </c>
      <c r="I18" s="78">
        <v>1.6E-2</v>
      </c>
      <c r="J18" s="78">
        <v>1.1299999999999999E-2</v>
      </c>
      <c r="K18" s="78">
        <v>1.8E-3</v>
      </c>
    </row>
    <row r="19" spans="2:11">
      <c r="B19" t="s">
        <v>1071</v>
      </c>
      <c r="C19">
        <v>74228</v>
      </c>
      <c r="D19" t="s">
        <v>106</v>
      </c>
      <c r="E19" t="s">
        <v>1072</v>
      </c>
      <c r="F19" s="77">
        <v>4288495.8499999996</v>
      </c>
      <c r="G19" s="77">
        <v>112.84913800000025</v>
      </c>
      <c r="H19" s="77">
        <v>17906.263219595901</v>
      </c>
      <c r="I19" s="78">
        <v>6.7400000000000002E-2</v>
      </c>
      <c r="J19" s="78">
        <v>2.47E-2</v>
      </c>
      <c r="K19" s="78">
        <v>4.0000000000000001E-3</v>
      </c>
    </row>
    <row r="20" spans="2:11">
      <c r="B20" s="79" t="s">
        <v>1073</v>
      </c>
      <c r="C20" s="16"/>
      <c r="F20" s="81">
        <v>28316033.77</v>
      </c>
      <c r="H20" s="81">
        <v>33862.530776224419</v>
      </c>
      <c r="J20" s="80">
        <v>4.6699999999999998E-2</v>
      </c>
      <c r="K20" s="80">
        <v>7.6E-3</v>
      </c>
    </row>
    <row r="21" spans="2:11">
      <c r="B21" t="s">
        <v>1074</v>
      </c>
      <c r="C21">
        <v>74233</v>
      </c>
      <c r="D21" t="s">
        <v>102</v>
      </c>
      <c r="E21" t="s">
        <v>1075</v>
      </c>
      <c r="F21" s="77">
        <v>17614069.77</v>
      </c>
      <c r="G21" s="77">
        <v>96.485090000000042</v>
      </c>
      <c r="H21" s="77">
        <v>16994.951070247302</v>
      </c>
      <c r="I21" s="78">
        <v>8.3900000000000002E-2</v>
      </c>
      <c r="J21" s="78">
        <v>2.3400000000000001E-2</v>
      </c>
      <c r="K21" s="78">
        <v>3.8E-3</v>
      </c>
    </row>
    <row r="22" spans="2:11">
      <c r="B22" t="s">
        <v>1076</v>
      </c>
      <c r="C22">
        <v>74176</v>
      </c>
      <c r="D22" t="s">
        <v>102</v>
      </c>
      <c r="E22" t="s">
        <v>1077</v>
      </c>
      <c r="F22" s="77">
        <v>6899812.7000000002</v>
      </c>
      <c r="G22" s="77">
        <v>169.56425999999971</v>
      </c>
      <c r="H22" s="77">
        <v>11699.616346141</v>
      </c>
      <c r="I22" s="78">
        <v>1.8799999999999997E-2</v>
      </c>
      <c r="J22" s="78">
        <v>1.61E-2</v>
      </c>
      <c r="K22" s="78">
        <v>2.5999999999999999E-3</v>
      </c>
    </row>
    <row r="23" spans="2:11">
      <c r="B23" t="s">
        <v>1078</v>
      </c>
      <c r="C23">
        <v>74177</v>
      </c>
      <c r="D23" t="s">
        <v>102</v>
      </c>
      <c r="E23" t="s">
        <v>1079</v>
      </c>
      <c r="F23" s="77">
        <v>3802151.3</v>
      </c>
      <c r="G23" s="77">
        <v>135.92208600000006</v>
      </c>
      <c r="H23" s="77">
        <v>5167.9633598361197</v>
      </c>
      <c r="I23" s="78">
        <v>2.7000000000000003E-2</v>
      </c>
      <c r="J23" s="78">
        <v>7.1000000000000004E-3</v>
      </c>
      <c r="K23" s="78">
        <v>1.1999999999999999E-3</v>
      </c>
    </row>
    <row r="24" spans="2:11">
      <c r="B24" s="79" t="s">
        <v>1080</v>
      </c>
      <c r="C24" s="16"/>
      <c r="F24" s="81">
        <v>52825128.170000002</v>
      </c>
      <c r="H24" s="81">
        <v>55844.268251162517</v>
      </c>
      <c r="J24" s="80">
        <v>7.6999999999999999E-2</v>
      </c>
      <c r="K24" s="80">
        <v>1.2500000000000001E-2</v>
      </c>
    </row>
    <row r="25" spans="2:11">
      <c r="B25" t="s">
        <v>1081</v>
      </c>
      <c r="C25">
        <v>74204</v>
      </c>
      <c r="D25" t="s">
        <v>102</v>
      </c>
      <c r="E25" t="s">
        <v>482</v>
      </c>
      <c r="F25" s="77">
        <v>8861011.3100000005</v>
      </c>
      <c r="G25" s="77">
        <v>165.46996299999984</v>
      </c>
      <c r="H25" s="77">
        <v>14662.312136082801</v>
      </c>
      <c r="I25" s="78">
        <v>7.8700000000000006E-2</v>
      </c>
      <c r="J25" s="78">
        <v>2.0199999999999999E-2</v>
      </c>
      <c r="K25" s="78">
        <v>3.3E-3</v>
      </c>
    </row>
    <row r="26" spans="2:11">
      <c r="B26" t="s">
        <v>1082</v>
      </c>
      <c r="C26">
        <v>74186</v>
      </c>
      <c r="D26" t="s">
        <v>102</v>
      </c>
      <c r="E26" t="s">
        <v>649</v>
      </c>
      <c r="F26" s="77">
        <v>34172777.469999999</v>
      </c>
      <c r="G26" s="77">
        <v>97.808022999999949</v>
      </c>
      <c r="H26" s="77">
        <v>33423.718047596398</v>
      </c>
      <c r="I26" s="78">
        <v>7.8700000000000006E-2</v>
      </c>
      <c r="J26" s="78">
        <v>4.6100000000000002E-2</v>
      </c>
      <c r="K26" s="78">
        <v>7.4999999999999997E-3</v>
      </c>
    </row>
    <row r="27" spans="2:11">
      <c r="B27" t="s">
        <v>1083</v>
      </c>
      <c r="C27">
        <v>74238</v>
      </c>
      <c r="D27" t="s">
        <v>102</v>
      </c>
      <c r="E27" t="s">
        <v>1022</v>
      </c>
      <c r="F27" s="77">
        <v>9791339.3900000006</v>
      </c>
      <c r="G27" s="77">
        <v>79.235717999999991</v>
      </c>
      <c r="H27" s="77">
        <v>7758.2380674833203</v>
      </c>
      <c r="I27" s="78">
        <v>1.89E-2</v>
      </c>
      <c r="J27" s="78">
        <v>1.0699999999999999E-2</v>
      </c>
      <c r="K27" s="78">
        <v>1.6999999999999999E-3</v>
      </c>
    </row>
    <row r="28" spans="2:11">
      <c r="B28" s="79" t="s">
        <v>1084</v>
      </c>
      <c r="C28" s="16"/>
      <c r="F28" s="81">
        <v>256126868.43000001</v>
      </c>
      <c r="H28" s="81">
        <v>228008.07173888676</v>
      </c>
      <c r="J28" s="80">
        <v>0.31430000000000002</v>
      </c>
      <c r="K28" s="80">
        <v>5.0999999999999997E-2</v>
      </c>
    </row>
    <row r="29" spans="2:11">
      <c r="B29" t="s">
        <v>1085</v>
      </c>
      <c r="C29">
        <v>74252</v>
      </c>
      <c r="D29" t="s">
        <v>102</v>
      </c>
      <c r="E29" t="s">
        <v>1086</v>
      </c>
      <c r="F29" s="77">
        <v>3210182</v>
      </c>
      <c r="G29" s="77">
        <v>100</v>
      </c>
      <c r="H29" s="77">
        <v>3210.1819999999998</v>
      </c>
      <c r="I29" s="78">
        <v>2.07E-2</v>
      </c>
      <c r="J29" s="78">
        <v>4.4000000000000003E-3</v>
      </c>
      <c r="K29" s="78">
        <v>6.9999999999999999E-4</v>
      </c>
    </row>
    <row r="30" spans="2:11">
      <c r="B30" t="s">
        <v>1087</v>
      </c>
      <c r="C30">
        <v>74168</v>
      </c>
      <c r="D30" t="s">
        <v>106</v>
      </c>
      <c r="E30" t="s">
        <v>1088</v>
      </c>
      <c r="F30" s="77">
        <v>4747516.49</v>
      </c>
      <c r="G30" s="77">
        <v>146.35675299999997</v>
      </c>
      <c r="H30" s="77">
        <v>25708.7506367432</v>
      </c>
      <c r="I30" s="78">
        <v>1.09E-2</v>
      </c>
      <c r="J30" s="78">
        <v>3.5400000000000001E-2</v>
      </c>
      <c r="K30" s="78">
        <v>5.7999999999999996E-3</v>
      </c>
    </row>
    <row r="31" spans="2:11">
      <c r="B31" t="s">
        <v>1089</v>
      </c>
      <c r="C31">
        <v>74241</v>
      </c>
      <c r="D31" t="s">
        <v>102</v>
      </c>
      <c r="E31" t="s">
        <v>1062</v>
      </c>
      <c r="F31" s="77">
        <v>21046251.739999998</v>
      </c>
      <c r="G31" s="77">
        <v>103.09852600000022</v>
      </c>
      <c r="H31" s="77">
        <v>21698.3753221894</v>
      </c>
      <c r="I31" s="78">
        <v>5.8299999999999998E-2</v>
      </c>
      <c r="J31" s="78">
        <v>2.9899999999999999E-2</v>
      </c>
      <c r="K31" s="78">
        <v>4.8999999999999998E-3</v>
      </c>
    </row>
    <row r="32" spans="2:11">
      <c r="B32" t="s">
        <v>1090</v>
      </c>
      <c r="C32">
        <v>74166</v>
      </c>
      <c r="D32" t="s">
        <v>102</v>
      </c>
      <c r="E32" t="s">
        <v>1091</v>
      </c>
      <c r="F32" s="77">
        <v>4851052.12</v>
      </c>
      <c r="G32" s="77">
        <v>54.901635999999932</v>
      </c>
      <c r="H32" s="77">
        <v>2663.30697709268</v>
      </c>
      <c r="I32" s="78">
        <v>0.16389999999999999</v>
      </c>
      <c r="J32" s="78">
        <v>3.7000000000000002E-3</v>
      </c>
      <c r="K32" s="78">
        <v>5.9999999999999995E-4</v>
      </c>
    </row>
    <row r="33" spans="2:11">
      <c r="B33" t="s">
        <v>1092</v>
      </c>
      <c r="C33">
        <v>74167</v>
      </c>
      <c r="D33" t="s">
        <v>102</v>
      </c>
      <c r="E33" t="s">
        <v>1093</v>
      </c>
      <c r="F33" s="77">
        <v>30560797.48</v>
      </c>
      <c r="G33" s="77">
        <v>18.907627999999985</v>
      </c>
      <c r="H33" s="77">
        <v>5778.3219013517701</v>
      </c>
      <c r="I33" s="78">
        <v>0.30430000000000001</v>
      </c>
      <c r="J33" s="78">
        <v>8.0000000000000002E-3</v>
      </c>
      <c r="K33" s="78">
        <v>1.2999999999999999E-3</v>
      </c>
    </row>
    <row r="34" spans="2:11">
      <c r="B34" t="s">
        <v>1094</v>
      </c>
      <c r="C34">
        <v>74217</v>
      </c>
      <c r="D34" t="s">
        <v>102</v>
      </c>
      <c r="E34" t="s">
        <v>1095</v>
      </c>
      <c r="F34" s="77">
        <v>16087754.310000001</v>
      </c>
      <c r="G34" s="77">
        <v>93.411888999999903</v>
      </c>
      <c r="H34" s="77">
        <v>15027.875198649899</v>
      </c>
      <c r="I34" s="78">
        <v>0.15770000000000001</v>
      </c>
      <c r="J34" s="78">
        <v>2.07E-2</v>
      </c>
      <c r="K34" s="78">
        <v>3.3999999999999998E-3</v>
      </c>
    </row>
    <row r="35" spans="2:11">
      <c r="B35" t="s">
        <v>1096</v>
      </c>
      <c r="C35">
        <v>74231</v>
      </c>
      <c r="D35" t="s">
        <v>102</v>
      </c>
      <c r="E35" t="s">
        <v>1097</v>
      </c>
      <c r="F35" s="77">
        <v>13209819.35</v>
      </c>
      <c r="G35" s="77">
        <v>69.802786999999967</v>
      </c>
      <c r="H35" s="77">
        <v>9220.8220639652809</v>
      </c>
      <c r="I35" s="78">
        <v>5.2600000000000001E-2</v>
      </c>
      <c r="J35" s="78">
        <v>1.2699999999999999E-2</v>
      </c>
      <c r="K35" s="78">
        <v>2.0999999999999999E-3</v>
      </c>
    </row>
    <row r="36" spans="2:11">
      <c r="B36" t="s">
        <v>1098</v>
      </c>
      <c r="C36">
        <v>74171</v>
      </c>
      <c r="D36" t="s">
        <v>102</v>
      </c>
      <c r="E36" t="s">
        <v>284</v>
      </c>
      <c r="F36" s="77">
        <v>54939312.310000002</v>
      </c>
      <c r="G36" s="77">
        <v>12.114947000000008</v>
      </c>
      <c r="H36" s="77">
        <v>6655.8685685209803</v>
      </c>
      <c r="I36" s="78">
        <v>8.1000000000000003E-2</v>
      </c>
      <c r="J36" s="78">
        <v>9.1999999999999998E-3</v>
      </c>
      <c r="K36" s="78">
        <v>1.5E-3</v>
      </c>
    </row>
    <row r="37" spans="2:11">
      <c r="B37" t="s">
        <v>1099</v>
      </c>
      <c r="C37">
        <v>74239</v>
      </c>
      <c r="D37" t="s">
        <v>102</v>
      </c>
      <c r="E37" t="s">
        <v>259</v>
      </c>
      <c r="F37" s="77">
        <v>27432319.109999999</v>
      </c>
      <c r="G37" s="77">
        <v>17.529108000000004</v>
      </c>
      <c r="H37" s="77">
        <v>4808.6408436965403</v>
      </c>
      <c r="I37" s="78">
        <v>3.4099999999999998E-2</v>
      </c>
      <c r="J37" s="78">
        <v>6.6E-3</v>
      </c>
      <c r="K37" s="78">
        <v>1.1000000000000001E-3</v>
      </c>
    </row>
    <row r="38" spans="2:11">
      <c r="B38" t="s">
        <v>1100</v>
      </c>
      <c r="C38">
        <v>74170</v>
      </c>
      <c r="D38" t="s">
        <v>102</v>
      </c>
      <c r="E38" t="s">
        <v>1101</v>
      </c>
      <c r="F38" s="77">
        <v>31779554.109999999</v>
      </c>
      <c r="G38" s="77">
        <v>17.047737999999995</v>
      </c>
      <c r="H38" s="77">
        <v>5417.6951222410298</v>
      </c>
      <c r="I38" s="78">
        <v>4.0399999999999998E-2</v>
      </c>
      <c r="J38" s="78">
        <v>7.4999999999999997E-3</v>
      </c>
      <c r="K38" s="78">
        <v>1.1999999999999999E-3</v>
      </c>
    </row>
    <row r="39" spans="2:11">
      <c r="B39" t="s">
        <v>1102</v>
      </c>
      <c r="C39">
        <v>74249</v>
      </c>
      <c r="D39" t="s">
        <v>102</v>
      </c>
      <c r="E39" t="s">
        <v>1103</v>
      </c>
      <c r="F39" s="77">
        <v>10488722</v>
      </c>
      <c r="G39" s="77">
        <v>100</v>
      </c>
      <c r="H39" s="77">
        <v>10488.722</v>
      </c>
      <c r="I39" s="78">
        <v>0.08</v>
      </c>
      <c r="J39" s="78">
        <v>1.4500000000000001E-2</v>
      </c>
      <c r="K39" s="78">
        <v>2.3E-3</v>
      </c>
    </row>
    <row r="40" spans="2:11">
      <c r="B40" t="s">
        <v>1104</v>
      </c>
      <c r="C40">
        <v>74196</v>
      </c>
      <c r="D40" t="s">
        <v>102</v>
      </c>
      <c r="E40" t="s">
        <v>1105</v>
      </c>
      <c r="F40" s="77">
        <v>69836</v>
      </c>
      <c r="G40" s="77">
        <v>103219.292285</v>
      </c>
      <c r="H40" s="77">
        <v>72084.224960152598</v>
      </c>
      <c r="I40" s="78">
        <v>5.6399999999999999E-2</v>
      </c>
      <c r="J40" s="78">
        <v>9.9400000000000002E-2</v>
      </c>
      <c r="K40" s="78">
        <v>1.61E-2</v>
      </c>
    </row>
    <row r="41" spans="2:11">
      <c r="B41" t="s">
        <v>1106</v>
      </c>
      <c r="C41">
        <v>74185</v>
      </c>
      <c r="D41" t="s">
        <v>102</v>
      </c>
      <c r="E41" t="s">
        <v>1107</v>
      </c>
      <c r="F41" s="77">
        <v>20997594</v>
      </c>
      <c r="G41" s="77">
        <v>126.07696200000009</v>
      </c>
      <c r="H41" s="77">
        <v>26473.128608294301</v>
      </c>
      <c r="I41" s="78">
        <v>0.1265</v>
      </c>
      <c r="J41" s="78">
        <v>3.6499999999999998E-2</v>
      </c>
      <c r="K41" s="78">
        <v>5.8999999999999999E-3</v>
      </c>
    </row>
    <row r="42" spans="2:11">
      <c r="B42" t="s">
        <v>1108</v>
      </c>
      <c r="C42">
        <v>74202</v>
      </c>
      <c r="D42" t="s">
        <v>102</v>
      </c>
      <c r="E42" t="s">
        <v>564</v>
      </c>
      <c r="F42" s="77">
        <v>8630237</v>
      </c>
      <c r="G42" s="77">
        <v>172.52358599999977</v>
      </c>
      <c r="H42" s="77">
        <v>14889.1943526988</v>
      </c>
      <c r="I42" s="78">
        <v>0.10299999999999999</v>
      </c>
      <c r="J42" s="78">
        <v>2.0500000000000001E-2</v>
      </c>
      <c r="K42" s="78">
        <v>3.3E-3</v>
      </c>
    </row>
    <row r="43" spans="2:11">
      <c r="B43" t="s">
        <v>1109</v>
      </c>
      <c r="C43">
        <v>74179</v>
      </c>
      <c r="D43" t="s">
        <v>102</v>
      </c>
      <c r="E43" t="s">
        <v>270</v>
      </c>
      <c r="F43" s="77">
        <v>8075920.4100000001</v>
      </c>
      <c r="G43" s="77">
        <v>48.080751000000014</v>
      </c>
      <c r="H43" s="77">
        <v>3882.9631832902801</v>
      </c>
      <c r="I43" s="78">
        <v>0.11990000000000001</v>
      </c>
      <c r="J43" s="78">
        <v>5.4000000000000003E-3</v>
      </c>
      <c r="K43" s="78">
        <v>8.9999999999999998E-4</v>
      </c>
    </row>
    <row r="44" spans="2:11">
      <c r="B44" s="79" t="s">
        <v>234</v>
      </c>
      <c r="C44" s="16"/>
      <c r="F44" s="81">
        <v>76514461.849999994</v>
      </c>
      <c r="H44" s="81">
        <v>350731.4957454176</v>
      </c>
      <c r="J44" s="80">
        <v>0.48349999999999999</v>
      </c>
      <c r="K44" s="80">
        <v>7.85E-2</v>
      </c>
    </row>
    <row r="45" spans="2:11">
      <c r="B45" s="79" t="s">
        <v>1110</v>
      </c>
      <c r="C45" s="16"/>
      <c r="F45" s="81">
        <v>11530052.58</v>
      </c>
      <c r="H45" s="81">
        <v>88120.1815479957</v>
      </c>
      <c r="J45" s="80">
        <v>0.1215</v>
      </c>
      <c r="K45" s="80">
        <v>1.9699999999999999E-2</v>
      </c>
    </row>
    <row r="46" spans="2:11">
      <c r="B46" t="s">
        <v>1111</v>
      </c>
      <c r="C46">
        <v>74180</v>
      </c>
      <c r="D46" t="s">
        <v>106</v>
      </c>
      <c r="E46" t="s">
        <v>1112</v>
      </c>
      <c r="F46" s="77">
        <v>1261258.3700000001</v>
      </c>
      <c r="G46" s="77">
        <v>560.12188300000003</v>
      </c>
      <c r="H46" s="77">
        <v>26138.961286694699</v>
      </c>
      <c r="I46" s="78">
        <v>5.8900000000000001E-2</v>
      </c>
      <c r="J46" s="78">
        <v>3.5999999999999997E-2</v>
      </c>
      <c r="K46" s="78">
        <v>5.7999999999999996E-3</v>
      </c>
    </row>
    <row r="47" spans="2:11">
      <c r="B47" t="s">
        <v>1113</v>
      </c>
      <c r="C47">
        <v>74200</v>
      </c>
      <c r="D47" t="s">
        <v>106</v>
      </c>
      <c r="E47" t="s">
        <v>1114</v>
      </c>
      <c r="F47" s="77">
        <v>2963220.71</v>
      </c>
      <c r="G47" s="77">
        <v>271.70000799999974</v>
      </c>
      <c r="H47" s="77">
        <v>29788.962352672301</v>
      </c>
      <c r="I47" s="78">
        <v>2.6499999999999999E-2</v>
      </c>
      <c r="J47" s="78">
        <v>4.1099999999999998E-2</v>
      </c>
      <c r="K47" s="78">
        <v>6.7000000000000002E-3</v>
      </c>
    </row>
    <row r="48" spans="2:11">
      <c r="B48" t="s">
        <v>1115</v>
      </c>
      <c r="C48">
        <v>74215</v>
      </c>
      <c r="D48" t="s">
        <v>106</v>
      </c>
      <c r="E48" t="s">
        <v>1116</v>
      </c>
      <c r="F48" s="77">
        <v>4720119.22</v>
      </c>
      <c r="G48" s="77">
        <v>116.6962239999998</v>
      </c>
      <c r="H48" s="77">
        <v>20380.343322741501</v>
      </c>
      <c r="I48" s="78">
        <v>3.5400000000000001E-2</v>
      </c>
      <c r="J48" s="78">
        <v>2.81E-2</v>
      </c>
      <c r="K48" s="78">
        <v>4.5999999999999999E-3</v>
      </c>
    </row>
    <row r="49" spans="2:11">
      <c r="B49" t="s">
        <v>1117</v>
      </c>
      <c r="C49">
        <v>74235</v>
      </c>
      <c r="D49" t="s">
        <v>106</v>
      </c>
      <c r="E49" t="s">
        <v>1118</v>
      </c>
      <c r="F49" s="77">
        <v>2585454.2799999998</v>
      </c>
      <c r="G49" s="77">
        <v>123.4757610000004</v>
      </c>
      <c r="H49" s="77">
        <v>11811.9145858872</v>
      </c>
      <c r="I49" s="78">
        <v>9.8100000000000007E-2</v>
      </c>
      <c r="J49" s="78">
        <v>1.6299999999999999E-2</v>
      </c>
      <c r="K49" s="78">
        <v>2.5999999999999999E-3</v>
      </c>
    </row>
    <row r="50" spans="2:11">
      <c r="B50" s="79" t="s">
        <v>1119</v>
      </c>
      <c r="C50" s="16"/>
      <c r="F50" s="81">
        <v>2624410.13</v>
      </c>
      <c r="H50" s="81">
        <v>23809.019514154799</v>
      </c>
      <c r="J50" s="80">
        <v>3.2800000000000003E-2</v>
      </c>
      <c r="K50" s="80">
        <v>5.3E-3</v>
      </c>
    </row>
    <row r="51" spans="2:11">
      <c r="B51" t="s">
        <v>1120</v>
      </c>
      <c r="C51">
        <v>74188</v>
      </c>
      <c r="D51" t="s">
        <v>106</v>
      </c>
      <c r="E51" t="s">
        <v>1121</v>
      </c>
      <c r="F51" s="77">
        <v>293708.62</v>
      </c>
      <c r="G51" s="77">
        <v>1098.8681099999997</v>
      </c>
      <c r="H51" s="77">
        <v>11941.640337553999</v>
      </c>
      <c r="I51" s="78">
        <v>1.6E-2</v>
      </c>
      <c r="J51" s="78">
        <v>1.6500000000000001E-2</v>
      </c>
      <c r="K51" s="78">
        <v>2.7000000000000001E-3</v>
      </c>
    </row>
    <row r="52" spans="2:11">
      <c r="B52" t="s">
        <v>1122</v>
      </c>
      <c r="C52">
        <v>74189</v>
      </c>
      <c r="D52" t="s">
        <v>106</v>
      </c>
      <c r="E52" t="s">
        <v>1123</v>
      </c>
      <c r="F52" s="77">
        <v>2330701.5099999998</v>
      </c>
      <c r="G52" s="77">
        <v>137.61521000000019</v>
      </c>
      <c r="H52" s="77">
        <v>11867.3791766008</v>
      </c>
      <c r="I52" s="78">
        <v>3.1099999999999999E-2</v>
      </c>
      <c r="J52" s="78">
        <v>1.6400000000000001E-2</v>
      </c>
      <c r="K52" s="78">
        <v>2.7000000000000001E-3</v>
      </c>
    </row>
    <row r="53" spans="2:11">
      <c r="B53" s="79" t="s">
        <v>1124</v>
      </c>
      <c r="C53" s="16"/>
      <c r="F53" s="81">
        <v>33939648.689999998</v>
      </c>
      <c r="H53" s="81">
        <v>127729.80906837863</v>
      </c>
      <c r="J53" s="80">
        <v>0.17610000000000001</v>
      </c>
      <c r="K53" s="80">
        <v>2.86E-2</v>
      </c>
    </row>
    <row r="54" spans="2:11">
      <c r="B54" t="s">
        <v>1125</v>
      </c>
      <c r="C54">
        <v>74242</v>
      </c>
      <c r="D54" t="s">
        <v>110</v>
      </c>
      <c r="E54" t="s">
        <v>1126</v>
      </c>
      <c r="F54" s="77">
        <v>3394159</v>
      </c>
      <c r="G54" s="77">
        <v>100</v>
      </c>
      <c r="H54" s="77">
        <v>13639.4279415</v>
      </c>
      <c r="I54" s="78">
        <v>0.127</v>
      </c>
      <c r="J54" s="78">
        <v>1.8800000000000001E-2</v>
      </c>
      <c r="K54" s="78">
        <v>3.0999999999999999E-3</v>
      </c>
    </row>
    <row r="55" spans="2:11">
      <c r="B55" t="s">
        <v>1127</v>
      </c>
      <c r="C55">
        <v>74192</v>
      </c>
      <c r="D55" t="s">
        <v>106</v>
      </c>
      <c r="E55" t="s">
        <v>1128</v>
      </c>
      <c r="F55" s="77">
        <v>2284173</v>
      </c>
      <c r="G55" s="77">
        <v>82.454120000000003</v>
      </c>
      <c r="H55" s="77">
        <v>6968.5605617821202</v>
      </c>
      <c r="I55" s="78">
        <v>3.5400000000000001E-2</v>
      </c>
      <c r="J55" s="78">
        <v>9.5999999999999992E-3</v>
      </c>
      <c r="K55" s="78">
        <v>1.6000000000000001E-3</v>
      </c>
    </row>
    <row r="56" spans="2:11">
      <c r="B56" t="s">
        <v>1129</v>
      </c>
      <c r="C56">
        <v>74178</v>
      </c>
      <c r="D56" t="s">
        <v>106</v>
      </c>
      <c r="E56" t="s">
        <v>1130</v>
      </c>
      <c r="F56" s="77">
        <v>5200652.67</v>
      </c>
      <c r="G56" s="77">
        <v>113.66180790000001</v>
      </c>
      <c r="H56" s="77">
        <v>21871.276635089998</v>
      </c>
      <c r="I56" s="78">
        <v>3.4599999999999999E-2</v>
      </c>
      <c r="J56" s="78">
        <v>3.0200000000000001E-2</v>
      </c>
      <c r="K56" s="78">
        <v>4.8999999999999998E-3</v>
      </c>
    </row>
    <row r="57" spans="2:11">
      <c r="B57" t="s">
        <v>1131</v>
      </c>
      <c r="C57">
        <v>74208</v>
      </c>
      <c r="D57" t="s">
        <v>106</v>
      </c>
      <c r="E57" t="s">
        <v>1132</v>
      </c>
      <c r="F57" s="77">
        <v>2194512.17</v>
      </c>
      <c r="G57" s="77">
        <v>124.43445800000009</v>
      </c>
      <c r="H57" s="77">
        <v>10103.6985005891</v>
      </c>
      <c r="I57" s="78">
        <v>4.7000000000000002E-3</v>
      </c>
      <c r="J57" s="78">
        <v>1.3899999999999999E-2</v>
      </c>
      <c r="K57" s="78">
        <v>2.3E-3</v>
      </c>
    </row>
    <row r="58" spans="2:11">
      <c r="B58" t="s">
        <v>1133</v>
      </c>
      <c r="C58">
        <v>74244</v>
      </c>
      <c r="D58" t="s">
        <v>106</v>
      </c>
      <c r="E58" t="s">
        <v>381</v>
      </c>
      <c r="F58" s="77">
        <v>8569810</v>
      </c>
      <c r="G58" s="77">
        <v>96.676065999999935</v>
      </c>
      <c r="H58" s="77">
        <v>30654.334135196001</v>
      </c>
      <c r="I58" s="78">
        <v>2.4199999999999999E-2</v>
      </c>
      <c r="J58" s="78">
        <v>4.2299999999999997E-2</v>
      </c>
      <c r="K58" s="78">
        <v>6.8999999999999999E-3</v>
      </c>
    </row>
    <row r="59" spans="2:11">
      <c r="B59" t="s">
        <v>1134</v>
      </c>
      <c r="C59">
        <v>74237</v>
      </c>
      <c r="D59" t="s">
        <v>113</v>
      </c>
      <c r="E59" t="s">
        <v>1135</v>
      </c>
      <c r="F59" s="77">
        <v>4192802.01</v>
      </c>
      <c r="G59" s="77">
        <v>90.282112000000254</v>
      </c>
      <c r="H59" s="77">
        <v>17680.235209996801</v>
      </c>
      <c r="I59" s="78">
        <v>4.5400000000000003E-2</v>
      </c>
      <c r="J59" s="78">
        <v>2.4400000000000002E-2</v>
      </c>
      <c r="K59" s="78">
        <v>4.0000000000000001E-3</v>
      </c>
    </row>
    <row r="60" spans="2:11">
      <c r="B60" t="s">
        <v>1136</v>
      </c>
      <c r="C60">
        <v>74247</v>
      </c>
      <c r="D60" t="s">
        <v>113</v>
      </c>
      <c r="E60" t="s">
        <v>297</v>
      </c>
      <c r="F60" s="77">
        <v>645865</v>
      </c>
      <c r="G60" s="77">
        <v>96.36471800000011</v>
      </c>
      <c r="H60" s="77">
        <v>2906.9782243931099</v>
      </c>
      <c r="I60" s="78">
        <v>2.8900000000000002E-2</v>
      </c>
      <c r="J60" s="78">
        <v>4.0000000000000001E-3</v>
      </c>
      <c r="K60" s="78">
        <v>6.9999999999999999E-4</v>
      </c>
    </row>
    <row r="61" spans="2:11">
      <c r="B61" t="s">
        <v>1137</v>
      </c>
      <c r="C61">
        <v>74169</v>
      </c>
      <c r="D61" t="s">
        <v>106</v>
      </c>
      <c r="E61" t="s">
        <v>1138</v>
      </c>
      <c r="F61" s="77">
        <v>3171748.84</v>
      </c>
      <c r="G61" s="77">
        <v>115.39256900000009</v>
      </c>
      <c r="H61" s="77">
        <v>13541.8611342037</v>
      </c>
      <c r="I61" s="78">
        <v>0.02</v>
      </c>
      <c r="J61" s="78">
        <v>1.8700000000000001E-2</v>
      </c>
      <c r="K61" s="78">
        <v>3.0000000000000001E-3</v>
      </c>
    </row>
    <row r="62" spans="2:11">
      <c r="B62" t="s">
        <v>1139</v>
      </c>
      <c r="C62">
        <v>74181</v>
      </c>
      <c r="D62" t="s">
        <v>106</v>
      </c>
      <c r="E62" t="s">
        <v>1140</v>
      </c>
      <c r="F62" s="77">
        <v>4285926</v>
      </c>
      <c r="G62" s="77">
        <v>65.351777999999769</v>
      </c>
      <c r="H62" s="77">
        <v>10363.4367256278</v>
      </c>
      <c r="I62" s="78">
        <v>0.19900000000000001</v>
      </c>
      <c r="J62" s="78">
        <v>1.43E-2</v>
      </c>
      <c r="K62" s="78">
        <v>2.3E-3</v>
      </c>
    </row>
    <row r="63" spans="2:11">
      <c r="B63" s="79" t="s">
        <v>1141</v>
      </c>
      <c r="C63" s="16"/>
      <c r="F63" s="81">
        <v>28420350.449999999</v>
      </c>
      <c r="H63" s="81">
        <v>111072.48561488849</v>
      </c>
      <c r="J63" s="80">
        <v>0.15310000000000001</v>
      </c>
      <c r="K63" s="80">
        <v>2.4899999999999999E-2</v>
      </c>
    </row>
    <row r="64" spans="2:11">
      <c r="B64" t="s">
        <v>1142</v>
      </c>
      <c r="C64">
        <v>74187</v>
      </c>
      <c r="D64" t="s">
        <v>106</v>
      </c>
      <c r="E64" t="s">
        <v>1143</v>
      </c>
      <c r="F64" s="77">
        <v>1360052.64</v>
      </c>
      <c r="G64" s="77">
        <v>45.262914000000009</v>
      </c>
      <c r="H64" s="77">
        <v>2277.71799015234</v>
      </c>
      <c r="I64" s="78">
        <v>3.3300000000000003E-2</v>
      </c>
      <c r="J64" s="78">
        <v>3.0999999999999999E-3</v>
      </c>
      <c r="K64" s="78">
        <v>5.0000000000000001E-4</v>
      </c>
    </row>
    <row r="65" spans="2:11">
      <c r="B65" t="s">
        <v>1144</v>
      </c>
      <c r="C65">
        <v>74205</v>
      </c>
      <c r="D65" t="s">
        <v>110</v>
      </c>
      <c r="E65" t="s">
        <v>1145</v>
      </c>
      <c r="F65" s="77">
        <v>2100850</v>
      </c>
      <c r="G65" s="77">
        <v>223.97339900000009</v>
      </c>
      <c r="H65" s="77">
        <v>18908.4294968945</v>
      </c>
      <c r="I65" s="78">
        <v>0.19639999999999999</v>
      </c>
      <c r="J65" s="78">
        <v>2.6100000000000002E-2</v>
      </c>
      <c r="K65" s="78">
        <v>4.1999999999999997E-3</v>
      </c>
    </row>
    <row r="66" spans="2:11">
      <c r="B66" t="s">
        <v>1146</v>
      </c>
      <c r="C66">
        <v>74199</v>
      </c>
      <c r="D66" t="s">
        <v>106</v>
      </c>
      <c r="E66" t="s">
        <v>1075</v>
      </c>
      <c r="F66" s="77">
        <v>4380565.84</v>
      </c>
      <c r="G66" s="77">
        <v>62.071324000000189</v>
      </c>
      <c r="H66" s="77">
        <v>10060.578297644999</v>
      </c>
      <c r="I66" s="78">
        <v>2.63E-2</v>
      </c>
      <c r="J66" s="78">
        <v>1.3899999999999999E-2</v>
      </c>
      <c r="K66" s="78">
        <v>2.3E-3</v>
      </c>
    </row>
    <row r="67" spans="2:11">
      <c r="B67" t="s">
        <v>1147</v>
      </c>
      <c r="C67">
        <v>74203</v>
      </c>
      <c r="D67" t="s">
        <v>106</v>
      </c>
      <c r="E67" t="s">
        <v>384</v>
      </c>
      <c r="F67" s="77">
        <v>6184618</v>
      </c>
      <c r="G67" s="77">
        <v>100</v>
      </c>
      <c r="H67" s="77">
        <v>22883.086599999999</v>
      </c>
      <c r="I67" s="78">
        <v>6.5000000000000002E-2</v>
      </c>
      <c r="J67" s="78">
        <v>3.15E-2</v>
      </c>
      <c r="K67" s="78">
        <v>5.1000000000000004E-3</v>
      </c>
    </row>
    <row r="68" spans="2:11">
      <c r="B68" t="s">
        <v>1148</v>
      </c>
      <c r="C68">
        <v>74193</v>
      </c>
      <c r="D68" t="s">
        <v>106</v>
      </c>
      <c r="E68" t="s">
        <v>664</v>
      </c>
      <c r="F68" s="77">
        <v>900547.72</v>
      </c>
      <c r="G68" s="77">
        <v>30.218746999999908</v>
      </c>
      <c r="H68" s="77">
        <v>1006.89667734795</v>
      </c>
      <c r="I68" s="78">
        <v>1.0200000000000001E-2</v>
      </c>
      <c r="J68" s="78">
        <v>1.4E-3</v>
      </c>
      <c r="K68" s="78">
        <v>2.0000000000000001E-4</v>
      </c>
    </row>
    <row r="69" spans="2:11">
      <c r="B69" t="s">
        <v>1149</v>
      </c>
      <c r="C69">
        <v>74190</v>
      </c>
      <c r="D69" t="s">
        <v>106</v>
      </c>
      <c r="E69" t="s">
        <v>1150</v>
      </c>
      <c r="F69" s="77">
        <v>3971916.79</v>
      </c>
      <c r="G69" s="77">
        <v>131.57879300000016</v>
      </c>
      <c r="H69" s="77">
        <v>19336.940633611499</v>
      </c>
      <c r="I69" s="78">
        <v>0.19869999999999999</v>
      </c>
      <c r="J69" s="78">
        <v>2.6700000000000002E-2</v>
      </c>
      <c r="K69" s="78">
        <v>4.3E-3</v>
      </c>
    </row>
    <row r="70" spans="2:11">
      <c r="B70" t="s">
        <v>1151</v>
      </c>
      <c r="C70">
        <v>74207</v>
      </c>
      <c r="D70" t="s">
        <v>106</v>
      </c>
      <c r="E70" t="s">
        <v>1152</v>
      </c>
      <c r="F70" s="77">
        <v>2388135.2000000002</v>
      </c>
      <c r="G70" s="77">
        <v>158.82580999999951</v>
      </c>
      <c r="H70" s="77">
        <v>14034.0077785919</v>
      </c>
      <c r="I70" s="78">
        <v>1.1000000000000001E-3</v>
      </c>
      <c r="J70" s="78">
        <v>1.9300000000000001E-2</v>
      </c>
      <c r="K70" s="78">
        <v>3.0999999999999999E-3</v>
      </c>
    </row>
    <row r="71" spans="2:11">
      <c r="B71" t="s">
        <v>1153</v>
      </c>
      <c r="C71">
        <v>74197</v>
      </c>
      <c r="D71" t="s">
        <v>106</v>
      </c>
      <c r="E71" t="s">
        <v>256</v>
      </c>
      <c r="F71" s="77">
        <v>3394194.81</v>
      </c>
      <c r="G71" s="77">
        <v>45.020602000000018</v>
      </c>
      <c r="H71" s="77">
        <v>5653.9216651045999</v>
      </c>
      <c r="I71" s="78">
        <v>2.53E-2</v>
      </c>
      <c r="J71" s="78">
        <v>7.7999999999999996E-3</v>
      </c>
      <c r="K71" s="78">
        <v>1.2999999999999999E-3</v>
      </c>
    </row>
    <row r="72" spans="2:11">
      <c r="B72" t="s">
        <v>1154</v>
      </c>
      <c r="C72">
        <v>74240</v>
      </c>
      <c r="D72" t="s">
        <v>110</v>
      </c>
      <c r="E72" t="s">
        <v>1097</v>
      </c>
      <c r="F72" s="77">
        <v>3739469.45</v>
      </c>
      <c r="G72" s="77">
        <v>112.5363760000001</v>
      </c>
      <c r="H72" s="77">
        <v>16910.906475540702</v>
      </c>
      <c r="I72" s="78">
        <v>2.6200000000000001E-2</v>
      </c>
      <c r="J72" s="78">
        <v>2.3300000000000001E-2</v>
      </c>
      <c r="K72" s="78">
        <v>3.8E-3</v>
      </c>
    </row>
    <row r="73" spans="2:11">
      <c r="B73" t="s">
        <v>236</v>
      </c>
      <c r="C73" s="16"/>
    </row>
    <row r="74" spans="2:11">
      <c r="B74" t="s">
        <v>315</v>
      </c>
      <c r="C74" s="16"/>
    </row>
    <row r="75" spans="2:11">
      <c r="B75" t="s">
        <v>316</v>
      </c>
      <c r="C75" s="16"/>
    </row>
    <row r="76" spans="2:11">
      <c r="B76" t="s">
        <v>317</v>
      </c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742046.9</v>
      </c>
      <c r="H11" s="7"/>
      <c r="I11" s="75">
        <v>2540.9840108305798</v>
      </c>
      <c r="J11" s="7"/>
      <c r="K11" s="76">
        <v>1</v>
      </c>
      <c r="L11" s="76">
        <v>5.9999999999999995E-4</v>
      </c>
      <c r="M11" s="16"/>
      <c r="N11" s="16"/>
      <c r="O11" s="16"/>
      <c r="P11" s="16"/>
      <c r="BG11" s="16"/>
    </row>
    <row r="12" spans="2:59">
      <c r="B12" s="79" t="s">
        <v>1155</v>
      </c>
      <c r="C12" s="16"/>
      <c r="D12" s="16"/>
      <c r="G12" s="81">
        <v>742046.9</v>
      </c>
      <c r="I12" s="81">
        <v>2540.9840108305798</v>
      </c>
      <c r="K12" s="80">
        <v>1</v>
      </c>
      <c r="L12" s="80">
        <v>5.9999999999999995E-4</v>
      </c>
    </row>
    <row r="13" spans="2:59">
      <c r="B13" t="s">
        <v>1156</v>
      </c>
      <c r="C13" t="s">
        <v>1157</v>
      </c>
      <c r="D13" t="s">
        <v>537</v>
      </c>
      <c r="E13" t="s">
        <v>106</v>
      </c>
      <c r="F13" t="s">
        <v>1158</v>
      </c>
      <c r="G13" s="77">
        <v>472700.9</v>
      </c>
      <c r="H13" s="77">
        <v>129.8826</v>
      </c>
      <c r="I13" s="77">
        <v>2271.6380108305798</v>
      </c>
      <c r="J13" s="78">
        <v>0</v>
      </c>
      <c r="K13" s="78">
        <v>0.89400000000000002</v>
      </c>
      <c r="L13" s="78">
        <v>5.0000000000000001E-4</v>
      </c>
    </row>
    <row r="14" spans="2:59">
      <c r="B14" t="s">
        <v>1159</v>
      </c>
      <c r="C14" t="s">
        <v>1160</v>
      </c>
      <c r="D14" t="s">
        <v>568</v>
      </c>
      <c r="E14" t="s">
        <v>102</v>
      </c>
      <c r="F14" t="s">
        <v>1161</v>
      </c>
      <c r="G14" s="77">
        <v>269346</v>
      </c>
      <c r="H14" s="77">
        <v>100</v>
      </c>
      <c r="I14" s="77">
        <v>269.346</v>
      </c>
      <c r="J14" s="78">
        <v>0</v>
      </c>
      <c r="K14" s="78">
        <v>0.106</v>
      </c>
      <c r="L14" s="78">
        <v>1E-4</v>
      </c>
    </row>
    <row r="15" spans="2:59">
      <c r="B15" s="79" t="s">
        <v>966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236</v>
      </c>
      <c r="C17" s="16"/>
      <c r="D17" s="16"/>
    </row>
    <row r="18" spans="2:4">
      <c r="B18" t="s">
        <v>315</v>
      </c>
      <c r="C18" s="16"/>
      <c r="D18" s="16"/>
    </row>
    <row r="19" spans="2:4">
      <c r="B19" t="s">
        <v>316</v>
      </c>
      <c r="C19" s="16"/>
      <c r="D19" s="16"/>
    </row>
    <row r="20" spans="2:4">
      <c r="B20" t="s">
        <v>317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967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968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1162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969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655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967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969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973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655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315</v>
      </c>
      <c r="C35" s="16"/>
      <c r="D35" s="16"/>
    </row>
    <row r="36" spans="2:12">
      <c r="B36" t="s">
        <v>316</v>
      </c>
      <c r="C36" s="16"/>
      <c r="D36" s="16"/>
    </row>
    <row r="37" spans="2:12">
      <c r="B37" t="s">
        <v>317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2" workbookViewId="0">
      <selection activeCell="E24" sqref="E2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213260.42057751407</v>
      </c>
      <c r="K11" s="76">
        <f>J11/$J$11</f>
        <v>1</v>
      </c>
      <c r="L11" s="76">
        <f>J11/'סכום נכסי הקרן'!$C$42</f>
        <v>4.8123409587300311E-2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213260.42057751407</v>
      </c>
      <c r="K12" s="80">
        <f t="shared" ref="K12:K38" si="0">J12/$J$11</f>
        <v>1</v>
      </c>
      <c r="L12" s="80">
        <f>J12/'סכום נכסי הקרן'!$C$42</f>
        <v>4.8123409587300311E-2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38418.267440000091</v>
      </c>
      <c r="K13" s="80">
        <f t="shared" si="0"/>
        <v>0.18014719907220733</v>
      </c>
      <c r="L13" s="80">
        <f>J13/'סכום נכסי הקרן'!$C$42</f>
        <v>8.669297446956761E-3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192.31659999999999</v>
      </c>
      <c r="K14" s="78">
        <f t="shared" si="0"/>
        <v>9.0179227575000681E-4</v>
      </c>
      <c r="L14" s="78">
        <f>J14/'סכום נכסי הקרן'!$C$42</f>
        <v>4.339731904858124E-5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76105.41457-37879.4637299999</f>
        <v>38225.950840000092</v>
      </c>
      <c r="K15" s="78">
        <f t="shared" si="0"/>
        <v>0.17924540679645734</v>
      </c>
      <c r="L15" s="78">
        <f>J15/'סכום נכסי הקרן'!$C$42</f>
        <v>8.6259001279081794E-3</v>
      </c>
    </row>
    <row r="16" spans="2:13">
      <c r="B16" s="79" t="s">
        <v>214</v>
      </c>
      <c r="D16" s="16"/>
      <c r="I16" s="80">
        <v>0</v>
      </c>
      <c r="J16" s="81">
        <v>174842.15313751399</v>
      </c>
      <c r="K16" s="80">
        <f t="shared" si="0"/>
        <v>0.81985280092779267</v>
      </c>
      <c r="L16" s="80">
        <f>J16/'סכום נכסי הקרן'!$C$42</f>
        <v>3.9454112140343549E-2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0.32160055500000001</v>
      </c>
      <c r="K17" s="78">
        <f t="shared" si="0"/>
        <v>1.5080180097605471E-6</v>
      </c>
      <c r="L17" s="78">
        <f>J17/'סכום נכסי הקרן'!$C$42</f>
        <v>7.2570968348732251E-8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110</v>
      </c>
      <c r="H18" s="78">
        <v>0</v>
      </c>
      <c r="I18" s="78">
        <v>0</v>
      </c>
      <c r="J18" s="77">
        <v>25291.287539010002</v>
      </c>
      <c r="K18" s="78">
        <f t="shared" si="0"/>
        <v>0.11859344303326712</v>
      </c>
      <c r="L18" s="78">
        <f>J18/'סכום נכסי הקרן'!$C$42</f>
        <v>5.7071208334580799E-3</v>
      </c>
    </row>
    <row r="19" spans="2:12">
      <c r="B19" t="s">
        <v>219</v>
      </c>
      <c r="C19" t="s">
        <v>220</v>
      </c>
      <c r="D19" t="s">
        <v>208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3879.5814610000002</v>
      </c>
      <c r="K19" s="78">
        <f t="shared" si="0"/>
        <v>1.8191755650176462E-2</v>
      </c>
      <c r="L19" s="78">
        <f>J19/'סכום נכסי הקרן'!$C$42</f>
        <v>8.7544930826552654E-4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164716.63748100001</v>
      </c>
      <c r="K20" s="78">
        <f t="shared" si="0"/>
        <v>0.77237321878548115</v>
      </c>
      <c r="L20" s="78">
        <f>J20/'סכום נכסי הקרן'!$C$42</f>
        <v>3.7169232761875226E-2</v>
      </c>
    </row>
    <row r="21" spans="2:12">
      <c r="B21" t="s">
        <v>223</v>
      </c>
      <c r="C21" t="s">
        <v>222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-22771.043903000002</v>
      </c>
      <c r="K21" s="78">
        <f t="shared" si="0"/>
        <v>-0.10677576195965241</v>
      </c>
      <c r="L21" s="78">
        <f>J21/'סכום נכסי הקרן'!$C$42</f>
        <v>-5.1384137267804324E-3</v>
      </c>
    </row>
    <row r="22" spans="2:12">
      <c r="B22" t="s">
        <v>224</v>
      </c>
      <c r="C22" t="s">
        <v>225</v>
      </c>
      <c r="D22" t="s">
        <v>213</v>
      </c>
      <c r="E22" t="s">
        <v>209</v>
      </c>
      <c r="F22" t="s">
        <v>210</v>
      </c>
      <c r="G22" t="s">
        <v>203</v>
      </c>
      <c r="H22" s="78">
        <v>0</v>
      </c>
      <c r="I22" s="78">
        <v>0</v>
      </c>
      <c r="J22" s="77">
        <v>39.628837248000004</v>
      </c>
      <c r="K22" s="78">
        <f t="shared" si="0"/>
        <v>1.8582368514834686E-4</v>
      </c>
      <c r="L22" s="78">
        <f>J22/'סכום נכסי הקרן'!$C$42</f>
        <v>8.9424693114154287E-6</v>
      </c>
    </row>
    <row r="23" spans="2:12">
      <c r="B23" t="s">
        <v>226</v>
      </c>
      <c r="C23" t="s">
        <v>227</v>
      </c>
      <c r="D23" t="s">
        <v>213</v>
      </c>
      <c r="E23" t="s">
        <v>209</v>
      </c>
      <c r="F23" t="s">
        <v>210</v>
      </c>
      <c r="G23" t="s">
        <v>113</v>
      </c>
      <c r="H23" s="78">
        <v>0</v>
      </c>
      <c r="I23" s="78">
        <v>0</v>
      </c>
      <c r="J23" s="77">
        <v>3685.7401217010001</v>
      </c>
      <c r="K23" s="78">
        <f t="shared" si="0"/>
        <v>1.7282813715362336E-2</v>
      </c>
      <c r="L23" s="78">
        <f>J23/'סכום נכסי הקרן'!$C$42</f>
        <v>8.3170792324539311E-4</v>
      </c>
    </row>
    <row r="24" spans="2:12">
      <c r="B24" s="79" t="s">
        <v>228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229</v>
      </c>
      <c r="C33" t="s">
        <v>229</v>
      </c>
      <c r="D33" s="16"/>
      <c r="E33" t="s">
        <v>229</v>
      </c>
      <c r="G33" t="s">
        <v>229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s="79" t="s">
        <v>235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229</v>
      </c>
      <c r="C36" t="s">
        <v>229</v>
      </c>
      <c r="D36" s="16"/>
      <c r="E36" t="s">
        <v>229</v>
      </c>
      <c r="G36" t="s">
        <v>229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229</v>
      </c>
      <c r="C38" t="s">
        <v>229</v>
      </c>
      <c r="D38" s="16"/>
      <c r="E38" t="s">
        <v>229</v>
      </c>
      <c r="G38" t="s">
        <v>229</v>
      </c>
      <c r="H38" s="78">
        <v>0</v>
      </c>
      <c r="I38" s="78">
        <v>0</v>
      </c>
      <c r="J38" s="77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236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-122439913</v>
      </c>
      <c r="H11" s="7"/>
      <c r="I11" s="75">
        <v>-1854.093330407607</v>
      </c>
      <c r="J11" s="76">
        <v>1</v>
      </c>
      <c r="K11" s="76">
        <v>-4.0000000000000002E-4</v>
      </c>
      <c r="AW11" s="16"/>
    </row>
    <row r="12" spans="2:49">
      <c r="B12" s="79" t="s">
        <v>204</v>
      </c>
      <c r="C12" s="16"/>
      <c r="D12" s="16"/>
      <c r="G12" s="81">
        <v>-122439913</v>
      </c>
      <c r="I12" s="81">
        <v>-1854.093330407607</v>
      </c>
      <c r="J12" s="80">
        <v>1</v>
      </c>
      <c r="K12" s="80">
        <v>-4.0000000000000002E-4</v>
      </c>
    </row>
    <row r="13" spans="2:49">
      <c r="B13" s="79" t="s">
        <v>967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968</v>
      </c>
      <c r="C15" s="16"/>
      <c r="D15" s="16"/>
      <c r="G15" s="81">
        <v>-120433691</v>
      </c>
      <c r="I15" s="81">
        <v>-1716.116421834103</v>
      </c>
      <c r="J15" s="80">
        <v>0.92559999999999998</v>
      </c>
      <c r="K15" s="80">
        <v>-4.0000000000000002E-4</v>
      </c>
    </row>
    <row r="16" spans="2:49">
      <c r="B16" t="s">
        <v>1163</v>
      </c>
      <c r="C16" t="s">
        <v>1164</v>
      </c>
      <c r="D16" t="s">
        <v>123</v>
      </c>
      <c r="E16" t="s">
        <v>110</v>
      </c>
      <c r="F16" t="s">
        <v>251</v>
      </c>
      <c r="G16" s="77">
        <v>-41503335</v>
      </c>
      <c r="H16" s="77">
        <v>3.064192522024507</v>
      </c>
      <c r="I16" s="77">
        <v>-1271.7420874607801</v>
      </c>
      <c r="J16" s="78">
        <v>0.68589999999999995</v>
      </c>
      <c r="K16" s="78">
        <v>-2.9999999999999997E-4</v>
      </c>
    </row>
    <row r="17" spans="2:11">
      <c r="B17" t="s">
        <v>1165</v>
      </c>
      <c r="C17" t="s">
        <v>1166</v>
      </c>
      <c r="D17" t="s">
        <v>123</v>
      </c>
      <c r="E17" t="s">
        <v>106</v>
      </c>
      <c r="F17" t="s">
        <v>251</v>
      </c>
      <c r="G17" s="77">
        <v>-68612000</v>
      </c>
      <c r="H17" s="77">
        <v>0.67628325887219143</v>
      </c>
      <c r="I17" s="77">
        <v>-464.01146957738803</v>
      </c>
      <c r="J17" s="78">
        <v>0.25030000000000002</v>
      </c>
      <c r="K17" s="78">
        <v>-1E-4</v>
      </c>
    </row>
    <row r="18" spans="2:11">
      <c r="B18" t="s">
        <v>1167</v>
      </c>
      <c r="C18" t="s">
        <v>1168</v>
      </c>
      <c r="D18" t="s">
        <v>123</v>
      </c>
      <c r="E18" t="s">
        <v>106</v>
      </c>
      <c r="F18" t="s">
        <v>251</v>
      </c>
      <c r="G18" s="77">
        <v>-8545000</v>
      </c>
      <c r="H18" s="77">
        <v>-1.7878838516577882</v>
      </c>
      <c r="I18" s="77">
        <v>152.77467512415799</v>
      </c>
      <c r="J18" s="78">
        <v>-8.2400000000000001E-2</v>
      </c>
      <c r="K18" s="78">
        <v>0</v>
      </c>
    </row>
    <row r="19" spans="2:11">
      <c r="B19" t="s">
        <v>1169</v>
      </c>
      <c r="C19" t="s">
        <v>1170</v>
      </c>
      <c r="D19" t="s">
        <v>123</v>
      </c>
      <c r="E19" t="s">
        <v>113</v>
      </c>
      <c r="F19" t="s">
        <v>251</v>
      </c>
      <c r="G19" s="77">
        <v>-1773356</v>
      </c>
      <c r="H19" s="77">
        <v>7.5076600479595186</v>
      </c>
      <c r="I19" s="77">
        <v>-133.13753992009299</v>
      </c>
      <c r="J19" s="78">
        <v>7.1800000000000003E-2</v>
      </c>
      <c r="K19" s="78">
        <v>0</v>
      </c>
    </row>
    <row r="20" spans="2:11">
      <c r="B20" s="79" t="s">
        <v>1162</v>
      </c>
      <c r="C20" s="16"/>
      <c r="D20" s="16"/>
      <c r="G20" s="81">
        <v>-2006222</v>
      </c>
      <c r="I20" s="81">
        <v>-137.97690857350401</v>
      </c>
      <c r="J20" s="80">
        <v>7.4399999999999994E-2</v>
      </c>
      <c r="K20" s="80">
        <v>0</v>
      </c>
    </row>
    <row r="21" spans="2:11">
      <c r="B21" t="s">
        <v>1171</v>
      </c>
      <c r="C21" t="s">
        <v>1172</v>
      </c>
      <c r="D21" t="s">
        <v>123</v>
      </c>
      <c r="E21" t="s">
        <v>113</v>
      </c>
      <c r="F21" t="s">
        <v>251</v>
      </c>
      <c r="G21" s="77">
        <v>-2006222</v>
      </c>
      <c r="H21" s="77">
        <v>6.8774496827122817</v>
      </c>
      <c r="I21" s="77">
        <v>-137.97690857350401</v>
      </c>
      <c r="J21" s="78">
        <v>7.4399999999999994E-2</v>
      </c>
      <c r="K21" s="78">
        <v>0</v>
      </c>
    </row>
    <row r="22" spans="2:11">
      <c r="B22" s="79" t="s">
        <v>969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229</v>
      </c>
      <c r="C23" t="s">
        <v>229</v>
      </c>
      <c r="D23" t="s">
        <v>229</v>
      </c>
      <c r="E23" t="s">
        <v>229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655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234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967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229</v>
      </c>
      <c r="C28" t="s">
        <v>229</v>
      </c>
      <c r="D28" t="s">
        <v>229</v>
      </c>
      <c r="E28" t="s">
        <v>229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972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229</v>
      </c>
      <c r="C30" t="s">
        <v>229</v>
      </c>
      <c r="D30" t="s">
        <v>229</v>
      </c>
      <c r="E30" t="s">
        <v>229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969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229</v>
      </c>
      <c r="C32" t="s">
        <v>229</v>
      </c>
      <c r="D32" t="s">
        <v>229</v>
      </c>
      <c r="E32" t="s">
        <v>229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655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229</v>
      </c>
      <c r="C34" t="s">
        <v>229</v>
      </c>
      <c r="D34" t="s">
        <v>229</v>
      </c>
      <c r="E34" t="s">
        <v>229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236</v>
      </c>
      <c r="C35" s="16"/>
      <c r="D35" s="16"/>
    </row>
    <row r="36" spans="2:11">
      <c r="B36" t="s">
        <v>315</v>
      </c>
      <c r="C36" s="16"/>
      <c r="D36" s="16"/>
    </row>
    <row r="37" spans="2:11">
      <c r="B37" t="s">
        <v>316</v>
      </c>
      <c r="C37" s="16"/>
      <c r="D37" s="16"/>
    </row>
    <row r="38" spans="2:11">
      <c r="B38" t="s">
        <v>317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992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993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994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D19" s="16"/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992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993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994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315</v>
      </c>
      <c r="D41" s="16"/>
    </row>
    <row r="42" spans="2:17">
      <c r="B42" t="s">
        <v>316</v>
      </c>
      <c r="D42" s="16"/>
    </row>
    <row r="43" spans="2:17">
      <c r="B43" t="s">
        <v>317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7"/>
  <sheetViews>
    <sheetView rightToLeft="1" tabSelected="1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2.2200000000000002</v>
      </c>
      <c r="J11" s="18"/>
      <c r="K11" s="18"/>
      <c r="L11" s="18"/>
      <c r="M11" s="76">
        <v>3.6400000000000002E-2</v>
      </c>
      <c r="N11" s="75">
        <v>59328221.663999997</v>
      </c>
      <c r="O11" s="7"/>
      <c r="P11" s="75">
        <v>74448.771015862643</v>
      </c>
      <c r="Q11" s="76">
        <v>1</v>
      </c>
      <c r="R11" s="76">
        <v>1.67E-2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2.36</v>
      </c>
      <c r="M12" s="80">
        <v>3.8699999999999998E-2</v>
      </c>
      <c r="N12" s="81">
        <v>58138622.663999997</v>
      </c>
      <c r="P12" s="81">
        <v>70047.25471586264</v>
      </c>
      <c r="Q12" s="80">
        <v>0.94089999999999996</v>
      </c>
      <c r="R12" s="80">
        <v>1.5699999999999999E-2</v>
      </c>
    </row>
    <row r="13" spans="2:60">
      <c r="B13" s="79" t="s">
        <v>1173</v>
      </c>
      <c r="I13" s="81">
        <v>3.29</v>
      </c>
      <c r="M13" s="80">
        <v>0</v>
      </c>
      <c r="N13" s="81">
        <v>39163570.464000002</v>
      </c>
      <c r="P13" s="81">
        <v>47519.370939922897</v>
      </c>
      <c r="Q13" s="80">
        <v>0.63829999999999998</v>
      </c>
      <c r="R13" s="80">
        <v>1.06E-2</v>
      </c>
    </row>
    <row r="14" spans="2:60">
      <c r="B14" t="s">
        <v>1261</v>
      </c>
      <c r="C14" t="s">
        <v>1174</v>
      </c>
      <c r="D14" t="s">
        <v>1175</v>
      </c>
      <c r="F14" t="s">
        <v>1176</v>
      </c>
      <c r="G14" t="s">
        <v>1177</v>
      </c>
      <c r="H14" t="s">
        <v>1178</v>
      </c>
      <c r="I14" s="77">
        <v>2.67</v>
      </c>
      <c r="J14" t="s">
        <v>1179</v>
      </c>
      <c r="K14" t="s">
        <v>102</v>
      </c>
      <c r="L14" s="78">
        <v>0</v>
      </c>
      <c r="M14" s="78">
        <v>0</v>
      </c>
      <c r="N14" s="77">
        <v>621435.77899999998</v>
      </c>
      <c r="O14" s="77">
        <v>116.1904905382025</v>
      </c>
      <c r="P14" s="77">
        <v>722.04927999999995</v>
      </c>
      <c r="Q14" s="78">
        <v>9.7000000000000003E-3</v>
      </c>
      <c r="R14" s="78">
        <v>2.0000000000000001E-4</v>
      </c>
    </row>
    <row r="15" spans="2:60">
      <c r="B15" t="s">
        <v>1262</v>
      </c>
      <c r="C15" t="s">
        <v>1174</v>
      </c>
      <c r="D15" t="s">
        <v>1180</v>
      </c>
      <c r="F15" t="s">
        <v>1176</v>
      </c>
      <c r="G15" t="s">
        <v>482</v>
      </c>
      <c r="H15" t="s">
        <v>1178</v>
      </c>
      <c r="I15" s="77">
        <v>3.3</v>
      </c>
      <c r="J15" t="s">
        <v>1179</v>
      </c>
      <c r="K15" t="s">
        <v>102</v>
      </c>
      <c r="L15" s="78">
        <v>0</v>
      </c>
      <c r="M15" s="78">
        <v>0</v>
      </c>
      <c r="N15" s="77">
        <v>38542134.685000002</v>
      </c>
      <c r="O15" s="77">
        <v>121.41860341258081</v>
      </c>
      <c r="P15" s="77">
        <v>46797.321659922898</v>
      </c>
      <c r="Q15" s="78">
        <v>0.62860000000000005</v>
      </c>
      <c r="R15" s="78">
        <v>1.0500000000000001E-2</v>
      </c>
    </row>
    <row r="16" spans="2:60">
      <c r="B16" s="79" t="s">
        <v>1181</v>
      </c>
      <c r="I16" s="81">
        <v>0</v>
      </c>
      <c r="M16" s="80">
        <v>0</v>
      </c>
      <c r="N16" s="81">
        <v>0</v>
      </c>
      <c r="P16" s="81">
        <v>0</v>
      </c>
      <c r="Q16" s="80">
        <v>0</v>
      </c>
      <c r="R16" s="80">
        <v>0</v>
      </c>
    </row>
    <row r="17" spans="2:18">
      <c r="B17" t="s">
        <v>229</v>
      </c>
      <c r="D17" t="s">
        <v>229</v>
      </c>
      <c r="F17" t="s">
        <v>229</v>
      </c>
      <c r="I17" s="77">
        <v>0</v>
      </c>
      <c r="J17" t="s">
        <v>229</v>
      </c>
      <c r="K17" t="s">
        <v>229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</row>
    <row r="18" spans="2:18">
      <c r="B18" s="79" t="s">
        <v>1182</v>
      </c>
      <c r="I18" s="81">
        <v>0</v>
      </c>
      <c r="M18" s="80">
        <v>0</v>
      </c>
      <c r="N18" s="81">
        <v>0</v>
      </c>
      <c r="P18" s="81">
        <v>0</v>
      </c>
      <c r="Q18" s="80">
        <v>0</v>
      </c>
      <c r="R18" s="80">
        <v>0</v>
      </c>
    </row>
    <row r="19" spans="2:18">
      <c r="B19" t="s">
        <v>229</v>
      </c>
      <c r="D19" t="s">
        <v>229</v>
      </c>
      <c r="F19" t="s">
        <v>229</v>
      </c>
      <c r="I19" s="77">
        <v>0</v>
      </c>
      <c r="J19" t="s">
        <v>229</v>
      </c>
      <c r="K19" t="s">
        <v>229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</row>
    <row r="20" spans="2:18">
      <c r="B20" s="79" t="s">
        <v>1183</v>
      </c>
      <c r="I20" s="81">
        <v>0</v>
      </c>
      <c r="M20" s="80">
        <v>0</v>
      </c>
      <c r="N20" s="81">
        <v>8516522.8499999996</v>
      </c>
      <c r="P20" s="81">
        <v>13468.87831877974</v>
      </c>
      <c r="Q20" s="80">
        <v>0.18090000000000001</v>
      </c>
      <c r="R20" s="80">
        <v>3.0000000000000001E-3</v>
      </c>
    </row>
    <row r="21" spans="2:18">
      <c r="B21" t="s">
        <v>1184</v>
      </c>
      <c r="C21" t="s">
        <v>1174</v>
      </c>
      <c r="D21" t="s">
        <v>1185</v>
      </c>
      <c r="E21" t="s">
        <v>1033</v>
      </c>
      <c r="F21" t="s">
        <v>1186</v>
      </c>
      <c r="G21" t="s">
        <v>602</v>
      </c>
      <c r="H21" t="s">
        <v>1178</v>
      </c>
      <c r="J21" t="s">
        <v>1034</v>
      </c>
      <c r="K21" t="s">
        <v>102</v>
      </c>
      <c r="L21" s="78">
        <v>0</v>
      </c>
      <c r="M21" s="78">
        <v>0</v>
      </c>
      <c r="N21" s="77">
        <v>1135441</v>
      </c>
      <c r="O21" s="77">
        <v>543.13725499999998</v>
      </c>
      <c r="P21" s="77">
        <v>6167.00307954455</v>
      </c>
      <c r="Q21" s="78">
        <v>8.2799999999999999E-2</v>
      </c>
      <c r="R21" s="78">
        <v>1.4E-3</v>
      </c>
    </row>
    <row r="22" spans="2:18">
      <c r="B22" t="s">
        <v>1187</v>
      </c>
      <c r="C22" t="s">
        <v>1174</v>
      </c>
      <c r="D22" t="s">
        <v>1188</v>
      </c>
      <c r="E22" t="s">
        <v>1033</v>
      </c>
      <c r="F22" t="s">
        <v>1186</v>
      </c>
      <c r="G22" t="s">
        <v>1189</v>
      </c>
      <c r="H22" t="s">
        <v>1178</v>
      </c>
      <c r="I22" s="77">
        <v>0</v>
      </c>
      <c r="J22" t="s">
        <v>1034</v>
      </c>
      <c r="K22" t="s">
        <v>102</v>
      </c>
      <c r="L22" s="78">
        <v>7.0000000000000007E-2</v>
      </c>
      <c r="M22" s="78">
        <v>0</v>
      </c>
      <c r="N22" s="77">
        <v>7381081.8499999996</v>
      </c>
      <c r="O22" s="77">
        <v>98.92689699999994</v>
      </c>
      <c r="P22" s="77">
        <v>7301.8752392351898</v>
      </c>
      <c r="Q22" s="78">
        <v>9.8100000000000007E-2</v>
      </c>
      <c r="R22" s="78">
        <v>1.6000000000000001E-3</v>
      </c>
    </row>
    <row r="23" spans="2:18">
      <c r="B23" s="79" t="s">
        <v>1190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t="s">
        <v>229</v>
      </c>
      <c r="D24" t="s">
        <v>229</v>
      </c>
      <c r="F24" t="s">
        <v>229</v>
      </c>
      <c r="I24" s="77">
        <v>0</v>
      </c>
      <c r="J24" t="s">
        <v>229</v>
      </c>
      <c r="K24" t="s">
        <v>229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</row>
    <row r="25" spans="2:18">
      <c r="B25" s="79" t="s">
        <v>1191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s="79" t="s">
        <v>1192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229</v>
      </c>
      <c r="D27" t="s">
        <v>229</v>
      </c>
      <c r="F27" t="s">
        <v>229</v>
      </c>
      <c r="I27" s="77">
        <v>0</v>
      </c>
      <c r="J27" t="s">
        <v>229</v>
      </c>
      <c r="K27" t="s">
        <v>229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1193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229</v>
      </c>
      <c r="D29" t="s">
        <v>229</v>
      </c>
      <c r="F29" t="s">
        <v>229</v>
      </c>
      <c r="I29" s="77">
        <v>0</v>
      </c>
      <c r="J29" t="s">
        <v>229</v>
      </c>
      <c r="K29" t="s">
        <v>229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1194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229</v>
      </c>
      <c r="D31" t="s">
        <v>229</v>
      </c>
      <c r="F31" t="s">
        <v>229</v>
      </c>
      <c r="I31" s="77">
        <v>0</v>
      </c>
      <c r="J31" t="s">
        <v>229</v>
      </c>
      <c r="K31" t="s">
        <v>229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1195</v>
      </c>
      <c r="I32" s="81">
        <v>0.97</v>
      </c>
      <c r="M32" s="80">
        <v>0.29930000000000001</v>
      </c>
      <c r="N32" s="81">
        <v>10458529.35</v>
      </c>
      <c r="P32" s="81">
        <v>9059.0054571599994</v>
      </c>
      <c r="Q32" s="80">
        <v>0.1217</v>
      </c>
      <c r="R32" s="80">
        <v>2E-3</v>
      </c>
    </row>
    <row r="33" spans="2:18">
      <c r="B33" t="s">
        <v>1196</v>
      </c>
      <c r="C33" t="s">
        <v>1174</v>
      </c>
      <c r="D33" t="s">
        <v>1197</v>
      </c>
      <c r="E33" t="s">
        <v>1198</v>
      </c>
      <c r="F33" t="s">
        <v>456</v>
      </c>
      <c r="G33" t="s">
        <v>1199</v>
      </c>
      <c r="H33" t="s">
        <v>150</v>
      </c>
      <c r="I33" s="77">
        <v>0.74</v>
      </c>
      <c r="J33" t="s">
        <v>548</v>
      </c>
      <c r="K33" t="s">
        <v>102</v>
      </c>
      <c r="L33" s="78">
        <v>5.1799999999999999E-2</v>
      </c>
      <c r="M33" s="78">
        <v>0.33729999999999999</v>
      </c>
      <c r="N33" s="77">
        <v>8778000</v>
      </c>
      <c r="O33" s="77">
        <v>85.84</v>
      </c>
      <c r="P33" s="77">
        <v>7535.0352000000003</v>
      </c>
      <c r="Q33" s="78">
        <v>0.1012</v>
      </c>
      <c r="R33" s="78">
        <v>1.6999999999999999E-3</v>
      </c>
    </row>
    <row r="34" spans="2:18">
      <c r="B34" t="s">
        <v>1200</v>
      </c>
      <c r="C34" t="s">
        <v>1174</v>
      </c>
      <c r="D34" t="s">
        <v>1201</v>
      </c>
      <c r="E34" t="s">
        <v>1028</v>
      </c>
      <c r="F34" t="s">
        <v>229</v>
      </c>
      <c r="G34" t="s">
        <v>1202</v>
      </c>
      <c r="H34" t="s">
        <v>638</v>
      </c>
      <c r="I34" s="77">
        <v>2.1</v>
      </c>
      <c r="J34" t="s">
        <v>354</v>
      </c>
      <c r="K34" t="s">
        <v>102</v>
      </c>
      <c r="L34" s="78">
        <v>5.2999999999999999E-2</v>
      </c>
      <c r="M34" s="78">
        <v>0.1113</v>
      </c>
      <c r="N34" s="77">
        <v>1680529.35</v>
      </c>
      <c r="O34" s="77">
        <v>89.36</v>
      </c>
      <c r="P34" s="77">
        <v>1523.9702571600001</v>
      </c>
      <c r="Q34" s="78">
        <v>2.0500000000000001E-2</v>
      </c>
      <c r="R34" s="78">
        <v>2.9999999999999997E-4</v>
      </c>
    </row>
    <row r="35" spans="2:18">
      <c r="B35" s="79" t="s">
        <v>234</v>
      </c>
      <c r="I35" s="81">
        <v>0</v>
      </c>
      <c r="M35" s="80">
        <v>0</v>
      </c>
      <c r="N35" s="81">
        <v>1189599</v>
      </c>
      <c r="P35" s="81">
        <v>4401.5163000000002</v>
      </c>
      <c r="Q35" s="80">
        <v>5.91E-2</v>
      </c>
      <c r="R35" s="80">
        <v>1E-3</v>
      </c>
    </row>
    <row r="36" spans="2:18">
      <c r="B36" s="79" t="s">
        <v>1203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229</v>
      </c>
      <c r="D37" t="s">
        <v>229</v>
      </c>
      <c r="F37" t="s">
        <v>229</v>
      </c>
      <c r="I37" s="77">
        <v>0</v>
      </c>
      <c r="J37" t="s">
        <v>229</v>
      </c>
      <c r="K37" t="s">
        <v>229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1182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229</v>
      </c>
      <c r="D39" t="s">
        <v>229</v>
      </c>
      <c r="F39" t="s">
        <v>229</v>
      </c>
      <c r="I39" s="77">
        <v>0</v>
      </c>
      <c r="J39" t="s">
        <v>229</v>
      </c>
      <c r="K39" t="s">
        <v>229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1183</v>
      </c>
      <c r="I40" s="81">
        <v>0</v>
      </c>
      <c r="M40" s="80">
        <v>0</v>
      </c>
      <c r="N40" s="81">
        <v>1189599</v>
      </c>
      <c r="P40" s="81">
        <v>4401.5163000000002</v>
      </c>
      <c r="Q40" s="80">
        <v>5.91E-2</v>
      </c>
      <c r="R40" s="80">
        <v>1E-3</v>
      </c>
    </row>
    <row r="41" spans="2:18">
      <c r="B41" t="s">
        <v>1204</v>
      </c>
      <c r="C41" t="s">
        <v>1174</v>
      </c>
      <c r="D41" t="s">
        <v>1205</v>
      </c>
      <c r="E41" t="s">
        <v>1206</v>
      </c>
      <c r="F41" t="s">
        <v>504</v>
      </c>
      <c r="G41" t="s">
        <v>1161</v>
      </c>
      <c r="H41" t="s">
        <v>210</v>
      </c>
      <c r="J41" t="s">
        <v>648</v>
      </c>
      <c r="K41" t="s">
        <v>106</v>
      </c>
      <c r="L41" s="78">
        <v>0.10009999999999999</v>
      </c>
      <c r="M41" s="78">
        <v>0</v>
      </c>
      <c r="N41" s="77">
        <v>1189599</v>
      </c>
      <c r="O41" s="77">
        <v>100</v>
      </c>
      <c r="P41" s="77">
        <v>4401.5163000000002</v>
      </c>
      <c r="Q41" s="78">
        <v>5.91E-2</v>
      </c>
      <c r="R41" s="78">
        <v>1E-3</v>
      </c>
    </row>
    <row r="42" spans="2:18">
      <c r="B42" s="79" t="s">
        <v>1195</v>
      </c>
      <c r="I42" s="81">
        <v>0</v>
      </c>
      <c r="M42" s="80">
        <v>0</v>
      </c>
      <c r="N42" s="81">
        <v>0</v>
      </c>
      <c r="P42" s="81">
        <v>0</v>
      </c>
      <c r="Q42" s="80">
        <v>0</v>
      </c>
      <c r="R42" s="80">
        <v>0</v>
      </c>
    </row>
    <row r="43" spans="2:18">
      <c r="B43" t="s">
        <v>229</v>
      </c>
      <c r="D43" t="s">
        <v>229</v>
      </c>
      <c r="F43" t="s">
        <v>229</v>
      </c>
      <c r="I43" s="77">
        <v>0</v>
      </c>
      <c r="J43" t="s">
        <v>229</v>
      </c>
      <c r="K43" t="s">
        <v>229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</row>
    <row r="44" spans="2:18">
      <c r="B44" t="s">
        <v>236</v>
      </c>
    </row>
    <row r="45" spans="2:18">
      <c r="B45" t="s">
        <v>315</v>
      </c>
    </row>
    <row r="46" spans="2:18">
      <c r="B46" t="s">
        <v>316</v>
      </c>
    </row>
    <row r="47" spans="2:18">
      <c r="B47" t="s">
        <v>317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0.19</v>
      </c>
      <c r="H11" s="7"/>
      <c r="I11" s="7"/>
      <c r="J11" s="76">
        <v>3.4500000000000003E-2</v>
      </c>
      <c r="K11" s="75">
        <v>35673650</v>
      </c>
      <c r="L11" s="7"/>
      <c r="M11" s="75">
        <v>42098.619357045332</v>
      </c>
      <c r="N11" s="76">
        <v>1</v>
      </c>
      <c r="O11" s="76">
        <v>9.4000000000000004E-3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0.19</v>
      </c>
      <c r="J12" s="80">
        <v>3.4500000000000003E-2</v>
      </c>
      <c r="K12" s="81">
        <v>35673650</v>
      </c>
      <c r="M12" s="81">
        <v>42098.619357045332</v>
      </c>
      <c r="N12" s="80">
        <v>1</v>
      </c>
      <c r="O12" s="80">
        <v>9.4000000000000004E-3</v>
      </c>
    </row>
    <row r="13" spans="2:64">
      <c r="B13" s="79" t="s">
        <v>1004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229</v>
      </c>
      <c r="C14" t="s">
        <v>229</v>
      </c>
      <c r="E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1005</v>
      </c>
      <c r="G15" s="81">
        <v>0.16</v>
      </c>
      <c r="J15" s="80">
        <v>2.9499999999999998E-2</v>
      </c>
      <c r="K15" s="81">
        <v>33720000</v>
      </c>
      <c r="M15" s="81">
        <v>34599.214356164397</v>
      </c>
      <c r="N15" s="80">
        <v>0.82189999999999996</v>
      </c>
      <c r="O15" s="80">
        <v>7.7000000000000002E-3</v>
      </c>
    </row>
    <row r="16" spans="2:64">
      <c r="B16" t="s">
        <v>1207</v>
      </c>
      <c r="C16" t="s">
        <v>1208</v>
      </c>
      <c r="D16" t="s">
        <v>213</v>
      </c>
      <c r="E16" t="s">
        <v>209</v>
      </c>
      <c r="F16" t="s">
        <v>210</v>
      </c>
      <c r="G16" s="77">
        <v>0.16</v>
      </c>
      <c r="H16" t="s">
        <v>102</v>
      </c>
      <c r="I16" s="78">
        <v>3.1E-2</v>
      </c>
      <c r="J16" s="78">
        <v>2.9499999999999998E-2</v>
      </c>
      <c r="K16" s="77">
        <v>33720000</v>
      </c>
      <c r="L16" s="77">
        <v>102.60739726027403</v>
      </c>
      <c r="M16" s="77">
        <v>34599.214356164397</v>
      </c>
      <c r="N16" s="78">
        <v>0.82189999999999996</v>
      </c>
      <c r="O16" s="78">
        <v>7.7000000000000002E-3</v>
      </c>
    </row>
    <row r="17" spans="2:15">
      <c r="B17" s="79" t="s">
        <v>1209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E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1210</v>
      </c>
      <c r="G19" s="81">
        <v>0.32</v>
      </c>
      <c r="J19" s="80">
        <v>5.7599999999999998E-2</v>
      </c>
      <c r="K19" s="81">
        <v>1953650</v>
      </c>
      <c r="M19" s="81">
        <v>7499.4050008809299</v>
      </c>
      <c r="N19" s="80">
        <v>0.17810000000000001</v>
      </c>
      <c r="O19" s="80">
        <v>1.6999999999999999E-3</v>
      </c>
    </row>
    <row r="20" spans="2:15">
      <c r="B20" t="s">
        <v>1211</v>
      </c>
      <c r="C20" t="s">
        <v>1212</v>
      </c>
      <c r="D20" t="s">
        <v>213</v>
      </c>
      <c r="E20" t="s">
        <v>1213</v>
      </c>
      <c r="F20" t="s">
        <v>210</v>
      </c>
      <c r="G20" s="77">
        <v>0.32</v>
      </c>
      <c r="H20" t="s">
        <v>106</v>
      </c>
      <c r="I20" s="78">
        <v>5.1999999999999998E-2</v>
      </c>
      <c r="J20" s="78">
        <v>5.7599999999999998E-2</v>
      </c>
      <c r="K20" s="77">
        <v>1953650</v>
      </c>
      <c r="L20" s="77">
        <v>103.74766291067004</v>
      </c>
      <c r="M20" s="77">
        <v>7499.4050008809299</v>
      </c>
      <c r="N20" s="78">
        <v>0.17810000000000001</v>
      </c>
      <c r="O20" s="78">
        <v>1.6999999999999999E-3</v>
      </c>
    </row>
    <row r="21" spans="2:15">
      <c r="B21" s="79" t="s">
        <v>655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229</v>
      </c>
      <c r="C22" t="s">
        <v>229</v>
      </c>
      <c r="E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E24" t="s">
        <v>229</v>
      </c>
      <c r="G24" s="77">
        <v>0</v>
      </c>
      <c r="H24" t="s">
        <v>229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315</v>
      </c>
    </row>
    <row r="27" spans="2:15">
      <c r="B27" t="s">
        <v>316</v>
      </c>
    </row>
    <row r="28" spans="2:15">
      <c r="B28" t="s">
        <v>317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139053.57343884461</v>
      </c>
      <c r="H11" s="76">
        <v>1</v>
      </c>
      <c r="I11" s="76">
        <v>3.1099999999999999E-2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139053.57343884461</v>
      </c>
      <c r="H12" s="80">
        <v>1</v>
      </c>
      <c r="I12" s="80">
        <v>3.1099999999999999E-2</v>
      </c>
    </row>
    <row r="13" spans="2:55">
      <c r="B13" s="79" t="s">
        <v>1214</v>
      </c>
      <c r="E13" s="80">
        <v>0</v>
      </c>
      <c r="F13" s="19"/>
      <c r="G13" s="81">
        <v>139053.57343884461</v>
      </c>
      <c r="H13" s="80">
        <v>1</v>
      </c>
      <c r="I13" s="80">
        <v>3.1099999999999999E-2</v>
      </c>
    </row>
    <row r="14" spans="2:55">
      <c r="B14" t="s">
        <v>1215</v>
      </c>
      <c r="C14" t="s">
        <v>305</v>
      </c>
      <c r="D14" t="s">
        <v>1216</v>
      </c>
      <c r="E14" s="78">
        <v>0</v>
      </c>
      <c r="F14" t="s">
        <v>102</v>
      </c>
      <c r="G14" s="77">
        <v>37882.948316515598</v>
      </c>
      <c r="H14" s="78">
        <v>0.27239999999999998</v>
      </c>
      <c r="I14" s="78">
        <v>8.5000000000000006E-3</v>
      </c>
      <c r="J14" t="s">
        <v>1217</v>
      </c>
    </row>
    <row r="15" spans="2:55">
      <c r="B15" t="s">
        <v>1218</v>
      </c>
      <c r="C15" t="s">
        <v>305</v>
      </c>
      <c r="D15" t="s">
        <v>1216</v>
      </c>
      <c r="E15" s="78">
        <v>0</v>
      </c>
      <c r="F15" t="s">
        <v>102</v>
      </c>
      <c r="G15" s="77">
        <v>101170.625122329</v>
      </c>
      <c r="H15" s="78">
        <v>0.72760000000000002</v>
      </c>
      <c r="I15" s="78">
        <v>2.2599999999999999E-2</v>
      </c>
      <c r="J15" t="s">
        <v>1217</v>
      </c>
    </row>
    <row r="16" spans="2:55">
      <c r="B16" s="79" t="s">
        <v>1219</v>
      </c>
      <c r="E16" s="80">
        <v>0</v>
      </c>
      <c r="F16" s="19"/>
      <c r="G16" s="81">
        <v>0</v>
      </c>
      <c r="H16" s="80">
        <v>0</v>
      </c>
      <c r="I16" s="80">
        <v>0</v>
      </c>
    </row>
    <row r="17" spans="2:9">
      <c r="B17" t="s">
        <v>229</v>
      </c>
      <c r="E17" s="78">
        <v>0</v>
      </c>
      <c r="F17" t="s">
        <v>229</v>
      </c>
      <c r="G17" s="77">
        <v>0</v>
      </c>
      <c r="H17" s="78">
        <v>0</v>
      </c>
      <c r="I17" s="78">
        <v>0</v>
      </c>
    </row>
    <row r="18" spans="2:9">
      <c r="B18" s="79" t="s">
        <v>234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s="79" t="s">
        <v>1214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t="s">
        <v>229</v>
      </c>
      <c r="E20" s="78">
        <v>0</v>
      </c>
      <c r="F20" t="s">
        <v>229</v>
      </c>
      <c r="G20" s="77">
        <v>0</v>
      </c>
      <c r="H20" s="78">
        <v>0</v>
      </c>
      <c r="I20" s="78">
        <v>0</v>
      </c>
    </row>
    <row r="21" spans="2:9">
      <c r="B21" s="79" t="s">
        <v>1219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9">
      <c r="B22" t="s">
        <v>229</v>
      </c>
      <c r="E22" s="78">
        <v>0</v>
      </c>
      <c r="F22" t="s">
        <v>229</v>
      </c>
      <c r="G22" s="77">
        <v>0</v>
      </c>
      <c r="H22" s="78">
        <v>0</v>
      </c>
      <c r="I22" s="78">
        <v>0</v>
      </c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229</v>
      </c>
      <c r="D15" t="s">
        <v>229</v>
      </c>
      <c r="E15" s="19"/>
      <c r="F15" s="78">
        <v>0</v>
      </c>
      <c r="G15" t="s">
        <v>229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58920.901063493999</v>
      </c>
      <c r="J11" s="76">
        <v>1</v>
      </c>
      <c r="K11" s="76">
        <v>1.32E-2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C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58920.901063493999</v>
      </c>
      <c r="J14" s="80">
        <v>1</v>
      </c>
      <c r="K14" s="80">
        <v>1.32E-2</v>
      </c>
    </row>
    <row r="15" spans="2:60">
      <c r="B15" t="s">
        <v>1220</v>
      </c>
      <c r="C15" t="s">
        <v>1221</v>
      </c>
      <c r="D15" t="s">
        <v>229</v>
      </c>
      <c r="E15" t="s">
        <v>638</v>
      </c>
      <c r="F15" s="78">
        <v>0</v>
      </c>
      <c r="G15" t="s">
        <v>106</v>
      </c>
      <c r="H15" s="78">
        <v>0</v>
      </c>
      <c r="I15" s="77">
        <v>-814</v>
      </c>
      <c r="J15" s="78">
        <v>-1.38E-2</v>
      </c>
      <c r="K15" s="78">
        <v>-2.0000000000000001E-4</v>
      </c>
    </row>
    <row r="16" spans="2:60">
      <c r="B16" t="s">
        <v>1222</v>
      </c>
      <c r="C16" t="s">
        <v>1223</v>
      </c>
      <c r="D16" t="s">
        <v>229</v>
      </c>
      <c r="E16" t="s">
        <v>638</v>
      </c>
      <c r="F16" s="78">
        <v>0</v>
      </c>
      <c r="G16" t="s">
        <v>202</v>
      </c>
      <c r="H16" s="78">
        <v>0</v>
      </c>
      <c r="I16" s="77">
        <v>0.41039391800000002</v>
      </c>
      <c r="J16" s="78">
        <v>0</v>
      </c>
      <c r="K16" s="78">
        <v>0</v>
      </c>
    </row>
    <row r="17" spans="2:11">
      <c r="B17" t="s">
        <v>1224</v>
      </c>
      <c r="C17" t="s">
        <v>1225</v>
      </c>
      <c r="D17" t="s">
        <v>229</v>
      </c>
      <c r="E17" t="s">
        <v>638</v>
      </c>
      <c r="F17" s="78">
        <v>0</v>
      </c>
      <c r="G17" t="s">
        <v>113</v>
      </c>
      <c r="H17" s="78">
        <v>0</v>
      </c>
      <c r="I17" s="77">
        <v>3154.721839842</v>
      </c>
      <c r="J17" s="78">
        <v>5.3499999999999999E-2</v>
      </c>
      <c r="K17" s="78">
        <v>6.9999999999999999E-4</v>
      </c>
    </row>
    <row r="18" spans="2:11">
      <c r="B18" t="s">
        <v>1226</v>
      </c>
      <c r="C18" t="s">
        <v>1227</v>
      </c>
      <c r="D18" t="s">
        <v>229</v>
      </c>
      <c r="E18" t="s">
        <v>638</v>
      </c>
      <c r="F18" s="78">
        <v>0</v>
      </c>
      <c r="G18" t="s">
        <v>203</v>
      </c>
      <c r="H18" s="78">
        <v>0</v>
      </c>
      <c r="I18" s="77">
        <v>4.3026863999999998E-2</v>
      </c>
      <c r="J18" s="78">
        <v>0</v>
      </c>
      <c r="K18" s="78">
        <v>0</v>
      </c>
    </row>
    <row r="19" spans="2:11">
      <c r="B19" t="s">
        <v>1228</v>
      </c>
      <c r="C19" t="s">
        <v>1229</v>
      </c>
      <c r="D19" t="s">
        <v>229</v>
      </c>
      <c r="E19" t="s">
        <v>638</v>
      </c>
      <c r="F19" s="78">
        <v>0</v>
      </c>
      <c r="G19" t="s">
        <v>110</v>
      </c>
      <c r="H19" s="78">
        <v>0</v>
      </c>
      <c r="I19" s="77">
        <v>3226.8917468700001</v>
      </c>
      <c r="J19" s="78">
        <v>5.4800000000000001E-2</v>
      </c>
      <c r="K19" s="78">
        <v>6.9999999999999999E-4</v>
      </c>
    </row>
    <row r="20" spans="2:11">
      <c r="B20" t="s">
        <v>1230</v>
      </c>
      <c r="C20" t="s">
        <v>1231</v>
      </c>
      <c r="D20" t="s">
        <v>229</v>
      </c>
      <c r="E20" t="s">
        <v>638</v>
      </c>
      <c r="F20" s="78">
        <v>0</v>
      </c>
      <c r="G20" t="s">
        <v>106</v>
      </c>
      <c r="H20" s="78">
        <v>0</v>
      </c>
      <c r="I20" s="77">
        <v>53352.834056</v>
      </c>
      <c r="J20" s="78">
        <v>0.90549999999999997</v>
      </c>
      <c r="K20" s="78">
        <v>1.1900000000000001E-2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3"/>
  <sheetViews>
    <sheetView rightToLeft="1" topLeftCell="A10" workbookViewId="0">
      <selection activeCell="M28" sqref="M27:M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9" t="s">
        <v>169</v>
      </c>
      <c r="C7" s="100"/>
      <c r="D7" s="100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C12+C32</f>
        <v>264254.30793849996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SUM(C13:C30)</f>
        <v>194977.34855999998</v>
      </c>
    </row>
    <row r="13" spans="2:17">
      <c r="B13" t="s">
        <v>1232</v>
      </c>
      <c r="C13" s="82">
        <v>2381.4550500000009</v>
      </c>
      <c r="D13" s="83">
        <v>45959</v>
      </c>
    </row>
    <row r="14" spans="2:17">
      <c r="B14" t="s">
        <v>1233</v>
      </c>
      <c r="C14" s="82">
        <v>937.74400000000003</v>
      </c>
      <c r="D14" s="83">
        <v>45138</v>
      </c>
    </row>
    <row r="15" spans="2:17">
      <c r="B15" t="s">
        <v>1234</v>
      </c>
      <c r="C15" s="82">
        <v>11906.814</v>
      </c>
      <c r="D15" s="83">
        <v>46760</v>
      </c>
    </row>
    <row r="16" spans="2:17">
      <c r="B16" t="s">
        <v>1235</v>
      </c>
      <c r="C16" s="82">
        <v>338.97550000000001</v>
      </c>
      <c r="D16" s="83">
        <v>45347</v>
      </c>
    </row>
    <row r="17" spans="2:4">
      <c r="B17" t="s">
        <v>1236</v>
      </c>
      <c r="C17" s="82">
        <v>5360.64</v>
      </c>
      <c r="D17" s="83">
        <v>45219</v>
      </c>
    </row>
    <row r="18" spans="2:4">
      <c r="B18" t="s">
        <v>1237</v>
      </c>
      <c r="C18" s="82">
        <v>7602.3810000000003</v>
      </c>
      <c r="D18" s="83">
        <v>46462</v>
      </c>
    </row>
    <row r="19" spans="2:4">
      <c r="B19" t="s">
        <v>1238</v>
      </c>
      <c r="C19" s="82">
        <v>1621.818</v>
      </c>
      <c r="D19" s="83">
        <v>46462</v>
      </c>
    </row>
    <row r="20" spans="2:4">
      <c r="B20" t="s">
        <v>1239</v>
      </c>
      <c r="C20" s="82">
        <v>8494.7300999999989</v>
      </c>
      <c r="D20" s="83">
        <v>46197</v>
      </c>
    </row>
    <row r="21" spans="2:4">
      <c r="B21" t="s">
        <v>1240</v>
      </c>
      <c r="C21" s="82">
        <v>14072.763000000001</v>
      </c>
      <c r="D21" s="83">
        <v>46196</v>
      </c>
    </row>
    <row r="22" spans="2:4">
      <c r="B22" t="s">
        <v>1241</v>
      </c>
      <c r="C22" s="82">
        <v>8127.2756999999992</v>
      </c>
      <c r="D22" s="83">
        <v>47150</v>
      </c>
    </row>
    <row r="23" spans="2:4">
      <c r="B23" t="s">
        <v>1242</v>
      </c>
      <c r="C23" s="82">
        <v>7601.772100000001</v>
      </c>
      <c r="D23" s="83">
        <v>46386</v>
      </c>
    </row>
    <row r="24" spans="2:4">
      <c r="B24" t="s">
        <v>1243</v>
      </c>
      <c r="C24" s="82">
        <v>22118.31191</v>
      </c>
      <c r="D24" s="83">
        <v>46204</v>
      </c>
    </row>
    <row r="25" spans="2:4">
      <c r="B25" t="s">
        <v>1244</v>
      </c>
      <c r="C25" s="82">
        <v>16647.225999999999</v>
      </c>
      <c r="D25" s="83">
        <v>46182</v>
      </c>
    </row>
    <row r="26" spans="2:4">
      <c r="B26" t="s">
        <v>1245</v>
      </c>
      <c r="C26" s="82">
        <v>21015.074000000001</v>
      </c>
      <c r="D26" s="83">
        <v>46202</v>
      </c>
    </row>
    <row r="27" spans="2:4">
      <c r="B27" t="s">
        <v>1246</v>
      </c>
      <c r="C27" s="82">
        <v>10840.489</v>
      </c>
      <c r="D27" s="83">
        <v>46213</v>
      </c>
    </row>
    <row r="28" spans="2:4">
      <c r="B28" t="s">
        <v>1247</v>
      </c>
      <c r="C28" s="82">
        <v>7894.860200000001</v>
      </c>
      <c r="D28" s="83">
        <v>46284</v>
      </c>
    </row>
    <row r="29" spans="2:4">
      <c r="B29" t="s">
        <v>1248</v>
      </c>
      <c r="C29" s="82">
        <v>24473.684000000001</v>
      </c>
      <c r="D29" s="83">
        <v>11323</v>
      </c>
    </row>
    <row r="30" spans="2:4">
      <c r="B30" t="s">
        <v>1249</v>
      </c>
      <c r="C30" s="82">
        <v>23541.334999999999</v>
      </c>
      <c r="D30" s="83">
        <v>48689</v>
      </c>
    </row>
    <row r="31" spans="2:4">
      <c r="B31"/>
      <c r="C31" s="77"/>
    </row>
    <row r="32" spans="2:4">
      <c r="B32" s="79" t="s">
        <v>234</v>
      </c>
      <c r="C32" s="81">
        <f>SUM(C33:C43)</f>
        <v>69276.959378500003</v>
      </c>
    </row>
    <row r="33" spans="2:4">
      <c r="B33" t="s">
        <v>1250</v>
      </c>
      <c r="C33" s="82">
        <v>283.6123999999985</v>
      </c>
      <c r="D33" s="83">
        <v>45503</v>
      </c>
    </row>
    <row r="34" spans="2:4">
      <c r="B34" t="s">
        <v>1251</v>
      </c>
      <c r="C34" s="82">
        <v>4056.7465999999995</v>
      </c>
      <c r="D34" s="83">
        <v>46126</v>
      </c>
    </row>
    <row r="35" spans="2:4">
      <c r="B35" t="s">
        <v>1252</v>
      </c>
      <c r="C35" s="82">
        <v>3260.4547999999991</v>
      </c>
      <c r="D35" s="83">
        <v>46248</v>
      </c>
    </row>
    <row r="36" spans="2:4">
      <c r="B36" t="s">
        <v>1253</v>
      </c>
      <c r="C36" s="82">
        <v>8034.3280000000004</v>
      </c>
      <c r="D36" s="83">
        <v>46347</v>
      </c>
    </row>
    <row r="37" spans="2:4">
      <c r="B37" t="s">
        <v>1254</v>
      </c>
      <c r="C37" s="82">
        <v>2662.2055</v>
      </c>
      <c r="D37" s="83">
        <v>46414</v>
      </c>
    </row>
    <row r="38" spans="2:4">
      <c r="B38" t="s">
        <v>1255</v>
      </c>
      <c r="C38" s="82">
        <v>9387.3081840000013</v>
      </c>
      <c r="D38" s="83">
        <v>45748</v>
      </c>
    </row>
    <row r="39" spans="2:4">
      <c r="B39" t="s">
        <v>1256</v>
      </c>
      <c r="C39" s="82">
        <v>3023.2255999999998</v>
      </c>
      <c r="D39" s="83">
        <v>47269</v>
      </c>
    </row>
    <row r="40" spans="2:4">
      <c r="B40" t="s">
        <v>1257</v>
      </c>
      <c r="C40" s="82">
        <v>1565.011449000001</v>
      </c>
      <c r="D40" s="83">
        <v>45261</v>
      </c>
    </row>
    <row r="41" spans="2:4">
      <c r="B41" t="s">
        <v>1258</v>
      </c>
      <c r="C41" s="82">
        <v>6246.3253144999981</v>
      </c>
      <c r="D41" s="83">
        <v>45844</v>
      </c>
    </row>
    <row r="42" spans="2:4">
      <c r="B42" t="s">
        <v>1259</v>
      </c>
      <c r="C42" s="82">
        <v>10569.434800000005</v>
      </c>
      <c r="D42" s="83">
        <v>45977</v>
      </c>
    </row>
    <row r="43" spans="2:4">
      <c r="B43" t="s">
        <v>1260</v>
      </c>
      <c r="C43" s="82">
        <v>20188.306731000004</v>
      </c>
      <c r="D43" s="83">
        <v>46752</v>
      </c>
    </row>
  </sheetData>
  <mergeCells count="1">
    <mergeCell ref="B7:D7"/>
  </mergeCells>
  <dataValidations count="1">
    <dataValidation allowBlank="1" showInputMessage="1" showErrorMessage="1" sqref="A1:XFD10 A48:XFD1048576 E11:XFD47 D11:D12 A11:A47 B44:D47 D31:D32 B11:C32 C33:C43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315</v>
      </c>
      <c r="D27" s="16"/>
    </row>
    <row r="28" spans="2:16">
      <c r="B28" t="s">
        <v>317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1004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1005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315</v>
      </c>
      <c r="D27" s="16"/>
    </row>
    <row r="28" spans="2:16">
      <c r="B28" t="s">
        <v>317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2.46</v>
      </c>
      <c r="I11" s="7"/>
      <c r="J11" s="7"/>
      <c r="K11" s="76">
        <v>2.81E-2</v>
      </c>
      <c r="L11" s="75">
        <v>1059018816</v>
      </c>
      <c r="M11" s="7"/>
      <c r="N11" s="75">
        <v>0</v>
      </c>
      <c r="O11" s="75">
        <v>1129961.7846937999</v>
      </c>
      <c r="P11" s="7"/>
      <c r="Q11" s="76">
        <v>1</v>
      </c>
      <c r="R11" s="76">
        <v>0.25280000000000002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2.46</v>
      </c>
      <c r="K12" s="80">
        <v>2.81E-2</v>
      </c>
      <c r="L12" s="81">
        <v>1059018816</v>
      </c>
      <c r="N12" s="81">
        <v>0</v>
      </c>
      <c r="O12" s="81">
        <v>1129961.7846937999</v>
      </c>
      <c r="Q12" s="80">
        <v>1</v>
      </c>
      <c r="R12" s="80">
        <v>0.25280000000000002</v>
      </c>
    </row>
    <row r="13" spans="2:53">
      <c r="B13" s="79" t="s">
        <v>237</v>
      </c>
      <c r="C13" s="16"/>
      <c r="D13" s="16"/>
      <c r="H13" s="81">
        <v>2.52</v>
      </c>
      <c r="K13" s="80">
        <v>9.5999999999999992E-3</v>
      </c>
      <c r="L13" s="81">
        <v>487178476</v>
      </c>
      <c r="N13" s="81">
        <v>0</v>
      </c>
      <c r="O13" s="81">
        <v>562192.91256820003</v>
      </c>
      <c r="Q13" s="80">
        <v>0.4975</v>
      </c>
      <c r="R13" s="80">
        <v>0.1258</v>
      </c>
    </row>
    <row r="14" spans="2:53">
      <c r="B14" s="79" t="s">
        <v>238</v>
      </c>
      <c r="C14" s="16"/>
      <c r="D14" s="16"/>
      <c r="H14" s="81">
        <v>2.52</v>
      </c>
      <c r="K14" s="80">
        <v>9.5999999999999992E-3</v>
      </c>
      <c r="L14" s="81">
        <v>487178476</v>
      </c>
      <c r="N14" s="81">
        <v>0</v>
      </c>
      <c r="O14" s="81">
        <v>562192.91256820003</v>
      </c>
      <c r="Q14" s="80">
        <v>0.4975</v>
      </c>
      <c r="R14" s="80">
        <v>0.1258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1.05</v>
      </c>
      <c r="I15" t="s">
        <v>102</v>
      </c>
      <c r="J15" s="78">
        <v>0.04</v>
      </c>
      <c r="K15" s="78">
        <v>1.72E-2</v>
      </c>
      <c r="L15" s="77">
        <v>76086680</v>
      </c>
      <c r="M15" s="77">
        <v>144.80000000000001</v>
      </c>
      <c r="N15" s="77">
        <v>0</v>
      </c>
      <c r="O15" s="77">
        <v>110173.51264</v>
      </c>
      <c r="P15" s="78">
        <v>5.4000000000000003E-3</v>
      </c>
      <c r="Q15" s="78">
        <v>9.7500000000000003E-2</v>
      </c>
      <c r="R15" s="78">
        <v>2.47E-2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7">
        <v>0.25</v>
      </c>
      <c r="I16" t="s">
        <v>102</v>
      </c>
      <c r="J16" s="78">
        <v>1.7500000000000002E-2</v>
      </c>
      <c r="K16" s="78">
        <v>5.5999999999999999E-3</v>
      </c>
      <c r="L16" s="77">
        <v>97688329</v>
      </c>
      <c r="M16" s="77">
        <v>114.24</v>
      </c>
      <c r="N16" s="77">
        <v>0</v>
      </c>
      <c r="O16" s="77">
        <v>111599.1470496</v>
      </c>
      <c r="P16" s="78">
        <v>8.9999999999999993E-3</v>
      </c>
      <c r="Q16" s="78">
        <v>9.8799999999999999E-2</v>
      </c>
      <c r="R16" s="78">
        <v>2.5000000000000001E-2</v>
      </c>
    </row>
    <row r="17" spans="2:18">
      <c r="B17" t="s">
        <v>246</v>
      </c>
      <c r="C17" t="s">
        <v>247</v>
      </c>
      <c r="D17" t="s">
        <v>100</v>
      </c>
      <c r="E17" t="s">
        <v>241</v>
      </c>
      <c r="G17" t="s">
        <v>248</v>
      </c>
      <c r="H17" s="77">
        <v>5.85</v>
      </c>
      <c r="I17" t="s">
        <v>102</v>
      </c>
      <c r="J17" s="78">
        <v>5.0000000000000001E-3</v>
      </c>
      <c r="K17" s="78">
        <v>1.0500000000000001E-2</v>
      </c>
      <c r="L17" s="77">
        <v>71201512</v>
      </c>
      <c r="M17" s="77">
        <v>107.14</v>
      </c>
      <c r="N17" s="77">
        <v>0</v>
      </c>
      <c r="O17" s="77">
        <v>76285.299956799994</v>
      </c>
      <c r="P17" s="78">
        <v>3.3999999999999998E-3</v>
      </c>
      <c r="Q17" s="78">
        <v>6.7500000000000004E-2</v>
      </c>
      <c r="R17" s="78">
        <v>1.7100000000000001E-2</v>
      </c>
    </row>
    <row r="18" spans="2:18">
      <c r="B18" t="s">
        <v>249</v>
      </c>
      <c r="C18" t="s">
        <v>250</v>
      </c>
      <c r="D18" t="s">
        <v>100</v>
      </c>
      <c r="E18" t="s">
        <v>241</v>
      </c>
      <c r="G18" t="s">
        <v>251</v>
      </c>
      <c r="H18" s="77">
        <v>3.08</v>
      </c>
      <c r="I18" t="s">
        <v>102</v>
      </c>
      <c r="J18" s="78">
        <v>1E-3</v>
      </c>
      <c r="K18" s="78">
        <v>1.2E-2</v>
      </c>
      <c r="L18" s="77">
        <v>32743199</v>
      </c>
      <c r="M18" s="77">
        <v>107</v>
      </c>
      <c r="N18" s="77">
        <v>0</v>
      </c>
      <c r="O18" s="77">
        <v>35035.222930000004</v>
      </c>
      <c r="P18" s="78">
        <v>1.8E-3</v>
      </c>
      <c r="Q18" s="78">
        <v>3.1E-2</v>
      </c>
      <c r="R18" s="78">
        <v>7.7999999999999996E-3</v>
      </c>
    </row>
    <row r="19" spans="2:18">
      <c r="B19" t="s">
        <v>252</v>
      </c>
      <c r="C19" t="s">
        <v>253</v>
      </c>
      <c r="D19" t="s">
        <v>100</v>
      </c>
      <c r="E19" t="s">
        <v>241</v>
      </c>
      <c r="G19" t="s">
        <v>242</v>
      </c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150345043</v>
      </c>
      <c r="M19" s="77">
        <v>110.07</v>
      </c>
      <c r="N19" s="77">
        <v>0</v>
      </c>
      <c r="O19" s="77">
        <v>165484.78883010001</v>
      </c>
      <c r="P19" s="78">
        <v>6.8999999999999999E-3</v>
      </c>
      <c r="Q19" s="78">
        <v>0.14649999999999999</v>
      </c>
      <c r="R19" s="78">
        <v>3.6999999999999998E-2</v>
      </c>
    </row>
    <row r="20" spans="2:18">
      <c r="B20" t="s">
        <v>254</v>
      </c>
      <c r="C20" t="s">
        <v>255</v>
      </c>
      <c r="D20" t="s">
        <v>100</v>
      </c>
      <c r="E20" t="s">
        <v>241</v>
      </c>
      <c r="G20" t="s">
        <v>256</v>
      </c>
      <c r="H20" s="77">
        <v>8.39</v>
      </c>
      <c r="I20" t="s">
        <v>102</v>
      </c>
      <c r="J20" s="78">
        <v>1E-3</v>
      </c>
      <c r="K20" s="78">
        <v>1.06E-2</v>
      </c>
      <c r="L20" s="77">
        <v>18684635</v>
      </c>
      <c r="M20" s="77">
        <v>102.15</v>
      </c>
      <c r="N20" s="77">
        <v>0</v>
      </c>
      <c r="O20" s="77">
        <v>19086.354652499998</v>
      </c>
      <c r="P20" s="78">
        <v>1E-3</v>
      </c>
      <c r="Q20" s="78">
        <v>1.6899999999999998E-2</v>
      </c>
      <c r="R20" s="78">
        <v>4.3E-3</v>
      </c>
    </row>
    <row r="21" spans="2:18">
      <c r="B21" t="s">
        <v>257</v>
      </c>
      <c r="C21" t="s">
        <v>258</v>
      </c>
      <c r="D21" t="s">
        <v>100</v>
      </c>
      <c r="E21" t="s">
        <v>241</v>
      </c>
      <c r="G21" t="s">
        <v>259</v>
      </c>
      <c r="H21" s="77">
        <v>3.88</v>
      </c>
      <c r="I21" t="s">
        <v>102</v>
      </c>
      <c r="J21" s="78">
        <v>7.4999999999999997E-3</v>
      </c>
      <c r="K21" s="78">
        <v>-1.7100000000000001E-2</v>
      </c>
      <c r="L21" s="77">
        <v>40429078</v>
      </c>
      <c r="M21" s="77">
        <v>110.14</v>
      </c>
      <c r="N21" s="77">
        <v>0</v>
      </c>
      <c r="O21" s="77">
        <v>44528.586509200002</v>
      </c>
      <c r="P21" s="78">
        <v>1.9E-3</v>
      </c>
      <c r="Q21" s="78">
        <v>3.9399999999999998E-2</v>
      </c>
      <c r="R21" s="78">
        <v>0.01</v>
      </c>
    </row>
    <row r="22" spans="2:18">
      <c r="B22" s="79" t="s">
        <v>260</v>
      </c>
      <c r="C22" s="16"/>
      <c r="D22" s="16"/>
      <c r="H22" s="81">
        <v>2.4</v>
      </c>
      <c r="K22" s="80">
        <v>4.65E-2</v>
      </c>
      <c r="L22" s="81">
        <v>571840340</v>
      </c>
      <c r="N22" s="81">
        <v>0</v>
      </c>
      <c r="O22" s="81">
        <v>567768.8721256</v>
      </c>
      <c r="Q22" s="80">
        <v>0.50249999999999995</v>
      </c>
      <c r="R22" s="80">
        <v>0.127</v>
      </c>
    </row>
    <row r="23" spans="2:18">
      <c r="B23" s="79" t="s">
        <v>261</v>
      </c>
      <c r="C23" s="16"/>
      <c r="D23" s="16"/>
      <c r="H23" s="81">
        <v>0.42</v>
      </c>
      <c r="K23" s="80">
        <v>4.8000000000000001E-2</v>
      </c>
      <c r="L23" s="81">
        <v>365609293</v>
      </c>
      <c r="N23" s="81">
        <v>0</v>
      </c>
      <c r="O23" s="81">
        <v>358439.72014559997</v>
      </c>
      <c r="Q23" s="80">
        <v>0.31719999999999998</v>
      </c>
      <c r="R23" s="80">
        <v>8.0199999999999994E-2</v>
      </c>
    </row>
    <row r="24" spans="2:18">
      <c r="B24" t="s">
        <v>262</v>
      </c>
      <c r="C24" t="s">
        <v>263</v>
      </c>
      <c r="D24" t="s">
        <v>100</v>
      </c>
      <c r="E24" t="s">
        <v>241</v>
      </c>
      <c r="G24" t="s">
        <v>264</v>
      </c>
      <c r="H24" s="77">
        <v>0.19</v>
      </c>
      <c r="I24" t="s">
        <v>102</v>
      </c>
      <c r="J24" s="78">
        <v>0</v>
      </c>
      <c r="K24" s="78">
        <v>4.6300000000000001E-2</v>
      </c>
      <c r="L24" s="77">
        <v>21369051</v>
      </c>
      <c r="M24" s="77">
        <v>99.16</v>
      </c>
      <c r="N24" s="77">
        <v>0</v>
      </c>
      <c r="O24" s="77">
        <v>21189.550971600002</v>
      </c>
      <c r="P24" s="78">
        <v>8.9999999999999998E-4</v>
      </c>
      <c r="Q24" s="78">
        <v>1.8800000000000001E-2</v>
      </c>
      <c r="R24" s="78">
        <v>4.7000000000000002E-3</v>
      </c>
    </row>
    <row r="25" spans="2:18">
      <c r="B25" t="s">
        <v>265</v>
      </c>
      <c r="C25" t="s">
        <v>266</v>
      </c>
      <c r="D25" t="s">
        <v>100</v>
      </c>
      <c r="E25" t="s">
        <v>241</v>
      </c>
      <c r="G25" t="s">
        <v>267</v>
      </c>
      <c r="H25" s="77">
        <v>0.28000000000000003</v>
      </c>
      <c r="I25" t="s">
        <v>102</v>
      </c>
      <c r="J25" s="78">
        <v>0</v>
      </c>
      <c r="K25" s="78">
        <v>4.6699999999999998E-2</v>
      </c>
      <c r="L25" s="77">
        <v>20766784</v>
      </c>
      <c r="M25" s="77">
        <v>98.72</v>
      </c>
      <c r="N25" s="77">
        <v>0</v>
      </c>
      <c r="O25" s="77">
        <v>20500.969164800001</v>
      </c>
      <c r="P25" s="78">
        <v>1.4E-3</v>
      </c>
      <c r="Q25" s="78">
        <v>1.8100000000000002E-2</v>
      </c>
      <c r="R25" s="78">
        <v>4.5999999999999999E-3</v>
      </c>
    </row>
    <row r="26" spans="2:18">
      <c r="B26" t="s">
        <v>268</v>
      </c>
      <c r="C26" t="s">
        <v>269</v>
      </c>
      <c r="D26" t="s">
        <v>100</v>
      </c>
      <c r="E26" t="s">
        <v>241</v>
      </c>
      <c r="G26" t="s">
        <v>270</v>
      </c>
      <c r="H26" s="77">
        <v>0.44</v>
      </c>
      <c r="I26" t="s">
        <v>102</v>
      </c>
      <c r="J26" s="78">
        <v>0</v>
      </c>
      <c r="K26" s="78">
        <v>4.7699999999999999E-2</v>
      </c>
      <c r="L26" s="77">
        <v>133554592</v>
      </c>
      <c r="M26" s="77">
        <v>97.99</v>
      </c>
      <c r="N26" s="77">
        <v>0</v>
      </c>
      <c r="O26" s="77">
        <v>130870.1447008</v>
      </c>
      <c r="P26" s="78">
        <v>3.8999999999999998E-3</v>
      </c>
      <c r="Q26" s="78">
        <v>0.1158</v>
      </c>
      <c r="R26" s="78">
        <v>2.93E-2</v>
      </c>
    </row>
    <row r="27" spans="2:18">
      <c r="B27" t="s">
        <v>271</v>
      </c>
      <c r="C27" t="s">
        <v>272</v>
      </c>
      <c r="D27" t="s">
        <v>100</v>
      </c>
      <c r="E27" t="s">
        <v>241</v>
      </c>
      <c r="G27" t="s">
        <v>248</v>
      </c>
      <c r="H27" s="77">
        <v>0.61</v>
      </c>
      <c r="I27" t="s">
        <v>102</v>
      </c>
      <c r="J27" s="78">
        <v>0</v>
      </c>
      <c r="K27" s="78">
        <v>4.8000000000000001E-2</v>
      </c>
      <c r="L27" s="77">
        <v>39032456</v>
      </c>
      <c r="M27" s="77">
        <v>97.19</v>
      </c>
      <c r="N27" s="77">
        <v>0</v>
      </c>
      <c r="O27" s="77">
        <v>37935.643986399999</v>
      </c>
      <c r="P27" s="78">
        <v>1.1999999999999999E-3</v>
      </c>
      <c r="Q27" s="78">
        <v>3.3599999999999998E-2</v>
      </c>
      <c r="R27" s="78">
        <v>8.5000000000000006E-3</v>
      </c>
    </row>
    <row r="28" spans="2:18">
      <c r="B28" t="s">
        <v>273</v>
      </c>
      <c r="C28" t="s">
        <v>274</v>
      </c>
      <c r="D28" t="s">
        <v>100</v>
      </c>
      <c r="E28" t="s">
        <v>241</v>
      </c>
      <c r="G28" t="s">
        <v>275</v>
      </c>
      <c r="H28" s="77">
        <v>0.01</v>
      </c>
      <c r="I28" t="s">
        <v>102</v>
      </c>
      <c r="J28" s="78">
        <v>0</v>
      </c>
      <c r="K28" s="78">
        <v>5.2400000000000002E-2</v>
      </c>
      <c r="L28" s="77">
        <v>22414580</v>
      </c>
      <c r="M28" s="77">
        <v>99.93</v>
      </c>
      <c r="N28" s="77">
        <v>0</v>
      </c>
      <c r="O28" s="77">
        <v>22398.889793999999</v>
      </c>
      <c r="P28" s="78">
        <v>1.1000000000000001E-3</v>
      </c>
      <c r="Q28" s="78">
        <v>1.9800000000000002E-2</v>
      </c>
      <c r="R28" s="78">
        <v>5.0000000000000001E-3</v>
      </c>
    </row>
    <row r="29" spans="2:18">
      <c r="B29" t="s">
        <v>276</v>
      </c>
      <c r="C29" t="s">
        <v>277</v>
      </c>
      <c r="D29" t="s">
        <v>100</v>
      </c>
      <c r="E29" t="s">
        <v>241</v>
      </c>
      <c r="G29" t="s">
        <v>278</v>
      </c>
      <c r="H29" s="77">
        <v>0.36</v>
      </c>
      <c r="I29" t="s">
        <v>102</v>
      </c>
      <c r="J29" s="78">
        <v>0</v>
      </c>
      <c r="K29" s="78">
        <v>4.8000000000000001E-2</v>
      </c>
      <c r="L29" s="77">
        <v>54410419</v>
      </c>
      <c r="M29" s="77">
        <v>98.33</v>
      </c>
      <c r="N29" s="77">
        <v>0</v>
      </c>
      <c r="O29" s="77">
        <v>53501.765002699998</v>
      </c>
      <c r="P29" s="78">
        <v>2.5000000000000001E-3</v>
      </c>
      <c r="Q29" s="78">
        <v>4.7300000000000002E-2</v>
      </c>
      <c r="R29" s="78">
        <v>1.2E-2</v>
      </c>
    </row>
    <row r="30" spans="2:18">
      <c r="B30" t="s">
        <v>279</v>
      </c>
      <c r="C30" t="s">
        <v>280</v>
      </c>
      <c r="D30" t="s">
        <v>100</v>
      </c>
      <c r="E30" t="s">
        <v>241</v>
      </c>
      <c r="G30" t="s">
        <v>281</v>
      </c>
      <c r="H30" s="77">
        <v>0.51</v>
      </c>
      <c r="I30" t="s">
        <v>102</v>
      </c>
      <c r="J30" s="78">
        <v>0</v>
      </c>
      <c r="K30" s="78">
        <v>4.7899999999999998E-2</v>
      </c>
      <c r="L30" s="77">
        <v>34354315</v>
      </c>
      <c r="M30" s="77">
        <v>97.63</v>
      </c>
      <c r="N30" s="77">
        <v>0</v>
      </c>
      <c r="O30" s="77">
        <v>33540.117734500003</v>
      </c>
      <c r="P30" s="78">
        <v>1E-3</v>
      </c>
      <c r="Q30" s="78">
        <v>2.9700000000000001E-2</v>
      </c>
      <c r="R30" s="78">
        <v>7.4999999999999997E-3</v>
      </c>
    </row>
    <row r="31" spans="2:18">
      <c r="B31" t="s">
        <v>282</v>
      </c>
      <c r="C31" t="s">
        <v>283</v>
      </c>
      <c r="D31" t="s">
        <v>100</v>
      </c>
      <c r="E31" t="s">
        <v>241</v>
      </c>
      <c r="G31" t="s">
        <v>284</v>
      </c>
      <c r="H31" s="77">
        <v>0.68</v>
      </c>
      <c r="I31" t="s">
        <v>102</v>
      </c>
      <c r="J31" s="78">
        <v>0</v>
      </c>
      <c r="K31" s="78">
        <v>4.8500000000000001E-2</v>
      </c>
      <c r="L31" s="77">
        <v>11678430</v>
      </c>
      <c r="M31" s="77">
        <v>96.81</v>
      </c>
      <c r="N31" s="77">
        <v>0</v>
      </c>
      <c r="O31" s="77">
        <v>11305.888083</v>
      </c>
      <c r="P31" s="78">
        <v>4.0000000000000002E-4</v>
      </c>
      <c r="Q31" s="78">
        <v>0.01</v>
      </c>
      <c r="R31" s="78">
        <v>2.5000000000000001E-3</v>
      </c>
    </row>
    <row r="32" spans="2:18">
      <c r="B32" t="s">
        <v>285</v>
      </c>
      <c r="C32" t="s">
        <v>286</v>
      </c>
      <c r="D32" t="s">
        <v>100</v>
      </c>
      <c r="E32" t="s">
        <v>241</v>
      </c>
      <c r="G32" t="s">
        <v>287</v>
      </c>
      <c r="H32" s="77">
        <v>0.76</v>
      </c>
      <c r="I32" t="s">
        <v>102</v>
      </c>
      <c r="J32" s="78">
        <v>0</v>
      </c>
      <c r="K32" s="78">
        <v>4.82E-2</v>
      </c>
      <c r="L32" s="77">
        <v>23038545</v>
      </c>
      <c r="M32" s="77">
        <v>96.48</v>
      </c>
      <c r="N32" s="77">
        <v>0</v>
      </c>
      <c r="O32" s="77">
        <v>22227.588216</v>
      </c>
      <c r="P32" s="78">
        <v>1.1999999999999999E-3</v>
      </c>
      <c r="Q32" s="78">
        <v>1.9699999999999999E-2</v>
      </c>
      <c r="R32" s="78">
        <v>5.0000000000000001E-3</v>
      </c>
    </row>
    <row r="33" spans="2:18">
      <c r="B33" t="s">
        <v>288</v>
      </c>
      <c r="C33" t="s">
        <v>289</v>
      </c>
      <c r="D33" t="s">
        <v>100</v>
      </c>
      <c r="E33" t="s">
        <v>241</v>
      </c>
      <c r="G33" t="s">
        <v>290</v>
      </c>
      <c r="H33" s="77">
        <v>0.09</v>
      </c>
      <c r="I33" t="s">
        <v>102</v>
      </c>
      <c r="J33" s="78">
        <v>0</v>
      </c>
      <c r="K33" s="78">
        <v>4.7699999999999999E-2</v>
      </c>
      <c r="L33" s="77">
        <v>4990121</v>
      </c>
      <c r="M33" s="77">
        <v>99.58</v>
      </c>
      <c r="N33" s="77">
        <v>0</v>
      </c>
      <c r="O33" s="77">
        <v>4969.1624917999998</v>
      </c>
      <c r="P33" s="78">
        <v>2.0000000000000001E-4</v>
      </c>
      <c r="Q33" s="78">
        <v>4.4000000000000003E-3</v>
      </c>
      <c r="R33" s="78">
        <v>1.1000000000000001E-3</v>
      </c>
    </row>
    <row r="34" spans="2:18">
      <c r="B34" s="79" t="s">
        <v>291</v>
      </c>
      <c r="C34" s="16"/>
      <c r="D34" s="16"/>
      <c r="H34" s="81">
        <v>5.79</v>
      </c>
      <c r="K34" s="80">
        <v>4.3799999999999999E-2</v>
      </c>
      <c r="L34" s="81">
        <v>206231047</v>
      </c>
      <c r="N34" s="81">
        <v>0</v>
      </c>
      <c r="O34" s="81">
        <v>209329.15198</v>
      </c>
      <c r="Q34" s="80">
        <v>0.18529999999999999</v>
      </c>
      <c r="R34" s="80">
        <v>4.6800000000000001E-2</v>
      </c>
    </row>
    <row r="35" spans="2:18">
      <c r="B35" t="s">
        <v>292</v>
      </c>
      <c r="C35" t="s">
        <v>293</v>
      </c>
      <c r="D35" t="s">
        <v>100</v>
      </c>
      <c r="E35" t="s">
        <v>241</v>
      </c>
      <c r="G35" t="s">
        <v>294</v>
      </c>
      <c r="H35" s="77">
        <v>1.34</v>
      </c>
      <c r="I35" t="s">
        <v>102</v>
      </c>
      <c r="J35" s="78">
        <v>4.0000000000000001E-3</v>
      </c>
      <c r="K35" s="78">
        <v>4.3900000000000002E-2</v>
      </c>
      <c r="L35" s="77">
        <v>3077837</v>
      </c>
      <c r="M35" s="77">
        <v>95.18</v>
      </c>
      <c r="N35" s="77">
        <v>0</v>
      </c>
      <c r="O35" s="77">
        <v>2929.4852566</v>
      </c>
      <c r="P35" s="78">
        <v>2.0000000000000001E-4</v>
      </c>
      <c r="Q35" s="78">
        <v>2.5999999999999999E-3</v>
      </c>
      <c r="R35" s="78">
        <v>6.9999999999999999E-4</v>
      </c>
    </row>
    <row r="36" spans="2:18">
      <c r="B36" t="s">
        <v>295</v>
      </c>
      <c r="C36" t="s">
        <v>296</v>
      </c>
      <c r="D36" t="s">
        <v>100</v>
      </c>
      <c r="E36" t="s">
        <v>241</v>
      </c>
      <c r="G36" t="s">
        <v>297</v>
      </c>
      <c r="H36" s="77">
        <v>15.79</v>
      </c>
      <c r="I36" t="s">
        <v>102</v>
      </c>
      <c r="J36" s="78">
        <v>3.7499999999999999E-2</v>
      </c>
      <c r="K36" s="78">
        <v>4.0500000000000001E-2</v>
      </c>
      <c r="L36" s="77">
        <v>44677799</v>
      </c>
      <c r="M36" s="77">
        <v>96.3</v>
      </c>
      <c r="N36" s="77">
        <v>0</v>
      </c>
      <c r="O36" s="77">
        <v>43024.720437000004</v>
      </c>
      <c r="P36" s="78">
        <v>1.8E-3</v>
      </c>
      <c r="Q36" s="78">
        <v>3.8100000000000002E-2</v>
      </c>
      <c r="R36" s="78">
        <v>9.5999999999999992E-3</v>
      </c>
    </row>
    <row r="37" spans="2:18">
      <c r="B37" t="s">
        <v>298</v>
      </c>
      <c r="C37" t="s">
        <v>299</v>
      </c>
      <c r="D37" t="s">
        <v>100</v>
      </c>
      <c r="E37" t="s">
        <v>241</v>
      </c>
      <c r="G37" t="s">
        <v>294</v>
      </c>
      <c r="H37" s="77">
        <v>0.75</v>
      </c>
      <c r="I37" t="s">
        <v>102</v>
      </c>
      <c r="J37" s="78">
        <v>3.7499999999999999E-2</v>
      </c>
      <c r="K37" s="78">
        <v>4.48E-2</v>
      </c>
      <c r="L37" s="77">
        <v>412825</v>
      </c>
      <c r="M37" s="77">
        <v>100.38</v>
      </c>
      <c r="N37" s="77">
        <v>0</v>
      </c>
      <c r="O37" s="77">
        <v>414.39373499999999</v>
      </c>
      <c r="P37" s="78">
        <v>0</v>
      </c>
      <c r="Q37" s="78">
        <v>4.0000000000000002E-4</v>
      </c>
      <c r="R37" s="78">
        <v>1E-4</v>
      </c>
    </row>
    <row r="38" spans="2:18">
      <c r="B38" t="s">
        <v>300</v>
      </c>
      <c r="C38" t="s">
        <v>301</v>
      </c>
      <c r="D38" t="s">
        <v>100</v>
      </c>
      <c r="E38" t="s">
        <v>241</v>
      </c>
      <c r="G38" t="s">
        <v>302</v>
      </c>
      <c r="H38" s="77">
        <v>2.12</v>
      </c>
      <c r="I38" t="s">
        <v>102</v>
      </c>
      <c r="J38" s="78">
        <v>1.7500000000000002E-2</v>
      </c>
      <c r="K38" s="78">
        <v>4.19E-2</v>
      </c>
      <c r="L38" s="77">
        <v>4815320</v>
      </c>
      <c r="M38" s="77">
        <v>96.45</v>
      </c>
      <c r="N38" s="77">
        <v>0</v>
      </c>
      <c r="O38" s="77">
        <v>4644.3761400000003</v>
      </c>
      <c r="P38" s="78">
        <v>2.0000000000000001E-4</v>
      </c>
      <c r="Q38" s="78">
        <v>4.1000000000000003E-3</v>
      </c>
      <c r="R38" s="78">
        <v>1E-3</v>
      </c>
    </row>
    <row r="39" spans="2:18">
      <c r="B39" t="s">
        <v>303</v>
      </c>
      <c r="C39" t="s">
        <v>304</v>
      </c>
      <c r="D39" t="s">
        <v>100</v>
      </c>
      <c r="E39" t="s">
        <v>241</v>
      </c>
      <c r="G39" t="s">
        <v>305</v>
      </c>
      <c r="H39" s="77">
        <v>1.83</v>
      </c>
      <c r="I39" t="s">
        <v>102</v>
      </c>
      <c r="J39" s="78">
        <v>5.0000000000000001E-3</v>
      </c>
      <c r="K39" s="78">
        <v>4.3099999999999999E-2</v>
      </c>
      <c r="L39" s="77">
        <v>22520925</v>
      </c>
      <c r="M39" s="77">
        <v>93.5</v>
      </c>
      <c r="N39" s="77">
        <v>0</v>
      </c>
      <c r="O39" s="77">
        <v>21057.064875</v>
      </c>
      <c r="P39" s="78">
        <v>1E-3</v>
      </c>
      <c r="Q39" s="78">
        <v>1.8599999999999998E-2</v>
      </c>
      <c r="R39" s="78">
        <v>4.7000000000000002E-3</v>
      </c>
    </row>
    <row r="40" spans="2:18">
      <c r="B40" t="s">
        <v>306</v>
      </c>
      <c r="C40" t="s">
        <v>307</v>
      </c>
      <c r="D40" t="s">
        <v>100</v>
      </c>
      <c r="E40" t="s">
        <v>241</v>
      </c>
      <c r="G40" t="s">
        <v>308</v>
      </c>
      <c r="H40" s="77">
        <v>0.08</v>
      </c>
      <c r="I40" t="s">
        <v>102</v>
      </c>
      <c r="J40" s="78">
        <v>1.5E-3</v>
      </c>
      <c r="K40" s="78">
        <v>4.7E-2</v>
      </c>
      <c r="L40" s="77">
        <v>99662304</v>
      </c>
      <c r="M40" s="77">
        <v>99.76</v>
      </c>
      <c r="N40" s="77">
        <v>0</v>
      </c>
      <c r="O40" s="77">
        <v>99423.114470400003</v>
      </c>
      <c r="P40" s="78">
        <v>6.4000000000000003E-3</v>
      </c>
      <c r="Q40" s="78">
        <v>8.7999999999999995E-2</v>
      </c>
      <c r="R40" s="78">
        <v>2.2200000000000001E-2</v>
      </c>
    </row>
    <row r="41" spans="2:18">
      <c r="B41" t="s">
        <v>309</v>
      </c>
      <c r="C41" t="s">
        <v>310</v>
      </c>
      <c r="D41" t="s">
        <v>100</v>
      </c>
      <c r="E41" t="s">
        <v>241</v>
      </c>
      <c r="G41" t="s">
        <v>287</v>
      </c>
      <c r="H41" s="77">
        <v>12.47</v>
      </c>
      <c r="I41" t="s">
        <v>102</v>
      </c>
      <c r="J41" s="78">
        <v>5.5E-2</v>
      </c>
      <c r="K41" s="78">
        <v>3.9899999999999998E-2</v>
      </c>
      <c r="L41" s="77">
        <v>31064037</v>
      </c>
      <c r="M41" s="77">
        <v>121.8</v>
      </c>
      <c r="N41" s="77">
        <v>0</v>
      </c>
      <c r="O41" s="77">
        <v>37835.997066000004</v>
      </c>
      <c r="P41" s="78">
        <v>1.6000000000000001E-3</v>
      </c>
      <c r="Q41" s="78">
        <v>3.3500000000000002E-2</v>
      </c>
      <c r="R41" s="78">
        <v>8.5000000000000006E-3</v>
      </c>
    </row>
    <row r="42" spans="2:18">
      <c r="B42" s="79" t="s">
        <v>311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229</v>
      </c>
      <c r="C43" t="s">
        <v>229</v>
      </c>
      <c r="D43" s="16"/>
      <c r="E43" t="s">
        <v>229</v>
      </c>
      <c r="H43" s="77">
        <v>0</v>
      </c>
      <c r="I43" t="s">
        <v>229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312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229</v>
      </c>
      <c r="C45" t="s">
        <v>229</v>
      </c>
      <c r="D45" s="16"/>
      <c r="E45" t="s">
        <v>229</v>
      </c>
      <c r="H45" s="77">
        <v>0</v>
      </c>
      <c r="I45" t="s">
        <v>229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234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s="79" t="s">
        <v>313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t="s">
        <v>229</v>
      </c>
      <c r="C48" t="s">
        <v>229</v>
      </c>
      <c r="D48" s="16"/>
      <c r="E48" t="s">
        <v>229</v>
      </c>
      <c r="H48" s="77">
        <v>0</v>
      </c>
      <c r="I48" t="s">
        <v>229</v>
      </c>
      <c r="J48" s="78">
        <v>0</v>
      </c>
      <c r="K48" s="78">
        <v>0</v>
      </c>
      <c r="L48" s="77">
        <v>0</v>
      </c>
      <c r="M48" s="77">
        <v>0</v>
      </c>
      <c r="O48" s="77">
        <v>0</v>
      </c>
      <c r="P48" s="78">
        <v>0</v>
      </c>
      <c r="Q48" s="78">
        <v>0</v>
      </c>
      <c r="R48" s="78">
        <v>0</v>
      </c>
    </row>
    <row r="49" spans="2:18">
      <c r="B49" s="79" t="s">
        <v>314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229</v>
      </c>
      <c r="C50" t="s">
        <v>229</v>
      </c>
      <c r="D50" s="16"/>
      <c r="E50" t="s">
        <v>229</v>
      </c>
      <c r="H50" s="77">
        <v>0</v>
      </c>
      <c r="I50" t="s">
        <v>229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t="s">
        <v>315</v>
      </c>
      <c r="C51" s="16"/>
      <c r="D51" s="16"/>
    </row>
    <row r="52" spans="2:18">
      <c r="B52" t="s">
        <v>316</v>
      </c>
      <c r="C52" s="16"/>
      <c r="D52" s="16"/>
    </row>
    <row r="53" spans="2:18">
      <c r="B53" t="s">
        <v>317</v>
      </c>
      <c r="C53" s="16"/>
      <c r="D53" s="16"/>
    </row>
    <row r="54" spans="2:18">
      <c r="B54" t="s">
        <v>318</v>
      </c>
      <c r="C54" s="16"/>
      <c r="D54" s="16"/>
    </row>
    <row r="55" spans="2:18"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1004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1005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325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655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326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327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315</v>
      </c>
      <c r="D27" s="16"/>
    </row>
    <row r="28" spans="2:23">
      <c r="B28" t="s">
        <v>316</v>
      </c>
      <c r="D28" s="16"/>
    </row>
    <row r="29" spans="2:23">
      <c r="B29" t="s">
        <v>317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5">
        <v>0.2</v>
      </c>
      <c r="L11" s="7"/>
      <c r="M11" s="7"/>
      <c r="N11" s="76">
        <v>-0.99990000000000001</v>
      </c>
      <c r="O11" s="75">
        <v>885800</v>
      </c>
      <c r="P11" s="33"/>
      <c r="Q11" s="75">
        <v>0</v>
      </c>
      <c r="R11" s="75">
        <v>9143.2276000000002</v>
      </c>
      <c r="S11" s="7"/>
      <c r="T11" s="76">
        <v>1</v>
      </c>
      <c r="U11" s="76">
        <v>2E-3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0.2</v>
      </c>
      <c r="N12" s="80">
        <v>-0.99990000000000001</v>
      </c>
      <c r="O12" s="81">
        <v>885800</v>
      </c>
      <c r="Q12" s="81">
        <v>0</v>
      </c>
      <c r="R12" s="81">
        <v>9143.2276000000002</v>
      </c>
      <c r="T12" s="80">
        <v>1</v>
      </c>
      <c r="U12" s="80">
        <v>2E-3</v>
      </c>
    </row>
    <row r="13" spans="2:68">
      <c r="B13" s="79" t="s">
        <v>319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260</v>
      </c>
      <c r="C15" s="16"/>
      <c r="D15" s="16"/>
      <c r="E15" s="16"/>
      <c r="F15" s="16"/>
      <c r="G15" s="16"/>
      <c r="K15" s="81">
        <v>0.2</v>
      </c>
      <c r="N15" s="80">
        <v>-0.99990000000000001</v>
      </c>
      <c r="O15" s="81">
        <v>885800</v>
      </c>
      <c r="Q15" s="81">
        <v>0</v>
      </c>
      <c r="R15" s="81">
        <v>9143.2276000000002</v>
      </c>
      <c r="T15" s="80">
        <v>1</v>
      </c>
      <c r="U15" s="80">
        <v>2E-3</v>
      </c>
    </row>
    <row r="16" spans="2:68">
      <c r="B16" t="s">
        <v>320</v>
      </c>
      <c r="C16" t="s">
        <v>321</v>
      </c>
      <c r="D16" t="s">
        <v>100</v>
      </c>
      <c r="E16" t="s">
        <v>123</v>
      </c>
      <c r="F16" t="s">
        <v>322</v>
      </c>
      <c r="G16" t="s">
        <v>323</v>
      </c>
      <c r="H16" t="s">
        <v>209</v>
      </c>
      <c r="I16" t="s">
        <v>210</v>
      </c>
      <c r="J16" t="s">
        <v>324</v>
      </c>
      <c r="K16" s="77">
        <v>0.2</v>
      </c>
      <c r="L16" t="s">
        <v>102</v>
      </c>
      <c r="M16" s="78">
        <v>5.0500000000000003E-2</v>
      </c>
      <c r="N16" s="78">
        <v>-0.99990000000000001</v>
      </c>
      <c r="O16" s="77">
        <v>885800</v>
      </c>
      <c r="P16" s="77">
        <v>1032.2</v>
      </c>
      <c r="Q16" s="77">
        <v>0</v>
      </c>
      <c r="R16" s="77">
        <v>9143.2276000000002</v>
      </c>
      <c r="S16" s="78">
        <v>6.9999999999999999E-4</v>
      </c>
      <c r="T16" s="78">
        <v>1</v>
      </c>
      <c r="U16" s="78">
        <v>2E-3</v>
      </c>
    </row>
    <row r="17" spans="2:21">
      <c r="B17" s="79" t="s">
        <v>325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326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7">
        <v>0</v>
      </c>
      <c r="L21" t="s">
        <v>229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327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315</v>
      </c>
      <c r="C25" s="16"/>
      <c r="D25" s="16"/>
      <c r="E25" s="16"/>
      <c r="F25" s="16"/>
      <c r="G25" s="16"/>
    </row>
    <row r="26" spans="2:21">
      <c r="B26" t="s">
        <v>316</v>
      </c>
      <c r="C26" s="16"/>
      <c r="D26" s="16"/>
      <c r="E26" s="16"/>
      <c r="F26" s="16"/>
      <c r="G26" s="16"/>
    </row>
    <row r="27" spans="2:21">
      <c r="B27" t="s">
        <v>317</v>
      </c>
      <c r="C27" s="16"/>
      <c r="D27" s="16"/>
      <c r="E27" s="16"/>
      <c r="F27" s="16"/>
      <c r="G27" s="16"/>
    </row>
    <row r="28" spans="2:21">
      <c r="B28" t="s">
        <v>318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4.09</v>
      </c>
      <c r="L11" s="7"/>
      <c r="M11" s="7"/>
      <c r="N11" s="76">
        <v>3.8100000000000002E-2</v>
      </c>
      <c r="O11" s="75">
        <v>407443709.94999999</v>
      </c>
      <c r="P11" s="33"/>
      <c r="Q11" s="75">
        <v>1652.12517</v>
      </c>
      <c r="R11" s="75">
        <v>422819.94374802499</v>
      </c>
      <c r="S11" s="7"/>
      <c r="T11" s="76">
        <v>1</v>
      </c>
      <c r="U11" s="76">
        <v>9.4600000000000004E-2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4.08</v>
      </c>
      <c r="N12" s="80">
        <v>3.7100000000000001E-2</v>
      </c>
      <c r="O12" s="81">
        <v>403745709.94999999</v>
      </c>
      <c r="Q12" s="81">
        <v>1652.12517</v>
      </c>
      <c r="R12" s="81">
        <v>409749.79762552498</v>
      </c>
      <c r="T12" s="80">
        <v>0.96909999999999996</v>
      </c>
      <c r="U12" s="80">
        <v>9.1700000000000004E-2</v>
      </c>
    </row>
    <row r="13" spans="2:66">
      <c r="B13" s="79" t="s">
        <v>319</v>
      </c>
      <c r="C13" s="16"/>
      <c r="D13" s="16"/>
      <c r="E13" s="16"/>
      <c r="F13" s="16"/>
      <c r="K13" s="81">
        <v>4.68</v>
      </c>
      <c r="N13" s="80">
        <v>2.7900000000000001E-2</v>
      </c>
      <c r="O13" s="81">
        <v>270843901.87</v>
      </c>
      <c r="Q13" s="81">
        <v>1455.0980300000001</v>
      </c>
      <c r="R13" s="81">
        <v>283398.37538791599</v>
      </c>
      <c r="T13" s="80">
        <v>0.67030000000000001</v>
      </c>
      <c r="U13" s="80">
        <v>6.3399999999999998E-2</v>
      </c>
    </row>
    <row r="14" spans="2:66">
      <c r="B14" t="s">
        <v>328</v>
      </c>
      <c r="C14" t="s">
        <v>329</v>
      </c>
      <c r="D14" t="s">
        <v>100</v>
      </c>
      <c r="E14" t="s">
        <v>123</v>
      </c>
      <c r="F14" t="s">
        <v>322</v>
      </c>
      <c r="G14" t="s">
        <v>323</v>
      </c>
      <c r="H14" t="s">
        <v>209</v>
      </c>
      <c r="I14" t="s">
        <v>210</v>
      </c>
      <c r="J14" t="s">
        <v>330</v>
      </c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6242981</v>
      </c>
      <c r="P14" s="77">
        <v>107.6</v>
      </c>
      <c r="Q14" s="77">
        <v>0</v>
      </c>
      <c r="R14" s="77">
        <v>6717.4475560000001</v>
      </c>
      <c r="S14" s="78">
        <v>2.0999999999999999E-3</v>
      </c>
      <c r="T14" s="78">
        <v>1.5900000000000001E-2</v>
      </c>
      <c r="U14" s="78">
        <v>1.5E-3</v>
      </c>
    </row>
    <row r="15" spans="2:66">
      <c r="B15" t="s">
        <v>331</v>
      </c>
      <c r="C15" t="s">
        <v>332</v>
      </c>
      <c r="D15" t="s">
        <v>100</v>
      </c>
      <c r="E15" t="s">
        <v>123</v>
      </c>
      <c r="F15" t="s">
        <v>322</v>
      </c>
      <c r="G15" t="s">
        <v>323</v>
      </c>
      <c r="H15" t="s">
        <v>333</v>
      </c>
      <c r="I15" t="s">
        <v>150</v>
      </c>
      <c r="J15" t="s">
        <v>334</v>
      </c>
      <c r="K15" s="77">
        <v>0.18</v>
      </c>
      <c r="L15" t="s">
        <v>102</v>
      </c>
      <c r="M15" s="78">
        <v>0.01</v>
      </c>
      <c r="N15" s="78">
        <v>2.8400000000000002E-2</v>
      </c>
      <c r="O15" s="77">
        <v>6000000</v>
      </c>
      <c r="P15" s="77">
        <v>110.77</v>
      </c>
      <c r="Q15" s="77">
        <v>0</v>
      </c>
      <c r="R15" s="77">
        <v>6646.2</v>
      </c>
      <c r="S15" s="78">
        <v>2.5999999999999999E-3</v>
      </c>
      <c r="T15" s="78">
        <v>1.5699999999999999E-2</v>
      </c>
      <c r="U15" s="78">
        <v>1.5E-3</v>
      </c>
    </row>
    <row r="16" spans="2:66">
      <c r="B16" t="s">
        <v>335</v>
      </c>
      <c r="C16" t="s">
        <v>336</v>
      </c>
      <c r="D16" t="s">
        <v>100</v>
      </c>
      <c r="E16" t="s">
        <v>123</v>
      </c>
      <c r="F16" t="s">
        <v>322</v>
      </c>
      <c r="G16" t="s">
        <v>323</v>
      </c>
      <c r="H16" t="s">
        <v>209</v>
      </c>
      <c r="I16" t="s">
        <v>210</v>
      </c>
      <c r="J16" t="s">
        <v>337</v>
      </c>
      <c r="K16" s="77">
        <v>4.4000000000000004</v>
      </c>
      <c r="L16" t="s">
        <v>102</v>
      </c>
      <c r="M16" s="78">
        <v>1E-3</v>
      </c>
      <c r="N16" s="78">
        <v>1.9699999999999999E-2</v>
      </c>
      <c r="O16" s="77">
        <v>14546935</v>
      </c>
      <c r="P16" s="77">
        <v>99.41</v>
      </c>
      <c r="Q16" s="77">
        <v>0</v>
      </c>
      <c r="R16" s="77">
        <v>14461.108083499999</v>
      </c>
      <c r="S16" s="78">
        <v>4.5999999999999999E-3</v>
      </c>
      <c r="T16" s="78">
        <v>3.4200000000000001E-2</v>
      </c>
      <c r="U16" s="78">
        <v>3.2000000000000002E-3</v>
      </c>
    </row>
    <row r="17" spans="2:21">
      <c r="B17" t="s">
        <v>338</v>
      </c>
      <c r="C17" t="s">
        <v>339</v>
      </c>
      <c r="D17" t="s">
        <v>100</v>
      </c>
      <c r="E17" t="s">
        <v>123</v>
      </c>
      <c r="F17" t="s">
        <v>322</v>
      </c>
      <c r="G17" t="s">
        <v>323</v>
      </c>
      <c r="H17" t="s">
        <v>209</v>
      </c>
      <c r="I17" t="s">
        <v>210</v>
      </c>
      <c r="J17" t="s">
        <v>340</v>
      </c>
      <c r="K17" s="77">
        <v>6.39</v>
      </c>
      <c r="L17" t="s">
        <v>102</v>
      </c>
      <c r="M17" s="78">
        <v>1E-3</v>
      </c>
      <c r="N17" s="78">
        <v>1.9199999999999998E-2</v>
      </c>
      <c r="O17" s="77">
        <v>20997000</v>
      </c>
      <c r="P17" s="77">
        <v>96.07</v>
      </c>
      <c r="Q17" s="77">
        <v>0</v>
      </c>
      <c r="R17" s="77">
        <v>20171.817899999998</v>
      </c>
      <c r="S17" s="78">
        <v>8.3999999999999995E-3</v>
      </c>
      <c r="T17" s="78">
        <v>4.7699999999999999E-2</v>
      </c>
      <c r="U17" s="78">
        <v>4.4999999999999997E-3</v>
      </c>
    </row>
    <row r="18" spans="2:21">
      <c r="B18" t="s">
        <v>341</v>
      </c>
      <c r="C18" t="s">
        <v>342</v>
      </c>
      <c r="D18" t="s">
        <v>100</v>
      </c>
      <c r="E18" t="s">
        <v>123</v>
      </c>
      <c r="F18" t="s">
        <v>343</v>
      </c>
      <c r="G18" t="s">
        <v>323</v>
      </c>
      <c r="H18" t="s">
        <v>209</v>
      </c>
      <c r="I18" t="s">
        <v>210</v>
      </c>
      <c r="J18" t="s">
        <v>344</v>
      </c>
      <c r="K18" s="77">
        <v>4.18</v>
      </c>
      <c r="L18" t="s">
        <v>102</v>
      </c>
      <c r="M18" s="78">
        <v>1E-3</v>
      </c>
      <c r="N18" s="78">
        <v>2.0199999999999999E-2</v>
      </c>
      <c r="O18" s="77">
        <v>9865012.1999999993</v>
      </c>
      <c r="P18" s="77">
        <v>98.39</v>
      </c>
      <c r="Q18" s="77">
        <v>0</v>
      </c>
      <c r="R18" s="77">
        <v>9706.1855035799999</v>
      </c>
      <c r="S18" s="78">
        <v>9.4999999999999998E-3</v>
      </c>
      <c r="T18" s="78">
        <v>2.3E-2</v>
      </c>
      <c r="U18" s="78">
        <v>2.2000000000000001E-3</v>
      </c>
    </row>
    <row r="19" spans="2:21">
      <c r="B19" t="s">
        <v>345</v>
      </c>
      <c r="C19" t="s">
        <v>346</v>
      </c>
      <c r="D19" t="s">
        <v>100</v>
      </c>
      <c r="E19" t="s">
        <v>123</v>
      </c>
      <c r="F19" t="s">
        <v>343</v>
      </c>
      <c r="G19" t="s">
        <v>323</v>
      </c>
      <c r="H19" t="s">
        <v>209</v>
      </c>
      <c r="I19" t="s">
        <v>210</v>
      </c>
      <c r="J19" t="s">
        <v>347</v>
      </c>
      <c r="K19" s="77">
        <v>4.13</v>
      </c>
      <c r="L19" t="s">
        <v>102</v>
      </c>
      <c r="M19" s="78">
        <v>1.2200000000000001E-2</v>
      </c>
      <c r="N19" s="78">
        <v>1.9800000000000002E-2</v>
      </c>
      <c r="O19" s="77">
        <v>7000000</v>
      </c>
      <c r="P19" s="77">
        <v>109.16</v>
      </c>
      <c r="Q19" s="77">
        <v>0</v>
      </c>
      <c r="R19" s="77">
        <v>7641.2</v>
      </c>
      <c r="S19" s="78">
        <v>2.3E-3</v>
      </c>
      <c r="T19" s="78">
        <v>1.8100000000000002E-2</v>
      </c>
      <c r="U19" s="78">
        <v>1.6999999999999999E-3</v>
      </c>
    </row>
    <row r="20" spans="2:21">
      <c r="B20" t="s">
        <v>348</v>
      </c>
      <c r="C20" t="s">
        <v>349</v>
      </c>
      <c r="D20" t="s">
        <v>100</v>
      </c>
      <c r="E20" t="s">
        <v>123</v>
      </c>
      <c r="F20" t="s">
        <v>343</v>
      </c>
      <c r="G20" t="s">
        <v>323</v>
      </c>
      <c r="H20" t="s">
        <v>209</v>
      </c>
      <c r="I20" t="s">
        <v>210</v>
      </c>
      <c r="J20" t="s">
        <v>350</v>
      </c>
      <c r="K20" s="77">
        <v>2.97</v>
      </c>
      <c r="L20" t="s">
        <v>102</v>
      </c>
      <c r="M20" s="78">
        <v>3.8E-3</v>
      </c>
      <c r="N20" s="78">
        <v>1.9900000000000001E-2</v>
      </c>
      <c r="O20" s="77">
        <v>3234543</v>
      </c>
      <c r="P20" s="77">
        <v>103.8</v>
      </c>
      <c r="Q20" s="77">
        <v>0</v>
      </c>
      <c r="R20" s="77">
        <v>3357.4556339999999</v>
      </c>
      <c r="S20" s="78">
        <v>1.1000000000000001E-3</v>
      </c>
      <c r="T20" s="78">
        <v>7.9000000000000008E-3</v>
      </c>
      <c r="U20" s="78">
        <v>8.0000000000000004E-4</v>
      </c>
    </row>
    <row r="21" spans="2:21">
      <c r="B21" t="s">
        <v>351</v>
      </c>
      <c r="C21" t="s">
        <v>352</v>
      </c>
      <c r="D21" t="s">
        <v>100</v>
      </c>
      <c r="E21" t="s">
        <v>123</v>
      </c>
      <c r="F21" t="s">
        <v>353</v>
      </c>
      <c r="G21" t="s">
        <v>354</v>
      </c>
      <c r="H21" t="s">
        <v>209</v>
      </c>
      <c r="I21" t="s">
        <v>210</v>
      </c>
      <c r="J21" t="s">
        <v>355</v>
      </c>
      <c r="K21" s="77">
        <v>12.64</v>
      </c>
      <c r="L21" t="s">
        <v>102</v>
      </c>
      <c r="M21" s="78">
        <v>2.07E-2</v>
      </c>
      <c r="N21" s="78">
        <v>2.3599999999999999E-2</v>
      </c>
      <c r="O21" s="77">
        <v>5057082.5</v>
      </c>
      <c r="P21" s="77">
        <v>105.04</v>
      </c>
      <c r="Q21" s="77">
        <v>0</v>
      </c>
      <c r="R21" s="77">
        <v>5311.9594580000003</v>
      </c>
      <c r="S21" s="78">
        <v>1.8E-3</v>
      </c>
      <c r="T21" s="78">
        <v>1.26E-2</v>
      </c>
      <c r="U21" s="78">
        <v>1.1999999999999999E-3</v>
      </c>
    </row>
    <row r="22" spans="2:21">
      <c r="B22" t="s">
        <v>356</v>
      </c>
      <c r="C22" t="s">
        <v>357</v>
      </c>
      <c r="D22" t="s">
        <v>100</v>
      </c>
      <c r="E22" t="s">
        <v>123</v>
      </c>
      <c r="F22" t="s">
        <v>358</v>
      </c>
      <c r="G22" t="s">
        <v>359</v>
      </c>
      <c r="H22" t="s">
        <v>209</v>
      </c>
      <c r="I22" t="s">
        <v>210</v>
      </c>
      <c r="J22" t="s">
        <v>350</v>
      </c>
      <c r="K22" s="77">
        <v>2.39</v>
      </c>
      <c r="L22" t="s">
        <v>102</v>
      </c>
      <c r="M22" s="78">
        <v>8.3000000000000001E-3</v>
      </c>
      <c r="N22" s="78">
        <v>2.0400000000000001E-2</v>
      </c>
      <c r="O22" s="77">
        <v>3169590.3</v>
      </c>
      <c r="P22" s="77">
        <v>108.31</v>
      </c>
      <c r="Q22" s="77">
        <v>0</v>
      </c>
      <c r="R22" s="77">
        <v>3432.98325393</v>
      </c>
      <c r="S22" s="78">
        <v>2.3E-3</v>
      </c>
      <c r="T22" s="78">
        <v>8.0999999999999996E-3</v>
      </c>
      <c r="U22" s="78">
        <v>8.0000000000000004E-4</v>
      </c>
    </row>
    <row r="23" spans="2:21">
      <c r="B23" t="s">
        <v>360</v>
      </c>
      <c r="C23" t="s">
        <v>361</v>
      </c>
      <c r="D23" t="s">
        <v>100</v>
      </c>
      <c r="E23" t="s">
        <v>123</v>
      </c>
      <c r="F23" t="s">
        <v>362</v>
      </c>
      <c r="G23" t="s">
        <v>323</v>
      </c>
      <c r="H23" t="s">
        <v>209</v>
      </c>
      <c r="I23" t="s">
        <v>210</v>
      </c>
      <c r="J23" t="s">
        <v>363</v>
      </c>
      <c r="K23" s="77">
        <v>4.3099999999999996</v>
      </c>
      <c r="L23" t="s">
        <v>102</v>
      </c>
      <c r="M23" s="78">
        <v>1E-3</v>
      </c>
      <c r="N23" s="78">
        <v>0.02</v>
      </c>
      <c r="O23" s="77">
        <v>11385900</v>
      </c>
      <c r="P23" s="77">
        <v>99.3</v>
      </c>
      <c r="Q23" s="77">
        <v>0</v>
      </c>
      <c r="R23" s="77">
        <v>11306.198700000001</v>
      </c>
      <c r="S23" s="78">
        <v>3.8E-3</v>
      </c>
      <c r="T23" s="78">
        <v>2.6700000000000002E-2</v>
      </c>
      <c r="U23" s="78">
        <v>2.5000000000000001E-3</v>
      </c>
    </row>
    <row r="24" spans="2:21">
      <c r="B24" t="s">
        <v>364</v>
      </c>
      <c r="C24" t="s">
        <v>365</v>
      </c>
      <c r="D24" t="s">
        <v>100</v>
      </c>
      <c r="E24" t="s">
        <v>123</v>
      </c>
      <c r="F24" t="s">
        <v>362</v>
      </c>
      <c r="G24" t="s">
        <v>323</v>
      </c>
      <c r="H24" t="s">
        <v>209</v>
      </c>
      <c r="I24" t="s">
        <v>210</v>
      </c>
      <c r="J24" t="s">
        <v>366</v>
      </c>
      <c r="K24" s="77">
        <v>4.6500000000000004</v>
      </c>
      <c r="L24" t="s">
        <v>102</v>
      </c>
      <c r="M24" s="78">
        <v>1.3899999999999999E-2</v>
      </c>
      <c r="N24" s="78">
        <v>1.9699999999999999E-2</v>
      </c>
      <c r="O24" s="77">
        <v>6660000</v>
      </c>
      <c r="P24" s="77">
        <v>100.65</v>
      </c>
      <c r="Q24" s="77">
        <v>0</v>
      </c>
      <c r="R24" s="77">
        <v>6703.29</v>
      </c>
      <c r="S24" s="78">
        <v>3.3E-3</v>
      </c>
      <c r="T24" s="78">
        <v>1.5900000000000001E-2</v>
      </c>
      <c r="U24" s="78">
        <v>1.5E-3</v>
      </c>
    </row>
    <row r="25" spans="2:21">
      <c r="B25" t="s">
        <v>367</v>
      </c>
      <c r="C25" t="s">
        <v>368</v>
      </c>
      <c r="D25" t="s">
        <v>100</v>
      </c>
      <c r="E25" t="s">
        <v>123</v>
      </c>
      <c r="F25" t="s">
        <v>369</v>
      </c>
      <c r="G25" t="s">
        <v>323</v>
      </c>
      <c r="H25" t="s">
        <v>209</v>
      </c>
      <c r="I25" t="s">
        <v>210</v>
      </c>
      <c r="J25" t="s">
        <v>370</v>
      </c>
      <c r="K25" s="77">
        <v>2.78</v>
      </c>
      <c r="L25" t="s">
        <v>102</v>
      </c>
      <c r="M25" s="78">
        <v>6.0000000000000001E-3</v>
      </c>
      <c r="N25" s="78">
        <v>2.01E-2</v>
      </c>
      <c r="O25" s="77">
        <v>3677496.25</v>
      </c>
      <c r="P25" s="77">
        <v>107.3</v>
      </c>
      <c r="Q25" s="77">
        <v>0</v>
      </c>
      <c r="R25" s="77">
        <v>3945.9534762500002</v>
      </c>
      <c r="S25" s="78">
        <v>3.3E-3</v>
      </c>
      <c r="T25" s="78">
        <v>9.2999999999999992E-3</v>
      </c>
      <c r="U25" s="78">
        <v>8.9999999999999998E-4</v>
      </c>
    </row>
    <row r="26" spans="2:21">
      <c r="B26" t="s">
        <v>371</v>
      </c>
      <c r="C26" t="s">
        <v>372</v>
      </c>
      <c r="D26" t="s">
        <v>100</v>
      </c>
      <c r="E26" t="s">
        <v>123</v>
      </c>
      <c r="F26" t="s">
        <v>369</v>
      </c>
      <c r="G26" t="s">
        <v>323</v>
      </c>
      <c r="H26" t="s">
        <v>333</v>
      </c>
      <c r="I26" t="s">
        <v>150</v>
      </c>
      <c r="J26" t="s">
        <v>373</v>
      </c>
      <c r="K26" s="77">
        <v>0.11</v>
      </c>
      <c r="L26" t="s">
        <v>102</v>
      </c>
      <c r="M26" s="78">
        <v>0.05</v>
      </c>
      <c r="N26" s="78">
        <v>4.2599999999999999E-2</v>
      </c>
      <c r="O26" s="77">
        <v>1736676.81</v>
      </c>
      <c r="P26" s="77">
        <v>116.4</v>
      </c>
      <c r="Q26" s="77">
        <v>0</v>
      </c>
      <c r="R26" s="77">
        <v>2021.49180684</v>
      </c>
      <c r="S26" s="78">
        <v>1.6999999999999999E-3</v>
      </c>
      <c r="T26" s="78">
        <v>4.7999999999999996E-3</v>
      </c>
      <c r="U26" s="78">
        <v>5.0000000000000001E-4</v>
      </c>
    </row>
    <row r="27" spans="2:21">
      <c r="B27" t="s">
        <v>374</v>
      </c>
      <c r="C27" t="s">
        <v>375</v>
      </c>
      <c r="D27" t="s">
        <v>100</v>
      </c>
      <c r="E27" t="s">
        <v>123</v>
      </c>
      <c r="F27" t="s">
        <v>369</v>
      </c>
      <c r="G27" t="s">
        <v>323</v>
      </c>
      <c r="H27" t="s">
        <v>209</v>
      </c>
      <c r="I27" t="s">
        <v>210</v>
      </c>
      <c r="J27" t="s">
        <v>350</v>
      </c>
      <c r="K27" s="77">
        <v>3.87</v>
      </c>
      <c r="L27" t="s">
        <v>102</v>
      </c>
      <c r="M27" s="78">
        <v>1.7500000000000002E-2</v>
      </c>
      <c r="N27" s="78">
        <v>-4.5999999999999999E-3</v>
      </c>
      <c r="O27" s="77">
        <v>3976097.79</v>
      </c>
      <c r="P27" s="77">
        <v>109.82</v>
      </c>
      <c r="Q27" s="77">
        <v>0</v>
      </c>
      <c r="R27" s="77">
        <v>4366.5505929780002</v>
      </c>
      <c r="S27" s="78">
        <v>1.1999999999999999E-3</v>
      </c>
      <c r="T27" s="78">
        <v>1.03E-2</v>
      </c>
      <c r="U27" s="78">
        <v>1E-3</v>
      </c>
    </row>
    <row r="28" spans="2:21">
      <c r="B28" t="s">
        <v>376</v>
      </c>
      <c r="C28" t="s">
        <v>377</v>
      </c>
      <c r="D28" t="s">
        <v>100</v>
      </c>
      <c r="E28" t="s">
        <v>123</v>
      </c>
      <c r="F28" t="s">
        <v>378</v>
      </c>
      <c r="G28" t="s">
        <v>379</v>
      </c>
      <c r="H28" t="s">
        <v>380</v>
      </c>
      <c r="I28" t="s">
        <v>150</v>
      </c>
      <c r="J28" t="s">
        <v>381</v>
      </c>
      <c r="K28" s="77">
        <v>2.06</v>
      </c>
      <c r="L28" t="s">
        <v>102</v>
      </c>
      <c r="M28" s="78">
        <v>4.4999999999999998E-2</v>
      </c>
      <c r="N28" s="78">
        <v>2.2100000000000002E-2</v>
      </c>
      <c r="O28" s="77">
        <v>10728836</v>
      </c>
      <c r="P28" s="77">
        <v>119.1</v>
      </c>
      <c r="Q28" s="77">
        <v>0</v>
      </c>
      <c r="R28" s="77">
        <v>12778.043675999999</v>
      </c>
      <c r="S28" s="78">
        <v>3.5999999999999999E-3</v>
      </c>
      <c r="T28" s="78">
        <v>3.0200000000000001E-2</v>
      </c>
      <c r="U28" s="78">
        <v>2.8999999999999998E-3</v>
      </c>
    </row>
    <row r="29" spans="2:21">
      <c r="B29" t="s">
        <v>382</v>
      </c>
      <c r="C29" t="s">
        <v>383</v>
      </c>
      <c r="D29" t="s">
        <v>100</v>
      </c>
      <c r="E29" t="s">
        <v>123</v>
      </c>
      <c r="F29" t="s">
        <v>378</v>
      </c>
      <c r="G29" t="s">
        <v>379</v>
      </c>
      <c r="H29" t="s">
        <v>380</v>
      </c>
      <c r="I29" t="s">
        <v>150</v>
      </c>
      <c r="J29" t="s">
        <v>384</v>
      </c>
      <c r="K29" s="77">
        <v>6.89</v>
      </c>
      <c r="L29" t="s">
        <v>102</v>
      </c>
      <c r="M29" s="78">
        <v>2.3900000000000001E-2</v>
      </c>
      <c r="N29" s="78">
        <v>9.7999999999999997E-3</v>
      </c>
      <c r="O29" s="77">
        <v>7900000</v>
      </c>
      <c r="P29" s="77">
        <v>110.8</v>
      </c>
      <c r="Q29" s="77">
        <v>0</v>
      </c>
      <c r="R29" s="77">
        <v>8753.2000000000007</v>
      </c>
      <c r="S29" s="78">
        <v>2E-3</v>
      </c>
      <c r="T29" s="78">
        <v>2.07E-2</v>
      </c>
      <c r="U29" s="78">
        <v>2E-3</v>
      </c>
    </row>
    <row r="30" spans="2:21">
      <c r="B30" t="s">
        <v>385</v>
      </c>
      <c r="C30" t="s">
        <v>386</v>
      </c>
      <c r="D30" t="s">
        <v>100</v>
      </c>
      <c r="E30" t="s">
        <v>123</v>
      </c>
      <c r="F30" t="s">
        <v>378</v>
      </c>
      <c r="G30" t="s">
        <v>379</v>
      </c>
      <c r="H30" t="s">
        <v>380</v>
      </c>
      <c r="I30" t="s">
        <v>150</v>
      </c>
      <c r="J30" t="s">
        <v>337</v>
      </c>
      <c r="K30" s="77">
        <v>4.45</v>
      </c>
      <c r="L30" t="s">
        <v>102</v>
      </c>
      <c r="M30" s="78">
        <v>3.85E-2</v>
      </c>
      <c r="N30" s="78">
        <v>2.2100000000000002E-2</v>
      </c>
      <c r="O30" s="77">
        <v>11771322.550000001</v>
      </c>
      <c r="P30" s="77">
        <v>120.55</v>
      </c>
      <c r="Q30" s="77">
        <v>0</v>
      </c>
      <c r="R30" s="77">
        <v>14190.329334025</v>
      </c>
      <c r="S30" s="78">
        <v>4.5999999999999999E-3</v>
      </c>
      <c r="T30" s="78">
        <v>3.3599999999999998E-2</v>
      </c>
      <c r="U30" s="78">
        <v>3.2000000000000002E-3</v>
      </c>
    </row>
    <row r="31" spans="2:21">
      <c r="B31" t="s">
        <v>387</v>
      </c>
      <c r="C31" t="s">
        <v>388</v>
      </c>
      <c r="D31" t="s">
        <v>100</v>
      </c>
      <c r="E31" t="s">
        <v>123</v>
      </c>
      <c r="F31" t="s">
        <v>389</v>
      </c>
      <c r="G31" t="s">
        <v>354</v>
      </c>
      <c r="H31" t="s">
        <v>390</v>
      </c>
      <c r="I31" t="s">
        <v>210</v>
      </c>
      <c r="J31" t="s">
        <v>391</v>
      </c>
      <c r="K31" s="77">
        <v>6.51</v>
      </c>
      <c r="L31" t="s">
        <v>102</v>
      </c>
      <c r="M31" s="78">
        <v>2.6499999999999999E-2</v>
      </c>
      <c r="N31" s="78">
        <v>2.3099999999999999E-2</v>
      </c>
      <c r="O31" s="77">
        <v>4300422.9000000004</v>
      </c>
      <c r="P31" s="77">
        <v>113.62</v>
      </c>
      <c r="Q31" s="77">
        <v>0</v>
      </c>
      <c r="R31" s="77">
        <v>4886.1404989800003</v>
      </c>
      <c r="S31" s="78">
        <v>2.8999999999999998E-3</v>
      </c>
      <c r="T31" s="78">
        <v>1.1599999999999999E-2</v>
      </c>
      <c r="U31" s="78">
        <v>1.1000000000000001E-3</v>
      </c>
    </row>
    <row r="32" spans="2:21">
      <c r="B32" t="s">
        <v>392</v>
      </c>
      <c r="C32" t="s">
        <v>393</v>
      </c>
      <c r="D32" t="s">
        <v>100</v>
      </c>
      <c r="E32" t="s">
        <v>123</v>
      </c>
      <c r="F32" t="s">
        <v>394</v>
      </c>
      <c r="G32" t="s">
        <v>359</v>
      </c>
      <c r="H32" t="s">
        <v>390</v>
      </c>
      <c r="I32" t="s">
        <v>210</v>
      </c>
      <c r="J32" t="s">
        <v>395</v>
      </c>
      <c r="K32" s="77">
        <v>7.97</v>
      </c>
      <c r="L32" t="s">
        <v>102</v>
      </c>
      <c r="M32" s="78">
        <v>8.9999999999999993E-3</v>
      </c>
      <c r="N32" s="78">
        <v>2.8899999999999999E-2</v>
      </c>
      <c r="O32" s="77">
        <v>7141357</v>
      </c>
      <c r="P32" s="77">
        <v>92.96</v>
      </c>
      <c r="Q32" s="77">
        <v>34.971879999999999</v>
      </c>
      <c r="R32" s="77">
        <v>6673.5773472000001</v>
      </c>
      <c r="S32" s="78">
        <v>3.8E-3</v>
      </c>
      <c r="T32" s="78">
        <v>1.5800000000000002E-2</v>
      </c>
      <c r="U32" s="78">
        <v>1.5E-3</v>
      </c>
    </row>
    <row r="33" spans="2:21">
      <c r="B33" t="s">
        <v>396</v>
      </c>
      <c r="C33" t="s">
        <v>397</v>
      </c>
      <c r="D33" t="s">
        <v>100</v>
      </c>
      <c r="E33" t="s">
        <v>123</v>
      </c>
      <c r="F33" t="s">
        <v>394</v>
      </c>
      <c r="G33" t="s">
        <v>359</v>
      </c>
      <c r="H33" t="s">
        <v>380</v>
      </c>
      <c r="I33" t="s">
        <v>150</v>
      </c>
      <c r="J33" t="s">
        <v>398</v>
      </c>
      <c r="K33" s="77">
        <v>3.61</v>
      </c>
      <c r="L33" t="s">
        <v>102</v>
      </c>
      <c r="M33" s="78">
        <v>1.34E-2</v>
      </c>
      <c r="N33" s="78">
        <v>2.6200000000000001E-2</v>
      </c>
      <c r="O33" s="77">
        <v>3528232.4</v>
      </c>
      <c r="P33" s="77">
        <v>106.9</v>
      </c>
      <c r="Q33" s="77">
        <v>310.3449</v>
      </c>
      <c r="R33" s="77">
        <v>4082.0253355999998</v>
      </c>
      <c r="S33" s="78">
        <v>1.1000000000000001E-3</v>
      </c>
      <c r="T33" s="78">
        <v>9.7000000000000003E-3</v>
      </c>
      <c r="U33" s="78">
        <v>8.9999999999999998E-4</v>
      </c>
    </row>
    <row r="34" spans="2:21">
      <c r="B34" t="s">
        <v>399</v>
      </c>
      <c r="C34" t="s">
        <v>400</v>
      </c>
      <c r="D34" t="s">
        <v>100</v>
      </c>
      <c r="E34" t="s">
        <v>123</v>
      </c>
      <c r="F34" t="s">
        <v>394</v>
      </c>
      <c r="G34" t="s">
        <v>359</v>
      </c>
      <c r="H34" t="s">
        <v>390</v>
      </c>
      <c r="I34" t="s">
        <v>210</v>
      </c>
      <c r="J34" t="s">
        <v>401</v>
      </c>
      <c r="K34" s="77">
        <v>11.47</v>
      </c>
      <c r="L34" t="s">
        <v>102</v>
      </c>
      <c r="M34" s="78">
        <v>1.6899999999999998E-2</v>
      </c>
      <c r="N34" s="78">
        <v>3.0499999999999999E-2</v>
      </c>
      <c r="O34" s="77">
        <v>10687655</v>
      </c>
      <c r="P34" s="77">
        <v>93.4</v>
      </c>
      <c r="Q34" s="77">
        <v>98.279929999999993</v>
      </c>
      <c r="R34" s="77">
        <v>10080.5497</v>
      </c>
      <c r="S34" s="78">
        <v>4.0000000000000001E-3</v>
      </c>
      <c r="T34" s="78">
        <v>2.3800000000000002E-2</v>
      </c>
      <c r="U34" s="78">
        <v>2.3E-3</v>
      </c>
    </row>
    <row r="35" spans="2:21">
      <c r="B35" t="s">
        <v>402</v>
      </c>
      <c r="C35" t="s">
        <v>403</v>
      </c>
      <c r="D35" t="s">
        <v>100</v>
      </c>
      <c r="E35" t="s">
        <v>123</v>
      </c>
      <c r="F35" t="s">
        <v>404</v>
      </c>
      <c r="G35" t="s">
        <v>359</v>
      </c>
      <c r="H35" t="s">
        <v>405</v>
      </c>
      <c r="I35" t="s">
        <v>210</v>
      </c>
      <c r="J35" t="s">
        <v>406</v>
      </c>
      <c r="K35" s="77">
        <v>5.7</v>
      </c>
      <c r="L35" t="s">
        <v>102</v>
      </c>
      <c r="M35" s="78">
        <v>6.4999999999999997E-3</v>
      </c>
      <c r="N35" s="78">
        <v>2.87E-2</v>
      </c>
      <c r="O35" s="77">
        <v>5695669</v>
      </c>
      <c r="P35" s="77">
        <v>97.17</v>
      </c>
      <c r="Q35" s="77">
        <v>0</v>
      </c>
      <c r="R35" s="77">
        <v>5534.4815673000003</v>
      </c>
      <c r="S35" s="78">
        <v>2.5000000000000001E-3</v>
      </c>
      <c r="T35" s="78">
        <v>1.3100000000000001E-2</v>
      </c>
      <c r="U35" s="78">
        <v>1.1999999999999999E-3</v>
      </c>
    </row>
    <row r="36" spans="2:21">
      <c r="B36" t="s">
        <v>407</v>
      </c>
      <c r="C36" t="s">
        <v>408</v>
      </c>
      <c r="D36" t="s">
        <v>100</v>
      </c>
      <c r="E36" t="s">
        <v>123</v>
      </c>
      <c r="F36" t="s">
        <v>404</v>
      </c>
      <c r="G36" t="s">
        <v>359</v>
      </c>
      <c r="H36" t="s">
        <v>405</v>
      </c>
      <c r="I36" t="s">
        <v>210</v>
      </c>
      <c r="J36" t="s">
        <v>409</v>
      </c>
      <c r="K36" s="77">
        <v>2.87</v>
      </c>
      <c r="L36" t="s">
        <v>102</v>
      </c>
      <c r="M36" s="78">
        <v>2.3400000000000001E-2</v>
      </c>
      <c r="N36" s="78">
        <v>2.7300000000000001E-2</v>
      </c>
      <c r="O36" s="77">
        <v>2287509.25</v>
      </c>
      <c r="P36" s="77">
        <v>109.87</v>
      </c>
      <c r="Q36" s="77">
        <v>0</v>
      </c>
      <c r="R36" s="77">
        <v>2513.2864129750001</v>
      </c>
      <c r="S36" s="78">
        <v>8.9999999999999998E-4</v>
      </c>
      <c r="T36" s="78">
        <v>5.8999999999999999E-3</v>
      </c>
      <c r="U36" s="78">
        <v>5.9999999999999995E-4</v>
      </c>
    </row>
    <row r="37" spans="2:21">
      <c r="B37" t="s">
        <v>410</v>
      </c>
      <c r="C37" t="s">
        <v>411</v>
      </c>
      <c r="D37" t="s">
        <v>100</v>
      </c>
      <c r="E37" t="s">
        <v>123</v>
      </c>
      <c r="F37" t="s">
        <v>412</v>
      </c>
      <c r="G37" t="s">
        <v>359</v>
      </c>
      <c r="H37" t="s">
        <v>413</v>
      </c>
      <c r="I37" t="s">
        <v>150</v>
      </c>
      <c r="J37" t="s">
        <v>414</v>
      </c>
      <c r="K37" s="77">
        <v>1.68</v>
      </c>
      <c r="L37" t="s">
        <v>102</v>
      </c>
      <c r="M37" s="78">
        <v>4.7500000000000001E-2</v>
      </c>
      <c r="N37" s="78">
        <v>2.8500000000000001E-2</v>
      </c>
      <c r="O37" s="77">
        <v>4170001.34</v>
      </c>
      <c r="P37" s="77">
        <v>139.94</v>
      </c>
      <c r="Q37" s="77">
        <v>0</v>
      </c>
      <c r="R37" s="77">
        <v>5835.4998751960002</v>
      </c>
      <c r="S37" s="78">
        <v>3.2000000000000002E-3</v>
      </c>
      <c r="T37" s="78">
        <v>1.38E-2</v>
      </c>
      <c r="U37" s="78">
        <v>1.2999999999999999E-3</v>
      </c>
    </row>
    <row r="38" spans="2:21">
      <c r="B38" t="s">
        <v>415</v>
      </c>
      <c r="C38" t="s">
        <v>416</v>
      </c>
      <c r="D38" t="s">
        <v>100</v>
      </c>
      <c r="E38" t="s">
        <v>123</v>
      </c>
      <c r="F38" t="s">
        <v>412</v>
      </c>
      <c r="G38" t="s">
        <v>359</v>
      </c>
      <c r="H38" t="s">
        <v>405</v>
      </c>
      <c r="I38" t="s">
        <v>210</v>
      </c>
      <c r="J38" t="s">
        <v>417</v>
      </c>
      <c r="K38" s="77">
        <v>6.38</v>
      </c>
      <c r="L38" t="s">
        <v>102</v>
      </c>
      <c r="M38" s="78">
        <v>5.8999999999999999E-3</v>
      </c>
      <c r="N38" s="78">
        <v>3.0599999999999999E-2</v>
      </c>
      <c r="O38" s="77">
        <v>5705661</v>
      </c>
      <c r="P38" s="77">
        <v>91.73</v>
      </c>
      <c r="Q38" s="77">
        <v>0</v>
      </c>
      <c r="R38" s="77">
        <v>5233.8028353</v>
      </c>
      <c r="S38" s="78">
        <v>5.1999999999999998E-3</v>
      </c>
      <c r="T38" s="78">
        <v>1.24E-2</v>
      </c>
      <c r="U38" s="78">
        <v>1.1999999999999999E-3</v>
      </c>
    </row>
    <row r="39" spans="2:21">
      <c r="B39" t="s">
        <v>418</v>
      </c>
      <c r="C39" t="s">
        <v>419</v>
      </c>
      <c r="D39" t="s">
        <v>100</v>
      </c>
      <c r="E39" t="s">
        <v>123</v>
      </c>
      <c r="F39" t="s">
        <v>420</v>
      </c>
      <c r="G39" t="s">
        <v>359</v>
      </c>
      <c r="H39" t="s">
        <v>413</v>
      </c>
      <c r="I39" t="s">
        <v>150</v>
      </c>
      <c r="J39" t="s">
        <v>421</v>
      </c>
      <c r="K39" s="77">
        <v>4.37</v>
      </c>
      <c r="L39" t="s">
        <v>102</v>
      </c>
      <c r="M39" s="78">
        <v>2.81E-2</v>
      </c>
      <c r="N39" s="78">
        <v>2.4500000000000001E-2</v>
      </c>
      <c r="O39" s="77">
        <v>113669.6</v>
      </c>
      <c r="P39" s="77">
        <v>112.17</v>
      </c>
      <c r="Q39" s="77">
        <v>0</v>
      </c>
      <c r="R39" s="77">
        <v>127.50319032</v>
      </c>
      <c r="S39" s="78">
        <v>1E-4</v>
      </c>
      <c r="T39" s="78">
        <v>2.9999999999999997E-4</v>
      </c>
      <c r="U39" s="78">
        <v>0</v>
      </c>
    </row>
    <row r="40" spans="2:21">
      <c r="B40" t="s">
        <v>422</v>
      </c>
      <c r="C40" t="s">
        <v>423</v>
      </c>
      <c r="D40" t="s">
        <v>100</v>
      </c>
      <c r="E40" t="s">
        <v>123</v>
      </c>
      <c r="F40" t="s">
        <v>424</v>
      </c>
      <c r="G40" t="s">
        <v>359</v>
      </c>
      <c r="H40" t="s">
        <v>405</v>
      </c>
      <c r="I40" t="s">
        <v>210</v>
      </c>
      <c r="J40" t="s">
        <v>425</v>
      </c>
      <c r="K40" s="77">
        <v>6.26</v>
      </c>
      <c r="L40" t="s">
        <v>102</v>
      </c>
      <c r="M40" s="78">
        <v>2.5000000000000001E-3</v>
      </c>
      <c r="N40" s="78">
        <v>2.7199999999999998E-2</v>
      </c>
      <c r="O40" s="77">
        <v>7733520.0099999998</v>
      </c>
      <c r="P40" s="77">
        <v>92.99</v>
      </c>
      <c r="Q40" s="77">
        <v>192.94283999999999</v>
      </c>
      <c r="R40" s="77">
        <v>7384.343097299</v>
      </c>
      <c r="S40" s="78">
        <v>6.0000000000000001E-3</v>
      </c>
      <c r="T40" s="78">
        <v>1.7500000000000002E-2</v>
      </c>
      <c r="U40" s="78">
        <v>1.6999999999999999E-3</v>
      </c>
    </row>
    <row r="41" spans="2:21">
      <c r="B41" t="s">
        <v>426</v>
      </c>
      <c r="C41" t="s">
        <v>427</v>
      </c>
      <c r="D41" t="s">
        <v>100</v>
      </c>
      <c r="E41" t="s">
        <v>123</v>
      </c>
      <c r="F41" t="s">
        <v>428</v>
      </c>
      <c r="G41" t="s">
        <v>429</v>
      </c>
      <c r="H41" t="s">
        <v>405</v>
      </c>
      <c r="I41" t="s">
        <v>210</v>
      </c>
      <c r="J41" t="s">
        <v>430</v>
      </c>
      <c r="K41" s="77">
        <v>2.6</v>
      </c>
      <c r="L41" t="s">
        <v>102</v>
      </c>
      <c r="M41" s="78">
        <v>4.2999999999999997E-2</v>
      </c>
      <c r="N41" s="78">
        <v>2.2599999999999999E-2</v>
      </c>
      <c r="O41" s="77">
        <v>3414764.66</v>
      </c>
      <c r="P41" s="77">
        <v>119.81</v>
      </c>
      <c r="Q41" s="77">
        <v>0</v>
      </c>
      <c r="R41" s="77">
        <v>4091.2295391460002</v>
      </c>
      <c r="S41" s="78">
        <v>5.5999999999999999E-3</v>
      </c>
      <c r="T41" s="78">
        <v>9.7000000000000003E-3</v>
      </c>
      <c r="U41" s="78">
        <v>8.9999999999999998E-4</v>
      </c>
    </row>
    <row r="42" spans="2:21">
      <c r="B42" t="s">
        <v>431</v>
      </c>
      <c r="C42" t="s">
        <v>432</v>
      </c>
      <c r="D42" t="s">
        <v>100</v>
      </c>
      <c r="E42" t="s">
        <v>123</v>
      </c>
      <c r="F42" t="s">
        <v>433</v>
      </c>
      <c r="G42" t="s">
        <v>434</v>
      </c>
      <c r="H42" t="s">
        <v>435</v>
      </c>
      <c r="I42" t="s">
        <v>210</v>
      </c>
      <c r="J42" t="s">
        <v>436</v>
      </c>
      <c r="K42" s="77">
        <v>5.92</v>
      </c>
      <c r="L42" t="s">
        <v>102</v>
      </c>
      <c r="M42" s="78">
        <v>5.1499999999999997E-2</v>
      </c>
      <c r="N42" s="78">
        <v>2.92E-2</v>
      </c>
      <c r="O42" s="77">
        <v>2189758.36</v>
      </c>
      <c r="P42" s="77">
        <v>151.80000000000001</v>
      </c>
      <c r="Q42" s="77">
        <v>0</v>
      </c>
      <c r="R42" s="77">
        <v>3324.05319048</v>
      </c>
      <c r="S42" s="78">
        <v>6.9999999999999999E-4</v>
      </c>
      <c r="T42" s="78">
        <v>7.9000000000000008E-3</v>
      </c>
      <c r="U42" s="78">
        <v>6.9999999999999999E-4</v>
      </c>
    </row>
    <row r="43" spans="2:21">
      <c r="B43" t="s">
        <v>437</v>
      </c>
      <c r="C43" t="s">
        <v>438</v>
      </c>
      <c r="D43" t="s">
        <v>100</v>
      </c>
      <c r="E43" t="s">
        <v>123</v>
      </c>
      <c r="F43" t="s">
        <v>439</v>
      </c>
      <c r="G43" t="s">
        <v>359</v>
      </c>
      <c r="H43" t="s">
        <v>440</v>
      </c>
      <c r="I43" t="s">
        <v>150</v>
      </c>
      <c r="J43" t="s">
        <v>441</v>
      </c>
      <c r="K43" s="77">
        <v>5.38</v>
      </c>
      <c r="L43" t="s">
        <v>102</v>
      </c>
      <c r="M43" s="78">
        <v>1.3299999999999999E-2</v>
      </c>
      <c r="N43" s="78">
        <v>3.6900000000000002E-2</v>
      </c>
      <c r="O43" s="77">
        <v>5858650</v>
      </c>
      <c r="P43" s="77">
        <v>97.7</v>
      </c>
      <c r="Q43" s="77">
        <v>0</v>
      </c>
      <c r="R43" s="77">
        <v>5723.9010500000004</v>
      </c>
      <c r="S43" s="78">
        <v>4.8999999999999998E-3</v>
      </c>
      <c r="T43" s="78">
        <v>1.35E-2</v>
      </c>
      <c r="U43" s="78">
        <v>1.2999999999999999E-3</v>
      </c>
    </row>
    <row r="44" spans="2:21">
      <c r="B44" t="s">
        <v>442</v>
      </c>
      <c r="C44" t="s">
        <v>443</v>
      </c>
      <c r="D44" t="s">
        <v>100</v>
      </c>
      <c r="E44" t="s">
        <v>123</v>
      </c>
      <c r="F44" t="s">
        <v>439</v>
      </c>
      <c r="G44" t="s">
        <v>359</v>
      </c>
      <c r="H44" t="s">
        <v>435</v>
      </c>
      <c r="I44" t="s">
        <v>210</v>
      </c>
      <c r="J44" t="s">
        <v>444</v>
      </c>
      <c r="K44" s="77">
        <v>6.02</v>
      </c>
      <c r="L44" t="s">
        <v>102</v>
      </c>
      <c r="M44" s="78">
        <v>1.8700000000000001E-2</v>
      </c>
      <c r="N44" s="78">
        <v>3.7499999999999999E-2</v>
      </c>
      <c r="O44" s="77">
        <v>6316800</v>
      </c>
      <c r="P44" s="77">
        <v>95.12</v>
      </c>
      <c r="Q44" s="77">
        <v>0</v>
      </c>
      <c r="R44" s="77">
        <v>6008.5401599999996</v>
      </c>
      <c r="S44" s="78">
        <v>1.1299999999999999E-2</v>
      </c>
      <c r="T44" s="78">
        <v>1.4200000000000001E-2</v>
      </c>
      <c r="U44" s="78">
        <v>1.2999999999999999E-3</v>
      </c>
    </row>
    <row r="45" spans="2:21">
      <c r="B45" t="s">
        <v>445</v>
      </c>
      <c r="C45" t="s">
        <v>446</v>
      </c>
      <c r="D45" t="s">
        <v>100</v>
      </c>
      <c r="E45" t="s">
        <v>123</v>
      </c>
      <c r="F45" t="s">
        <v>447</v>
      </c>
      <c r="G45" t="s">
        <v>359</v>
      </c>
      <c r="H45" t="s">
        <v>440</v>
      </c>
      <c r="I45" t="s">
        <v>150</v>
      </c>
      <c r="J45" t="s">
        <v>409</v>
      </c>
      <c r="K45" s="77">
        <v>4.09</v>
      </c>
      <c r="L45" t="s">
        <v>102</v>
      </c>
      <c r="M45" s="78">
        <v>1.9599999999999999E-2</v>
      </c>
      <c r="N45" s="78">
        <v>2.8500000000000001E-2</v>
      </c>
      <c r="O45" s="77">
        <v>265404</v>
      </c>
      <c r="P45" s="77">
        <v>107.72</v>
      </c>
      <c r="Q45" s="77">
        <v>0</v>
      </c>
      <c r="R45" s="77">
        <v>285.89318880000002</v>
      </c>
      <c r="S45" s="78">
        <v>2.9999999999999997E-4</v>
      </c>
      <c r="T45" s="78">
        <v>6.9999999999999999E-4</v>
      </c>
      <c r="U45" s="78">
        <v>1E-4</v>
      </c>
    </row>
    <row r="46" spans="2:21">
      <c r="B46" t="s">
        <v>448</v>
      </c>
      <c r="C46" t="s">
        <v>449</v>
      </c>
      <c r="D46" t="s">
        <v>100</v>
      </c>
      <c r="E46" t="s">
        <v>123</v>
      </c>
      <c r="F46" t="s">
        <v>450</v>
      </c>
      <c r="G46" t="s">
        <v>359</v>
      </c>
      <c r="H46" t="s">
        <v>435</v>
      </c>
      <c r="I46" t="s">
        <v>210</v>
      </c>
      <c r="J46" t="s">
        <v>451</v>
      </c>
      <c r="K46" s="77">
        <v>2.4300000000000002</v>
      </c>
      <c r="L46" t="s">
        <v>102</v>
      </c>
      <c r="M46" s="78">
        <v>2.1499999999999998E-2</v>
      </c>
      <c r="N46" s="78">
        <v>2.9499999999999998E-2</v>
      </c>
      <c r="O46" s="77">
        <v>7103144.2999999998</v>
      </c>
      <c r="P46" s="77">
        <v>110.12</v>
      </c>
      <c r="Q46" s="77">
        <v>0</v>
      </c>
      <c r="R46" s="77">
        <v>7821.9825031600003</v>
      </c>
      <c r="S46" s="78">
        <v>3.5999999999999999E-3</v>
      </c>
      <c r="T46" s="78">
        <v>1.8499999999999999E-2</v>
      </c>
      <c r="U46" s="78">
        <v>1.8E-3</v>
      </c>
    </row>
    <row r="47" spans="2:21">
      <c r="B47" t="s">
        <v>452</v>
      </c>
      <c r="C47" t="s">
        <v>453</v>
      </c>
      <c r="D47" t="s">
        <v>100</v>
      </c>
      <c r="E47" t="s">
        <v>123</v>
      </c>
      <c r="F47" t="s">
        <v>454</v>
      </c>
      <c r="G47" t="s">
        <v>455</v>
      </c>
      <c r="H47" t="s">
        <v>456</v>
      </c>
      <c r="I47" t="s">
        <v>150</v>
      </c>
      <c r="J47" t="s">
        <v>430</v>
      </c>
      <c r="K47" s="77">
        <v>5.0999999999999996</v>
      </c>
      <c r="L47" t="s">
        <v>102</v>
      </c>
      <c r="M47" s="78">
        <v>1E-3</v>
      </c>
      <c r="N47" s="78">
        <v>2.7199999999999998E-2</v>
      </c>
      <c r="O47" s="77">
        <v>3464186.4</v>
      </c>
      <c r="P47" s="77">
        <v>95.78</v>
      </c>
      <c r="Q47" s="77">
        <v>0</v>
      </c>
      <c r="R47" s="77">
        <v>3317.99773392</v>
      </c>
      <c r="S47" s="78">
        <v>0.02</v>
      </c>
      <c r="T47" s="78">
        <v>7.7999999999999996E-3</v>
      </c>
      <c r="U47" s="78">
        <v>6.9999999999999999E-4</v>
      </c>
    </row>
    <row r="48" spans="2:21">
      <c r="B48" t="s">
        <v>457</v>
      </c>
      <c r="C48" t="s">
        <v>458</v>
      </c>
      <c r="D48" t="s">
        <v>100</v>
      </c>
      <c r="E48" t="s">
        <v>123</v>
      </c>
      <c r="F48" t="s">
        <v>459</v>
      </c>
      <c r="G48" t="s">
        <v>460</v>
      </c>
      <c r="H48" t="s">
        <v>456</v>
      </c>
      <c r="I48" t="s">
        <v>150</v>
      </c>
      <c r="J48" t="s">
        <v>430</v>
      </c>
      <c r="K48" s="77">
        <v>1.54</v>
      </c>
      <c r="L48" t="s">
        <v>102</v>
      </c>
      <c r="M48" s="78">
        <v>1.8499999999999999E-2</v>
      </c>
      <c r="N48" s="78">
        <v>3.5099999999999999E-2</v>
      </c>
      <c r="O48" s="77">
        <v>3596252.8</v>
      </c>
      <c r="P48" s="77">
        <v>107.74</v>
      </c>
      <c r="Q48" s="77">
        <v>0</v>
      </c>
      <c r="R48" s="77">
        <v>3874.6027667200001</v>
      </c>
      <c r="S48" s="78">
        <v>6.1000000000000004E-3</v>
      </c>
      <c r="T48" s="78">
        <v>9.1999999999999998E-3</v>
      </c>
      <c r="U48" s="78">
        <v>8.9999999999999998E-4</v>
      </c>
    </row>
    <row r="49" spans="2:21">
      <c r="B49" t="s">
        <v>461</v>
      </c>
      <c r="C49" t="s">
        <v>462</v>
      </c>
      <c r="D49" t="s">
        <v>100</v>
      </c>
      <c r="E49" t="s">
        <v>123</v>
      </c>
      <c r="F49" t="s">
        <v>463</v>
      </c>
      <c r="G49" t="s">
        <v>379</v>
      </c>
      <c r="H49" t="s">
        <v>464</v>
      </c>
      <c r="I49" t="s">
        <v>210</v>
      </c>
      <c r="J49" t="s">
        <v>350</v>
      </c>
      <c r="K49" s="77">
        <v>3.79</v>
      </c>
      <c r="L49" t="s">
        <v>102</v>
      </c>
      <c r="M49" s="78">
        <v>1.23E-2</v>
      </c>
      <c r="N49" s="78">
        <v>2.5399999999999999E-2</v>
      </c>
      <c r="O49" s="77">
        <v>2621998.67</v>
      </c>
      <c r="P49" s="77">
        <v>105.9</v>
      </c>
      <c r="Q49" s="77">
        <v>0</v>
      </c>
      <c r="R49" s="77">
        <v>2776.6965915300002</v>
      </c>
      <c r="S49" s="78">
        <v>2.0999999999999999E-3</v>
      </c>
      <c r="T49" s="78">
        <v>6.6E-3</v>
      </c>
      <c r="U49" s="78">
        <v>5.9999999999999995E-4</v>
      </c>
    </row>
    <row r="50" spans="2:21">
      <c r="B50" t="s">
        <v>465</v>
      </c>
      <c r="C50" t="s">
        <v>466</v>
      </c>
      <c r="D50" t="s">
        <v>100</v>
      </c>
      <c r="E50" t="s">
        <v>123</v>
      </c>
      <c r="F50" t="s">
        <v>467</v>
      </c>
      <c r="G50" t="s">
        <v>468</v>
      </c>
      <c r="H50" t="s">
        <v>469</v>
      </c>
      <c r="I50" t="s">
        <v>150</v>
      </c>
      <c r="J50" t="s">
        <v>350</v>
      </c>
      <c r="K50" s="77">
        <v>1.47</v>
      </c>
      <c r="L50" t="s">
        <v>102</v>
      </c>
      <c r="M50" s="78">
        <v>4.65E-2</v>
      </c>
      <c r="N50" s="78">
        <v>4.0300000000000002E-2</v>
      </c>
      <c r="O50" s="77">
        <v>1367874.4</v>
      </c>
      <c r="P50" s="77">
        <v>112.02</v>
      </c>
      <c r="Q50" s="77">
        <v>812.12234000000001</v>
      </c>
      <c r="R50" s="77">
        <v>2344.4152428799998</v>
      </c>
      <c r="S50" s="78">
        <v>4.7999999999999996E-3</v>
      </c>
      <c r="T50" s="78">
        <v>5.4999999999999997E-3</v>
      </c>
      <c r="U50" s="78">
        <v>5.0000000000000001E-4</v>
      </c>
    </row>
    <row r="51" spans="2:21">
      <c r="B51" t="s">
        <v>470</v>
      </c>
      <c r="C51" t="s">
        <v>471</v>
      </c>
      <c r="D51" t="s">
        <v>100</v>
      </c>
      <c r="E51" t="s">
        <v>123</v>
      </c>
      <c r="F51" t="s">
        <v>472</v>
      </c>
      <c r="G51" t="s">
        <v>359</v>
      </c>
      <c r="H51" t="s">
        <v>473</v>
      </c>
      <c r="I51" t="s">
        <v>210</v>
      </c>
      <c r="J51" t="s">
        <v>474</v>
      </c>
      <c r="K51" s="77">
        <v>2.15</v>
      </c>
      <c r="L51" t="s">
        <v>102</v>
      </c>
      <c r="M51" s="78">
        <v>3.0599999999999999E-2</v>
      </c>
      <c r="N51" s="78">
        <v>3.4200000000000001E-2</v>
      </c>
      <c r="O51" s="77">
        <v>377453.34</v>
      </c>
      <c r="P51" s="77">
        <v>110.63</v>
      </c>
      <c r="Q51" s="77">
        <v>6.43614</v>
      </c>
      <c r="R51" s="77">
        <v>424.012770042</v>
      </c>
      <c r="S51" s="78">
        <v>8.0000000000000004E-4</v>
      </c>
      <c r="T51" s="78">
        <v>1E-3</v>
      </c>
      <c r="U51" s="78">
        <v>1E-4</v>
      </c>
    </row>
    <row r="52" spans="2:21">
      <c r="B52" t="s">
        <v>475</v>
      </c>
      <c r="C52" t="s">
        <v>476</v>
      </c>
      <c r="D52" t="s">
        <v>100</v>
      </c>
      <c r="E52" t="s">
        <v>123</v>
      </c>
      <c r="F52" t="s">
        <v>477</v>
      </c>
      <c r="G52" t="s">
        <v>455</v>
      </c>
      <c r="H52" t="s">
        <v>473</v>
      </c>
      <c r="I52" t="s">
        <v>210</v>
      </c>
      <c r="J52" t="s">
        <v>478</v>
      </c>
      <c r="K52" s="77">
        <v>4.4800000000000004</v>
      </c>
      <c r="L52" t="s">
        <v>102</v>
      </c>
      <c r="M52" s="78">
        <v>7.4999999999999997E-3</v>
      </c>
      <c r="N52" s="78">
        <v>3.7900000000000003E-2</v>
      </c>
      <c r="O52" s="77">
        <v>5782000</v>
      </c>
      <c r="P52" s="77">
        <v>94.32</v>
      </c>
      <c r="Q52" s="77">
        <v>0</v>
      </c>
      <c r="R52" s="77">
        <v>5453.5824000000002</v>
      </c>
      <c r="S52" s="78">
        <v>3.8E-3</v>
      </c>
      <c r="T52" s="78">
        <v>1.29E-2</v>
      </c>
      <c r="U52" s="78">
        <v>1.1999999999999999E-3</v>
      </c>
    </row>
    <row r="53" spans="2:21">
      <c r="B53" t="s">
        <v>479</v>
      </c>
      <c r="C53" t="s">
        <v>480</v>
      </c>
      <c r="D53" t="s">
        <v>100</v>
      </c>
      <c r="E53" t="s">
        <v>123</v>
      </c>
      <c r="F53" t="s">
        <v>481</v>
      </c>
      <c r="G53" t="s">
        <v>359</v>
      </c>
      <c r="H53" t="s">
        <v>473</v>
      </c>
      <c r="I53" t="s">
        <v>210</v>
      </c>
      <c r="J53" t="s">
        <v>482</v>
      </c>
      <c r="K53" s="77">
        <v>5.26</v>
      </c>
      <c r="L53" t="s">
        <v>102</v>
      </c>
      <c r="M53" s="78">
        <v>4.3999999999999997E-2</v>
      </c>
      <c r="N53" s="78">
        <v>4.65E-2</v>
      </c>
      <c r="O53" s="77">
        <v>8841000</v>
      </c>
      <c r="P53" s="77">
        <v>99.57</v>
      </c>
      <c r="Q53" s="77">
        <v>0</v>
      </c>
      <c r="R53" s="77">
        <v>8802.9837000000007</v>
      </c>
      <c r="S53" s="78">
        <v>2.1100000000000001E-2</v>
      </c>
      <c r="T53" s="78">
        <v>2.0799999999999999E-2</v>
      </c>
      <c r="U53" s="78">
        <v>2E-3</v>
      </c>
    </row>
    <row r="54" spans="2:21">
      <c r="B54" t="s">
        <v>483</v>
      </c>
      <c r="C54" t="s">
        <v>484</v>
      </c>
      <c r="D54" t="s">
        <v>100</v>
      </c>
      <c r="E54" t="s">
        <v>123</v>
      </c>
      <c r="F54" t="s">
        <v>485</v>
      </c>
      <c r="G54" t="s">
        <v>359</v>
      </c>
      <c r="H54" t="s">
        <v>473</v>
      </c>
      <c r="I54" t="s">
        <v>210</v>
      </c>
      <c r="J54" t="s">
        <v>486</v>
      </c>
      <c r="K54" s="77">
        <v>5</v>
      </c>
      <c r="L54" t="s">
        <v>102</v>
      </c>
      <c r="M54" s="78">
        <v>3.6200000000000003E-2</v>
      </c>
      <c r="N54" s="78">
        <v>4.1300000000000003E-2</v>
      </c>
      <c r="O54" s="77">
        <v>6349310</v>
      </c>
      <c r="P54" s="77">
        <v>99.51</v>
      </c>
      <c r="Q54" s="77">
        <v>0</v>
      </c>
      <c r="R54" s="77">
        <v>6318.1983810000002</v>
      </c>
      <c r="S54" s="78">
        <v>3.5999999999999999E-3</v>
      </c>
      <c r="T54" s="78">
        <v>1.49E-2</v>
      </c>
      <c r="U54" s="78">
        <v>1.4E-3</v>
      </c>
    </row>
    <row r="55" spans="2:21">
      <c r="B55" t="s">
        <v>487</v>
      </c>
      <c r="C55" t="s">
        <v>488</v>
      </c>
      <c r="D55" t="s">
        <v>100</v>
      </c>
      <c r="E55" t="s">
        <v>123</v>
      </c>
      <c r="F55" t="s">
        <v>489</v>
      </c>
      <c r="G55" t="s">
        <v>455</v>
      </c>
      <c r="H55" t="s">
        <v>473</v>
      </c>
      <c r="I55" t="s">
        <v>210</v>
      </c>
      <c r="J55" t="s">
        <v>417</v>
      </c>
      <c r="K55" s="77">
        <v>4.7300000000000004</v>
      </c>
      <c r="L55" t="s">
        <v>102</v>
      </c>
      <c r="M55" s="78">
        <v>3.2500000000000001E-2</v>
      </c>
      <c r="N55" s="78">
        <v>6.0400000000000002E-2</v>
      </c>
      <c r="O55" s="77">
        <v>5348340.43</v>
      </c>
      <c r="P55" s="77">
        <v>98.46</v>
      </c>
      <c r="Q55" s="77">
        <v>0</v>
      </c>
      <c r="R55" s="77">
        <v>5265.9759873780004</v>
      </c>
      <c r="S55" s="78">
        <v>1.35E-2</v>
      </c>
      <c r="T55" s="78">
        <v>1.2500000000000001E-2</v>
      </c>
      <c r="U55" s="78">
        <v>1.1999999999999999E-3</v>
      </c>
    </row>
    <row r="56" spans="2:21">
      <c r="B56" t="s">
        <v>490</v>
      </c>
      <c r="C56" t="s">
        <v>491</v>
      </c>
      <c r="D56" t="s">
        <v>100</v>
      </c>
      <c r="E56" t="s">
        <v>123</v>
      </c>
      <c r="F56" t="s">
        <v>489</v>
      </c>
      <c r="G56" t="s">
        <v>455</v>
      </c>
      <c r="H56" t="s">
        <v>473</v>
      </c>
      <c r="I56" t="s">
        <v>210</v>
      </c>
      <c r="J56" t="s">
        <v>492</v>
      </c>
      <c r="K56" s="77">
        <v>1.22</v>
      </c>
      <c r="L56" t="s">
        <v>102</v>
      </c>
      <c r="M56" s="78">
        <v>4.3400000000000001E-2</v>
      </c>
      <c r="N56" s="78">
        <v>5.2400000000000002E-2</v>
      </c>
      <c r="O56" s="77">
        <v>4090289.54</v>
      </c>
      <c r="P56" s="77">
        <v>110.5</v>
      </c>
      <c r="Q56" s="77">
        <v>0</v>
      </c>
      <c r="R56" s="77">
        <v>4519.7699417000003</v>
      </c>
      <c r="S56" s="78">
        <v>4.7000000000000002E-3</v>
      </c>
      <c r="T56" s="78">
        <v>1.0699999999999999E-2</v>
      </c>
      <c r="U56" s="78">
        <v>1E-3</v>
      </c>
    </row>
    <row r="57" spans="2:21">
      <c r="B57" t="s">
        <v>493</v>
      </c>
      <c r="C57" t="s">
        <v>494</v>
      </c>
      <c r="D57" t="s">
        <v>100</v>
      </c>
      <c r="E57" t="s">
        <v>123</v>
      </c>
      <c r="F57" t="s">
        <v>489</v>
      </c>
      <c r="G57" t="s">
        <v>455</v>
      </c>
      <c r="H57" t="s">
        <v>473</v>
      </c>
      <c r="I57" t="s">
        <v>210</v>
      </c>
      <c r="J57" t="s">
        <v>495</v>
      </c>
      <c r="K57" s="77">
        <v>3.78</v>
      </c>
      <c r="L57" t="s">
        <v>102</v>
      </c>
      <c r="M57" s="78">
        <v>3.9E-2</v>
      </c>
      <c r="N57" s="78">
        <v>5.9499999999999997E-2</v>
      </c>
      <c r="O57" s="77">
        <v>5303850.67</v>
      </c>
      <c r="P57" s="77">
        <v>103.81</v>
      </c>
      <c r="Q57" s="77">
        <v>0</v>
      </c>
      <c r="R57" s="77">
        <v>5505.9273805270004</v>
      </c>
      <c r="S57" s="78">
        <v>3.5999999999999999E-3</v>
      </c>
      <c r="T57" s="78">
        <v>1.2999999999999999E-2</v>
      </c>
      <c r="U57" s="78">
        <v>1.1999999999999999E-3</v>
      </c>
    </row>
    <row r="58" spans="2:21">
      <c r="B58" t="s">
        <v>496</v>
      </c>
      <c r="C58" t="s">
        <v>497</v>
      </c>
      <c r="D58" t="s">
        <v>100</v>
      </c>
      <c r="E58" t="s">
        <v>123</v>
      </c>
      <c r="F58" t="s">
        <v>498</v>
      </c>
      <c r="G58" t="s">
        <v>379</v>
      </c>
      <c r="H58" t="s">
        <v>499</v>
      </c>
      <c r="I58" t="s">
        <v>150</v>
      </c>
      <c r="J58" t="s">
        <v>500</v>
      </c>
      <c r="K58" s="77">
        <v>4.1900000000000004</v>
      </c>
      <c r="L58" t="s">
        <v>102</v>
      </c>
      <c r="M58" s="78">
        <v>1.7999999999999999E-2</v>
      </c>
      <c r="N58" s="78">
        <v>3.9100000000000003E-2</v>
      </c>
      <c r="O58" s="77">
        <v>7753440</v>
      </c>
      <c r="P58" s="77">
        <v>102</v>
      </c>
      <c r="Q58" s="77">
        <v>0</v>
      </c>
      <c r="R58" s="77">
        <v>7908.5087999999996</v>
      </c>
      <c r="S58" s="78">
        <v>7.1000000000000004E-3</v>
      </c>
      <c r="T58" s="78">
        <v>1.8700000000000001E-2</v>
      </c>
      <c r="U58" s="78">
        <v>1.8E-3</v>
      </c>
    </row>
    <row r="59" spans="2:21">
      <c r="B59" t="s">
        <v>501</v>
      </c>
      <c r="C59" t="s">
        <v>502</v>
      </c>
      <c r="D59" t="s">
        <v>100</v>
      </c>
      <c r="E59" t="s">
        <v>123</v>
      </c>
      <c r="F59" t="s">
        <v>503</v>
      </c>
      <c r="G59" t="s">
        <v>359</v>
      </c>
      <c r="H59" t="s">
        <v>504</v>
      </c>
      <c r="I59" t="s">
        <v>210</v>
      </c>
      <c r="J59" t="s">
        <v>505</v>
      </c>
      <c r="K59" s="77">
        <v>3.01</v>
      </c>
      <c r="L59" t="s">
        <v>102</v>
      </c>
      <c r="M59" s="78">
        <v>3.3000000000000002E-2</v>
      </c>
      <c r="N59" s="78">
        <v>4.9799999999999997E-2</v>
      </c>
      <c r="O59" s="77">
        <v>5391000</v>
      </c>
      <c r="P59" s="77">
        <v>105.04</v>
      </c>
      <c r="Q59" s="77">
        <v>0</v>
      </c>
      <c r="R59" s="77">
        <v>5662.7064</v>
      </c>
      <c r="S59" s="78">
        <v>8.5000000000000006E-3</v>
      </c>
      <c r="T59" s="78">
        <v>1.34E-2</v>
      </c>
      <c r="U59" s="78">
        <v>1.2999999999999999E-3</v>
      </c>
    </row>
    <row r="60" spans="2:21">
      <c r="B60" t="s">
        <v>506</v>
      </c>
      <c r="C60" t="s">
        <v>507</v>
      </c>
      <c r="D60" t="s">
        <v>100</v>
      </c>
      <c r="E60" t="s">
        <v>123</v>
      </c>
      <c r="F60" t="s">
        <v>508</v>
      </c>
      <c r="G60" t="s">
        <v>468</v>
      </c>
      <c r="H60" t="s">
        <v>509</v>
      </c>
      <c r="I60" t="s">
        <v>150</v>
      </c>
      <c r="J60" t="s">
        <v>510</v>
      </c>
      <c r="K60" s="77">
        <v>1.7</v>
      </c>
      <c r="L60" t="s">
        <v>102</v>
      </c>
      <c r="M60" s="78">
        <v>0.03</v>
      </c>
      <c r="N60" s="78">
        <v>4.4699999999999997E-2</v>
      </c>
      <c r="O60" s="77">
        <v>95213.4</v>
      </c>
      <c r="P60" s="77">
        <v>110.04</v>
      </c>
      <c r="Q60" s="77">
        <v>0</v>
      </c>
      <c r="R60" s="77">
        <v>104.77282536</v>
      </c>
      <c r="S60" s="78">
        <v>8.0000000000000004E-4</v>
      </c>
      <c r="T60" s="78">
        <v>2.0000000000000001E-4</v>
      </c>
      <c r="U60" s="78">
        <v>0</v>
      </c>
    </row>
    <row r="61" spans="2:21">
      <c r="B61" s="79" t="s">
        <v>260</v>
      </c>
      <c r="C61" s="16"/>
      <c r="D61" s="16"/>
      <c r="E61" s="16"/>
      <c r="F61" s="16"/>
      <c r="K61" s="81">
        <v>3.04</v>
      </c>
      <c r="N61" s="80">
        <v>5.5100000000000003E-2</v>
      </c>
      <c r="O61" s="81">
        <v>114920651.3</v>
      </c>
      <c r="Q61" s="81">
        <v>197.02714</v>
      </c>
      <c r="R61" s="81">
        <v>108197.248454329</v>
      </c>
      <c r="T61" s="80">
        <v>0.25590000000000002</v>
      </c>
      <c r="U61" s="80">
        <v>2.4199999999999999E-2</v>
      </c>
    </row>
    <row r="62" spans="2:21">
      <c r="B62" t="s">
        <v>511</v>
      </c>
      <c r="C62" t="s">
        <v>512</v>
      </c>
      <c r="D62" t="s">
        <v>100</v>
      </c>
      <c r="E62" t="s">
        <v>123</v>
      </c>
      <c r="F62" t="s">
        <v>513</v>
      </c>
      <c r="G62" t="s">
        <v>323</v>
      </c>
      <c r="H62" t="s">
        <v>209</v>
      </c>
      <c r="I62" t="s">
        <v>210</v>
      </c>
      <c r="J62" t="s">
        <v>514</v>
      </c>
      <c r="K62" s="77">
        <v>0.92</v>
      </c>
      <c r="L62" t="s">
        <v>102</v>
      </c>
      <c r="M62" s="78">
        <v>1.8700000000000001E-2</v>
      </c>
      <c r="N62" s="78">
        <v>5.0799999999999998E-2</v>
      </c>
      <c r="O62" s="77">
        <v>3852744.86</v>
      </c>
      <c r="P62" s="77">
        <v>98.21</v>
      </c>
      <c r="Q62" s="77">
        <v>0</v>
      </c>
      <c r="R62" s="77">
        <v>3783.7807270059998</v>
      </c>
      <c r="S62" s="78">
        <v>7.0000000000000001E-3</v>
      </c>
      <c r="T62" s="78">
        <v>8.8999999999999999E-3</v>
      </c>
      <c r="U62" s="78">
        <v>8.0000000000000004E-4</v>
      </c>
    </row>
    <row r="63" spans="2:21">
      <c r="B63" t="s">
        <v>515</v>
      </c>
      <c r="C63" t="s">
        <v>516</v>
      </c>
      <c r="D63" t="s">
        <v>100</v>
      </c>
      <c r="E63" t="s">
        <v>123</v>
      </c>
      <c r="F63" t="s">
        <v>513</v>
      </c>
      <c r="G63" t="s">
        <v>323</v>
      </c>
      <c r="H63" t="s">
        <v>209</v>
      </c>
      <c r="I63" t="s">
        <v>210</v>
      </c>
      <c r="J63" t="s">
        <v>517</v>
      </c>
      <c r="K63" s="77">
        <v>3.58</v>
      </c>
      <c r="L63" t="s">
        <v>102</v>
      </c>
      <c r="M63" s="78">
        <v>2.6800000000000001E-2</v>
      </c>
      <c r="N63" s="78">
        <v>4.5699999999999998E-2</v>
      </c>
      <c r="O63" s="77">
        <v>7842798.5599999996</v>
      </c>
      <c r="P63" s="77">
        <v>95.02</v>
      </c>
      <c r="Q63" s="77">
        <v>0</v>
      </c>
      <c r="R63" s="77">
        <v>7452.2271917119997</v>
      </c>
      <c r="S63" s="78">
        <v>3.0000000000000001E-3</v>
      </c>
      <c r="T63" s="78">
        <v>1.7600000000000001E-2</v>
      </c>
      <c r="U63" s="78">
        <v>1.6999999999999999E-3</v>
      </c>
    </row>
    <row r="64" spans="2:21">
      <c r="B64" t="s">
        <v>518</v>
      </c>
      <c r="C64" t="s">
        <v>519</v>
      </c>
      <c r="D64" t="s">
        <v>100</v>
      </c>
      <c r="E64" t="s">
        <v>123</v>
      </c>
      <c r="F64" t="s">
        <v>322</v>
      </c>
      <c r="G64" t="s">
        <v>323</v>
      </c>
      <c r="H64" t="s">
        <v>209</v>
      </c>
      <c r="I64" t="s">
        <v>210</v>
      </c>
      <c r="J64" t="s">
        <v>520</v>
      </c>
      <c r="K64" s="77">
        <v>0.75</v>
      </c>
      <c r="L64" t="s">
        <v>102</v>
      </c>
      <c r="M64" s="78">
        <v>3.0099999999999998E-2</v>
      </c>
      <c r="N64" s="78">
        <v>4.9500000000000002E-2</v>
      </c>
      <c r="O64" s="77">
        <v>2851294</v>
      </c>
      <c r="P64" s="77">
        <v>99.36</v>
      </c>
      <c r="Q64" s="77">
        <v>0</v>
      </c>
      <c r="R64" s="77">
        <v>2833.0457184000002</v>
      </c>
      <c r="S64" s="78">
        <v>2.5000000000000001E-3</v>
      </c>
      <c r="T64" s="78">
        <v>6.7000000000000002E-3</v>
      </c>
      <c r="U64" s="78">
        <v>5.9999999999999995E-4</v>
      </c>
    </row>
    <row r="65" spans="2:21">
      <c r="B65" t="s">
        <v>521</v>
      </c>
      <c r="C65" t="s">
        <v>522</v>
      </c>
      <c r="D65" t="s">
        <v>100</v>
      </c>
      <c r="E65" t="s">
        <v>123</v>
      </c>
      <c r="F65" t="s">
        <v>343</v>
      </c>
      <c r="G65" t="s">
        <v>323</v>
      </c>
      <c r="H65" t="s">
        <v>209</v>
      </c>
      <c r="I65" t="s">
        <v>210</v>
      </c>
      <c r="J65" t="s">
        <v>523</v>
      </c>
      <c r="K65" s="77">
        <v>1.91</v>
      </c>
      <c r="L65" t="s">
        <v>102</v>
      </c>
      <c r="M65" s="78">
        <v>2.98E-2</v>
      </c>
      <c r="N65" s="78">
        <v>4.7300000000000002E-2</v>
      </c>
      <c r="O65" s="77">
        <v>12763784</v>
      </c>
      <c r="P65" s="77">
        <v>97</v>
      </c>
      <c r="Q65" s="77">
        <v>0</v>
      </c>
      <c r="R65" s="77">
        <v>12380.87048</v>
      </c>
      <c r="S65" s="78">
        <v>5.0000000000000001E-3</v>
      </c>
      <c r="T65" s="78">
        <v>2.93E-2</v>
      </c>
      <c r="U65" s="78">
        <v>2.8E-3</v>
      </c>
    </row>
    <row r="66" spans="2:21">
      <c r="B66" t="s">
        <v>524</v>
      </c>
      <c r="C66" t="s">
        <v>525</v>
      </c>
      <c r="D66" t="s">
        <v>100</v>
      </c>
      <c r="E66" t="s">
        <v>123</v>
      </c>
      <c r="F66" t="s">
        <v>358</v>
      </c>
      <c r="G66" t="s">
        <v>359</v>
      </c>
      <c r="H66" t="s">
        <v>209</v>
      </c>
      <c r="I66" t="s">
        <v>210</v>
      </c>
      <c r="J66" t="s">
        <v>526</v>
      </c>
      <c r="K66" s="77">
        <v>0.99</v>
      </c>
      <c r="L66" t="s">
        <v>102</v>
      </c>
      <c r="M66" s="78">
        <v>1.6299999999999999E-2</v>
      </c>
      <c r="N66" s="78">
        <v>5.0900000000000001E-2</v>
      </c>
      <c r="O66" s="77">
        <v>3310227.5</v>
      </c>
      <c r="P66" s="77">
        <v>96.72</v>
      </c>
      <c r="Q66" s="77">
        <v>0</v>
      </c>
      <c r="R66" s="77">
        <v>3201.6520380000002</v>
      </c>
      <c r="S66" s="78">
        <v>1.5900000000000001E-2</v>
      </c>
      <c r="T66" s="78">
        <v>7.6E-3</v>
      </c>
      <c r="U66" s="78">
        <v>6.9999999999999999E-4</v>
      </c>
    </row>
    <row r="67" spans="2:21">
      <c r="B67" t="s">
        <v>527</v>
      </c>
      <c r="C67" t="s">
        <v>528</v>
      </c>
      <c r="D67" t="s">
        <v>100</v>
      </c>
      <c r="E67" t="s">
        <v>123</v>
      </c>
      <c r="F67" t="s">
        <v>362</v>
      </c>
      <c r="G67" t="s">
        <v>323</v>
      </c>
      <c r="H67" t="s">
        <v>209</v>
      </c>
      <c r="I67" t="s">
        <v>210</v>
      </c>
      <c r="J67" t="s">
        <v>366</v>
      </c>
      <c r="K67" s="77">
        <v>1.86</v>
      </c>
      <c r="L67" t="s">
        <v>102</v>
      </c>
      <c r="M67" s="78">
        <v>3.7600000000000001E-2</v>
      </c>
      <c r="N67" s="78">
        <v>4.6199999999999998E-2</v>
      </c>
      <c r="O67" s="77">
        <v>6668000</v>
      </c>
      <c r="P67" s="77">
        <v>98.85</v>
      </c>
      <c r="Q67" s="77">
        <v>0</v>
      </c>
      <c r="R67" s="77">
        <v>6591.3180000000002</v>
      </c>
      <c r="S67" s="78">
        <v>5.4999999999999997E-3</v>
      </c>
      <c r="T67" s="78">
        <v>1.5599999999999999E-2</v>
      </c>
      <c r="U67" s="78">
        <v>1.5E-3</v>
      </c>
    </row>
    <row r="68" spans="2:21">
      <c r="B68" t="s">
        <v>529</v>
      </c>
      <c r="C68" t="s">
        <v>530</v>
      </c>
      <c r="D68" t="s">
        <v>100</v>
      </c>
      <c r="E68" t="s">
        <v>123</v>
      </c>
      <c r="F68" t="s">
        <v>531</v>
      </c>
      <c r="G68" t="s">
        <v>532</v>
      </c>
      <c r="H68" t="s">
        <v>390</v>
      </c>
      <c r="I68" t="s">
        <v>210</v>
      </c>
      <c r="J68" t="s">
        <v>533</v>
      </c>
      <c r="K68" s="77">
        <v>2.4</v>
      </c>
      <c r="L68" t="s">
        <v>102</v>
      </c>
      <c r="M68" s="78">
        <v>2.6100000000000002E-2</v>
      </c>
      <c r="N68" s="78">
        <v>4.7899999999999998E-2</v>
      </c>
      <c r="O68" s="77">
        <v>3808890.67</v>
      </c>
      <c r="P68" s="77">
        <v>95.1</v>
      </c>
      <c r="Q68" s="77">
        <v>0</v>
      </c>
      <c r="R68" s="77">
        <v>3622.2550271700002</v>
      </c>
      <c r="S68" s="78">
        <v>7.9000000000000008E-3</v>
      </c>
      <c r="T68" s="78">
        <v>8.6E-3</v>
      </c>
      <c r="U68" s="78">
        <v>8.0000000000000004E-4</v>
      </c>
    </row>
    <row r="69" spans="2:21">
      <c r="B69" t="s">
        <v>534</v>
      </c>
      <c r="C69" t="s">
        <v>535</v>
      </c>
      <c r="D69" t="s">
        <v>100</v>
      </c>
      <c r="E69" t="s">
        <v>123</v>
      </c>
      <c r="F69" t="s">
        <v>536</v>
      </c>
      <c r="G69" t="s">
        <v>537</v>
      </c>
      <c r="H69" t="s">
        <v>390</v>
      </c>
      <c r="I69" t="s">
        <v>210</v>
      </c>
      <c r="J69" t="s">
        <v>436</v>
      </c>
      <c r="K69" s="77">
        <v>0.42</v>
      </c>
      <c r="L69" t="s">
        <v>102</v>
      </c>
      <c r="M69" s="78">
        <v>5.7000000000000002E-2</v>
      </c>
      <c r="N69" s="78">
        <v>4.8599999999999997E-2</v>
      </c>
      <c r="O69" s="77">
        <v>733348</v>
      </c>
      <c r="P69" s="77">
        <v>100.82</v>
      </c>
      <c r="Q69" s="77">
        <v>0</v>
      </c>
      <c r="R69" s="77">
        <v>739.3614536</v>
      </c>
      <c r="S69" s="78">
        <v>4.7000000000000002E-3</v>
      </c>
      <c r="T69" s="78">
        <v>1.6999999999999999E-3</v>
      </c>
      <c r="U69" s="78">
        <v>2.0000000000000001E-4</v>
      </c>
    </row>
    <row r="70" spans="2:21">
      <c r="B70" t="s">
        <v>538</v>
      </c>
      <c r="C70" t="s">
        <v>539</v>
      </c>
      <c r="D70" t="s">
        <v>100</v>
      </c>
      <c r="E70" t="s">
        <v>123</v>
      </c>
      <c r="F70" t="s">
        <v>540</v>
      </c>
      <c r="G70" t="s">
        <v>537</v>
      </c>
      <c r="H70" t="s">
        <v>405</v>
      </c>
      <c r="I70" t="s">
        <v>210</v>
      </c>
      <c r="J70" t="s">
        <v>330</v>
      </c>
      <c r="K70" s="77">
        <v>3.33</v>
      </c>
      <c r="L70" t="s">
        <v>102</v>
      </c>
      <c r="M70" s="78">
        <v>1.0800000000000001E-2</v>
      </c>
      <c r="N70" s="78">
        <v>4.5900000000000003E-2</v>
      </c>
      <c r="O70" s="77">
        <v>1237220.57</v>
      </c>
      <c r="P70" s="77">
        <v>89.09</v>
      </c>
      <c r="Q70" s="77">
        <v>0</v>
      </c>
      <c r="R70" s="77">
        <v>1102.239805813</v>
      </c>
      <c r="S70" s="78">
        <v>1.1000000000000001E-3</v>
      </c>
      <c r="T70" s="78">
        <v>2.5999999999999999E-3</v>
      </c>
      <c r="U70" s="78">
        <v>2.0000000000000001E-4</v>
      </c>
    </row>
    <row r="71" spans="2:21">
      <c r="B71" t="s">
        <v>541</v>
      </c>
      <c r="C71" t="s">
        <v>542</v>
      </c>
      <c r="D71" t="s">
        <v>100</v>
      </c>
      <c r="E71" t="s">
        <v>123</v>
      </c>
      <c r="F71" t="s">
        <v>543</v>
      </c>
      <c r="G71" t="s">
        <v>359</v>
      </c>
      <c r="H71" t="s">
        <v>405</v>
      </c>
      <c r="I71" t="s">
        <v>210</v>
      </c>
      <c r="J71" t="s">
        <v>544</v>
      </c>
      <c r="K71" s="77">
        <v>6.36</v>
      </c>
      <c r="L71" t="s">
        <v>102</v>
      </c>
      <c r="M71" s="78">
        <v>2.4400000000000002E-2</v>
      </c>
      <c r="N71" s="78">
        <v>5.21E-2</v>
      </c>
      <c r="O71" s="77">
        <v>7216688</v>
      </c>
      <c r="P71" s="77">
        <v>85.25</v>
      </c>
      <c r="Q71" s="77">
        <v>0</v>
      </c>
      <c r="R71" s="77">
        <v>6152.2265200000002</v>
      </c>
      <c r="S71" s="78">
        <v>6.6E-3</v>
      </c>
      <c r="T71" s="78">
        <v>1.46E-2</v>
      </c>
      <c r="U71" s="78">
        <v>1.4E-3</v>
      </c>
    </row>
    <row r="72" spans="2:21">
      <c r="B72" t="s">
        <v>545</v>
      </c>
      <c r="C72" t="s">
        <v>546</v>
      </c>
      <c r="D72" t="s">
        <v>100</v>
      </c>
      <c r="E72" t="s">
        <v>123</v>
      </c>
      <c r="F72" t="s">
        <v>547</v>
      </c>
      <c r="G72" t="s">
        <v>548</v>
      </c>
      <c r="H72" t="s">
        <v>413</v>
      </c>
      <c r="I72" t="s">
        <v>150</v>
      </c>
      <c r="J72" t="s">
        <v>370</v>
      </c>
      <c r="K72" s="77">
        <v>0.67</v>
      </c>
      <c r="L72" t="s">
        <v>102</v>
      </c>
      <c r="M72" s="78">
        <v>1.49E-2</v>
      </c>
      <c r="N72" s="78">
        <v>5.11E-2</v>
      </c>
      <c r="O72" s="77">
        <v>736300.57</v>
      </c>
      <c r="P72" s="77">
        <v>97.81</v>
      </c>
      <c r="Q72" s="77">
        <v>0</v>
      </c>
      <c r="R72" s="77">
        <v>720.17558751700005</v>
      </c>
      <c r="S72" s="78">
        <v>3.0999999999999999E-3</v>
      </c>
      <c r="T72" s="78">
        <v>1.6999999999999999E-3</v>
      </c>
      <c r="U72" s="78">
        <v>2.0000000000000001E-4</v>
      </c>
    </row>
    <row r="73" spans="2:21">
      <c r="B73" t="s">
        <v>549</v>
      </c>
      <c r="C73" t="s">
        <v>550</v>
      </c>
      <c r="D73" t="s">
        <v>100</v>
      </c>
      <c r="E73" t="s">
        <v>123</v>
      </c>
      <c r="F73" t="s">
        <v>551</v>
      </c>
      <c r="G73" t="s">
        <v>434</v>
      </c>
      <c r="H73" t="s">
        <v>405</v>
      </c>
      <c r="I73" t="s">
        <v>210</v>
      </c>
      <c r="J73" t="s">
        <v>552</v>
      </c>
      <c r="K73" s="77">
        <v>0.75</v>
      </c>
      <c r="L73" t="s">
        <v>102</v>
      </c>
      <c r="M73" s="78">
        <v>2.4500000000000001E-2</v>
      </c>
      <c r="N73" s="78">
        <v>4.9399999999999999E-2</v>
      </c>
      <c r="O73" s="77">
        <v>1634870.5</v>
      </c>
      <c r="P73" s="77">
        <v>98.83</v>
      </c>
      <c r="Q73" s="77">
        <v>0</v>
      </c>
      <c r="R73" s="77">
        <v>1615.7425151499999</v>
      </c>
      <c r="S73" s="78">
        <v>4.1999999999999997E-3</v>
      </c>
      <c r="T73" s="78">
        <v>3.8E-3</v>
      </c>
      <c r="U73" s="78">
        <v>4.0000000000000002E-4</v>
      </c>
    </row>
    <row r="74" spans="2:21">
      <c r="B74" t="s">
        <v>553</v>
      </c>
      <c r="C74" t="s">
        <v>554</v>
      </c>
      <c r="D74" t="s">
        <v>100</v>
      </c>
      <c r="E74" t="s">
        <v>123</v>
      </c>
      <c r="F74" t="s">
        <v>555</v>
      </c>
      <c r="G74" t="s">
        <v>359</v>
      </c>
      <c r="H74" t="s">
        <v>435</v>
      </c>
      <c r="I74" t="s">
        <v>210</v>
      </c>
      <c r="J74" t="s">
        <v>324</v>
      </c>
      <c r="K74" s="77">
        <v>7.17</v>
      </c>
      <c r="L74" t="s">
        <v>102</v>
      </c>
      <c r="M74" s="78">
        <v>4.9399999999999999E-2</v>
      </c>
      <c r="N74" s="78">
        <v>6.4799999999999996E-2</v>
      </c>
      <c r="O74" s="77">
        <v>6666000</v>
      </c>
      <c r="P74" s="77">
        <v>91.4</v>
      </c>
      <c r="Q74" s="77">
        <v>0</v>
      </c>
      <c r="R74" s="77">
        <v>6092.7240000000002</v>
      </c>
      <c r="S74" s="78">
        <v>8.6999999999999994E-3</v>
      </c>
      <c r="T74" s="78">
        <v>1.44E-2</v>
      </c>
      <c r="U74" s="78">
        <v>1.4E-3</v>
      </c>
    </row>
    <row r="75" spans="2:21">
      <c r="B75" t="s">
        <v>556</v>
      </c>
      <c r="C75" t="s">
        <v>557</v>
      </c>
      <c r="D75" t="s">
        <v>100</v>
      </c>
      <c r="E75" t="s">
        <v>123</v>
      </c>
      <c r="F75" t="s">
        <v>558</v>
      </c>
      <c r="G75" t="s">
        <v>132</v>
      </c>
      <c r="H75" t="s">
        <v>435</v>
      </c>
      <c r="I75" t="s">
        <v>210</v>
      </c>
      <c r="J75" t="s">
        <v>559</v>
      </c>
      <c r="K75" s="77">
        <v>1.38</v>
      </c>
      <c r="L75" t="s">
        <v>102</v>
      </c>
      <c r="M75" s="78">
        <v>3.6499999999999998E-2</v>
      </c>
      <c r="N75" s="78">
        <v>5.0299999999999997E-2</v>
      </c>
      <c r="O75" s="77">
        <v>40869.81</v>
      </c>
      <c r="P75" s="77">
        <v>98.51</v>
      </c>
      <c r="Q75" s="77">
        <v>0</v>
      </c>
      <c r="R75" s="77">
        <v>40.260849831000002</v>
      </c>
      <c r="S75" s="78">
        <v>0</v>
      </c>
      <c r="T75" s="78">
        <v>1E-4</v>
      </c>
      <c r="U75" s="78">
        <v>0</v>
      </c>
    </row>
    <row r="76" spans="2:21">
      <c r="B76" t="s">
        <v>560</v>
      </c>
      <c r="C76" t="s">
        <v>561</v>
      </c>
      <c r="D76" t="s">
        <v>100</v>
      </c>
      <c r="E76" t="s">
        <v>123</v>
      </c>
      <c r="F76" t="s">
        <v>562</v>
      </c>
      <c r="G76" t="s">
        <v>563</v>
      </c>
      <c r="H76" t="s">
        <v>435</v>
      </c>
      <c r="I76" t="s">
        <v>210</v>
      </c>
      <c r="J76" t="s">
        <v>564</v>
      </c>
      <c r="K76" s="77">
        <v>1.06</v>
      </c>
      <c r="L76" t="s">
        <v>102</v>
      </c>
      <c r="M76" s="78">
        <v>3.9199999999999999E-2</v>
      </c>
      <c r="N76" s="78">
        <v>5.5399999999999998E-2</v>
      </c>
      <c r="O76" s="77">
        <v>2967333</v>
      </c>
      <c r="P76" s="77">
        <v>100</v>
      </c>
      <c r="Q76" s="77">
        <v>0</v>
      </c>
      <c r="R76" s="77">
        <v>2967.3330000000001</v>
      </c>
      <c r="S76" s="78">
        <v>3.0999999999999999E-3</v>
      </c>
      <c r="T76" s="78">
        <v>7.0000000000000001E-3</v>
      </c>
      <c r="U76" s="78">
        <v>6.9999999999999999E-4</v>
      </c>
    </row>
    <row r="77" spans="2:21">
      <c r="B77" t="s">
        <v>565</v>
      </c>
      <c r="C77" t="s">
        <v>566</v>
      </c>
      <c r="D77" t="s">
        <v>100</v>
      </c>
      <c r="E77" t="s">
        <v>123</v>
      </c>
      <c r="F77" t="s">
        <v>567</v>
      </c>
      <c r="G77" t="s">
        <v>568</v>
      </c>
      <c r="H77" t="s">
        <v>435</v>
      </c>
      <c r="I77" t="s">
        <v>210</v>
      </c>
      <c r="J77" t="s">
        <v>569</v>
      </c>
      <c r="K77" s="77">
        <v>1.6</v>
      </c>
      <c r="L77" t="s">
        <v>102</v>
      </c>
      <c r="M77" s="78">
        <v>2.75E-2</v>
      </c>
      <c r="N77" s="78">
        <v>5.5800000000000002E-2</v>
      </c>
      <c r="O77" s="77">
        <v>1294391.1599999999</v>
      </c>
      <c r="P77" s="77">
        <v>96.59</v>
      </c>
      <c r="Q77" s="77">
        <v>0</v>
      </c>
      <c r="R77" s="77">
        <v>1250.252421444</v>
      </c>
      <c r="S77" s="78">
        <v>4.1000000000000003E-3</v>
      </c>
      <c r="T77" s="78">
        <v>3.0000000000000001E-3</v>
      </c>
      <c r="U77" s="78">
        <v>2.9999999999999997E-4</v>
      </c>
    </row>
    <row r="78" spans="2:21">
      <c r="B78" t="s">
        <v>570</v>
      </c>
      <c r="C78" t="s">
        <v>571</v>
      </c>
      <c r="D78" t="s">
        <v>100</v>
      </c>
      <c r="E78" t="s">
        <v>123</v>
      </c>
      <c r="F78" t="s">
        <v>572</v>
      </c>
      <c r="G78" t="s">
        <v>379</v>
      </c>
      <c r="H78" t="s">
        <v>464</v>
      </c>
      <c r="I78" t="s">
        <v>210</v>
      </c>
      <c r="J78" t="s">
        <v>573</v>
      </c>
      <c r="K78" s="77">
        <v>3.2</v>
      </c>
      <c r="L78" t="s">
        <v>102</v>
      </c>
      <c r="M78" s="78">
        <v>2.7E-2</v>
      </c>
      <c r="N78" s="78">
        <v>5.7000000000000002E-2</v>
      </c>
      <c r="O78" s="77">
        <v>3162796.46</v>
      </c>
      <c r="P78" s="77">
        <v>91.75</v>
      </c>
      <c r="Q78" s="77">
        <v>0</v>
      </c>
      <c r="R78" s="77">
        <v>2901.8657520500001</v>
      </c>
      <c r="S78" s="78">
        <v>4.1999999999999997E-3</v>
      </c>
      <c r="T78" s="78">
        <v>6.8999999999999999E-3</v>
      </c>
      <c r="U78" s="78">
        <v>5.9999999999999995E-4</v>
      </c>
    </row>
    <row r="79" spans="2:21">
      <c r="B79" t="s">
        <v>574</v>
      </c>
      <c r="C79" t="s">
        <v>575</v>
      </c>
      <c r="D79" t="s">
        <v>100</v>
      </c>
      <c r="E79" t="s">
        <v>123</v>
      </c>
      <c r="F79" t="s">
        <v>576</v>
      </c>
      <c r="G79" t="s">
        <v>455</v>
      </c>
      <c r="H79" t="s">
        <v>456</v>
      </c>
      <c r="I79" t="s">
        <v>150</v>
      </c>
      <c r="J79" t="s">
        <v>573</v>
      </c>
      <c r="K79" s="77">
        <v>1.51</v>
      </c>
      <c r="L79" t="s">
        <v>102</v>
      </c>
      <c r="M79" s="78">
        <v>4.1700000000000001E-2</v>
      </c>
      <c r="N79" s="78">
        <v>5.3999999999999999E-2</v>
      </c>
      <c r="O79" s="77">
        <v>1647658.65</v>
      </c>
      <c r="P79" s="77">
        <v>98.3</v>
      </c>
      <c r="Q79" s="77">
        <v>0</v>
      </c>
      <c r="R79" s="77">
        <v>1619.6484529500001</v>
      </c>
      <c r="S79" s="78">
        <v>8.6E-3</v>
      </c>
      <c r="T79" s="78">
        <v>3.8E-3</v>
      </c>
      <c r="U79" s="78">
        <v>4.0000000000000002E-4</v>
      </c>
    </row>
    <row r="80" spans="2:21">
      <c r="B80" t="s">
        <v>577</v>
      </c>
      <c r="C80" t="s">
        <v>578</v>
      </c>
      <c r="D80" t="s">
        <v>100</v>
      </c>
      <c r="E80" t="s">
        <v>123</v>
      </c>
      <c r="F80" t="s">
        <v>576</v>
      </c>
      <c r="G80" t="s">
        <v>455</v>
      </c>
      <c r="H80" t="s">
        <v>456</v>
      </c>
      <c r="I80" t="s">
        <v>150</v>
      </c>
      <c r="J80" t="s">
        <v>579</v>
      </c>
      <c r="K80" s="77">
        <v>2.93</v>
      </c>
      <c r="L80" t="s">
        <v>102</v>
      </c>
      <c r="M80" s="78">
        <v>2.58E-2</v>
      </c>
      <c r="N80" s="78">
        <v>5.5300000000000002E-2</v>
      </c>
      <c r="O80" s="77">
        <v>2788307.48</v>
      </c>
      <c r="P80" s="77">
        <v>92</v>
      </c>
      <c r="Q80" s="77">
        <v>0</v>
      </c>
      <c r="R80" s="77">
        <v>2565.2428816000001</v>
      </c>
      <c r="S80" s="78">
        <v>9.1999999999999998E-3</v>
      </c>
      <c r="T80" s="78">
        <v>6.1000000000000004E-3</v>
      </c>
      <c r="U80" s="78">
        <v>5.9999999999999995E-4</v>
      </c>
    </row>
    <row r="81" spans="2:21">
      <c r="B81" t="s">
        <v>580</v>
      </c>
      <c r="C81" t="s">
        <v>581</v>
      </c>
      <c r="D81" t="s">
        <v>100</v>
      </c>
      <c r="E81" t="s">
        <v>123</v>
      </c>
      <c r="F81" t="s">
        <v>582</v>
      </c>
      <c r="G81" t="s">
        <v>132</v>
      </c>
      <c r="H81" t="s">
        <v>464</v>
      </c>
      <c r="I81" t="s">
        <v>210</v>
      </c>
      <c r="J81" t="s">
        <v>474</v>
      </c>
      <c r="K81" s="77">
        <v>0.98</v>
      </c>
      <c r="L81" t="s">
        <v>102</v>
      </c>
      <c r="M81" s="78">
        <v>2.1600000000000001E-2</v>
      </c>
      <c r="N81" s="78">
        <v>5.33E-2</v>
      </c>
      <c r="O81" s="77">
        <v>97737.69</v>
      </c>
      <c r="P81" s="77">
        <v>97.08</v>
      </c>
      <c r="Q81" s="77">
        <v>0</v>
      </c>
      <c r="R81" s="77">
        <v>94.883749452000004</v>
      </c>
      <c r="S81" s="78">
        <v>8.0000000000000004E-4</v>
      </c>
      <c r="T81" s="78">
        <v>2.0000000000000001E-4</v>
      </c>
      <c r="U81" s="78">
        <v>0</v>
      </c>
    </row>
    <row r="82" spans="2:21">
      <c r="B82" t="s">
        <v>583</v>
      </c>
      <c r="C82" t="s">
        <v>584</v>
      </c>
      <c r="D82" t="s">
        <v>100</v>
      </c>
      <c r="E82" t="s">
        <v>123</v>
      </c>
      <c r="F82" t="s">
        <v>585</v>
      </c>
      <c r="G82" t="s">
        <v>586</v>
      </c>
      <c r="H82" t="s">
        <v>464</v>
      </c>
      <c r="I82" t="s">
        <v>210</v>
      </c>
      <c r="J82" t="s">
        <v>587</v>
      </c>
      <c r="K82" s="77">
        <v>6.14</v>
      </c>
      <c r="L82" t="s">
        <v>102</v>
      </c>
      <c r="M82" s="78">
        <v>2.3400000000000001E-2</v>
      </c>
      <c r="N82" s="78">
        <v>5.4100000000000002E-2</v>
      </c>
      <c r="O82" s="77">
        <v>1017330</v>
      </c>
      <c r="P82" s="77">
        <v>82.97</v>
      </c>
      <c r="Q82" s="77">
        <v>0</v>
      </c>
      <c r="R82" s="77">
        <v>844.07870100000002</v>
      </c>
      <c r="S82" s="78">
        <v>1.6000000000000001E-3</v>
      </c>
      <c r="T82" s="78">
        <v>2E-3</v>
      </c>
      <c r="U82" s="78">
        <v>2.0000000000000001E-4</v>
      </c>
    </row>
    <row r="83" spans="2:21">
      <c r="B83" t="s">
        <v>588</v>
      </c>
      <c r="C83" t="s">
        <v>589</v>
      </c>
      <c r="D83" t="s">
        <v>100</v>
      </c>
      <c r="E83" t="s">
        <v>123</v>
      </c>
      <c r="F83" t="s">
        <v>454</v>
      </c>
      <c r="G83" t="s">
        <v>455</v>
      </c>
      <c r="H83" t="s">
        <v>469</v>
      </c>
      <c r="I83" t="s">
        <v>150</v>
      </c>
      <c r="J83" t="s">
        <v>590</v>
      </c>
      <c r="K83" s="77">
        <v>1.47</v>
      </c>
      <c r="L83" t="s">
        <v>102</v>
      </c>
      <c r="M83" s="78">
        <v>3.15E-2</v>
      </c>
      <c r="N83" s="78">
        <v>5.9499999999999997E-2</v>
      </c>
      <c r="O83" s="77">
        <v>607105.18999999994</v>
      </c>
      <c r="P83" s="77">
        <v>96.16</v>
      </c>
      <c r="Q83" s="77">
        <v>0</v>
      </c>
      <c r="R83" s="77">
        <v>583.792350704</v>
      </c>
      <c r="S83" s="78">
        <v>5.3E-3</v>
      </c>
      <c r="T83" s="78">
        <v>1.4E-3</v>
      </c>
      <c r="U83" s="78">
        <v>1E-4</v>
      </c>
    </row>
    <row r="84" spans="2:21">
      <c r="B84" t="s">
        <v>591</v>
      </c>
      <c r="C84" t="s">
        <v>592</v>
      </c>
      <c r="D84" t="s">
        <v>100</v>
      </c>
      <c r="E84" t="s">
        <v>123</v>
      </c>
      <c r="F84" t="s">
        <v>454</v>
      </c>
      <c r="G84" t="s">
        <v>455</v>
      </c>
      <c r="H84" t="s">
        <v>469</v>
      </c>
      <c r="I84" t="s">
        <v>150</v>
      </c>
      <c r="J84" t="s">
        <v>593</v>
      </c>
      <c r="K84" s="77">
        <v>2.1</v>
      </c>
      <c r="L84" t="s">
        <v>102</v>
      </c>
      <c r="M84" s="78">
        <v>2.9499999999999998E-2</v>
      </c>
      <c r="N84" s="78">
        <v>6.0900000000000003E-2</v>
      </c>
      <c r="O84" s="77">
        <v>546111.86</v>
      </c>
      <c r="P84" s="77">
        <v>93.88</v>
      </c>
      <c r="Q84" s="77">
        <v>0</v>
      </c>
      <c r="R84" s="77">
        <v>512.689814168</v>
      </c>
      <c r="S84" s="78">
        <v>1.4E-3</v>
      </c>
      <c r="T84" s="78">
        <v>1.1999999999999999E-3</v>
      </c>
      <c r="U84" s="78">
        <v>1E-4</v>
      </c>
    </row>
    <row r="85" spans="2:21">
      <c r="B85" t="s">
        <v>594</v>
      </c>
      <c r="C85" t="s">
        <v>595</v>
      </c>
      <c r="D85" t="s">
        <v>100</v>
      </c>
      <c r="E85" t="s">
        <v>123</v>
      </c>
      <c r="F85" t="s">
        <v>596</v>
      </c>
      <c r="G85" t="s">
        <v>597</v>
      </c>
      <c r="H85" t="s">
        <v>469</v>
      </c>
      <c r="I85" t="s">
        <v>150</v>
      </c>
      <c r="J85" t="s">
        <v>598</v>
      </c>
      <c r="K85" s="77">
        <v>4.91</v>
      </c>
      <c r="L85" t="s">
        <v>102</v>
      </c>
      <c r="M85" s="78">
        <v>1.4999999999999999E-2</v>
      </c>
      <c r="N85" s="78">
        <v>5.5399999999999998E-2</v>
      </c>
      <c r="O85" s="77">
        <v>6007000</v>
      </c>
      <c r="P85" s="77">
        <v>82.9</v>
      </c>
      <c r="Q85" s="77">
        <v>0</v>
      </c>
      <c r="R85" s="77">
        <v>4979.8029999999999</v>
      </c>
      <c r="S85" s="78">
        <v>1.5599999999999999E-2</v>
      </c>
      <c r="T85" s="78">
        <v>1.18E-2</v>
      </c>
      <c r="U85" s="78">
        <v>1.1000000000000001E-3</v>
      </c>
    </row>
    <row r="86" spans="2:21">
      <c r="B86" t="s">
        <v>599</v>
      </c>
      <c r="C86" t="s">
        <v>600</v>
      </c>
      <c r="D86" t="s">
        <v>100</v>
      </c>
      <c r="E86" t="s">
        <v>123</v>
      </c>
      <c r="F86" t="s">
        <v>601</v>
      </c>
      <c r="G86" t="s">
        <v>597</v>
      </c>
      <c r="H86" t="s">
        <v>473</v>
      </c>
      <c r="I86" t="s">
        <v>210</v>
      </c>
      <c r="J86" t="s">
        <v>602</v>
      </c>
      <c r="K86" s="77">
        <v>3.26</v>
      </c>
      <c r="L86" t="s">
        <v>102</v>
      </c>
      <c r="M86" s="78">
        <v>2.0500000000000001E-2</v>
      </c>
      <c r="N86" s="78">
        <v>5.3199999999999997E-2</v>
      </c>
      <c r="O86" s="77">
        <v>2532009.6800000002</v>
      </c>
      <c r="P86" s="77">
        <v>90.8</v>
      </c>
      <c r="Q86" s="77">
        <v>0</v>
      </c>
      <c r="R86" s="77">
        <v>2299.0647894399999</v>
      </c>
      <c r="S86" s="78">
        <v>4.4999999999999997E-3</v>
      </c>
      <c r="T86" s="78">
        <v>5.4000000000000003E-3</v>
      </c>
      <c r="U86" s="78">
        <v>5.0000000000000001E-4</v>
      </c>
    </row>
    <row r="87" spans="2:21">
      <c r="B87" t="s">
        <v>603</v>
      </c>
      <c r="C87" t="s">
        <v>604</v>
      </c>
      <c r="D87" t="s">
        <v>100</v>
      </c>
      <c r="E87" t="s">
        <v>123</v>
      </c>
      <c r="F87" t="s">
        <v>605</v>
      </c>
      <c r="G87" t="s">
        <v>455</v>
      </c>
      <c r="H87" t="s">
        <v>469</v>
      </c>
      <c r="I87" t="s">
        <v>150</v>
      </c>
      <c r="J87" t="s">
        <v>606</v>
      </c>
      <c r="K87" s="77">
        <v>2.83</v>
      </c>
      <c r="L87" t="s">
        <v>102</v>
      </c>
      <c r="M87" s="78">
        <v>2.4E-2</v>
      </c>
      <c r="N87" s="78">
        <v>5.8099999999999999E-2</v>
      </c>
      <c r="O87" s="77">
        <v>1913920.44</v>
      </c>
      <c r="P87" s="77">
        <v>91.67</v>
      </c>
      <c r="Q87" s="77">
        <v>0</v>
      </c>
      <c r="R87" s="77">
        <v>1754.4908673479999</v>
      </c>
      <c r="S87" s="78">
        <v>7.3000000000000001E-3</v>
      </c>
      <c r="T87" s="78">
        <v>4.1000000000000003E-3</v>
      </c>
      <c r="U87" s="78">
        <v>4.0000000000000002E-4</v>
      </c>
    </row>
    <row r="88" spans="2:21">
      <c r="B88" t="s">
        <v>607</v>
      </c>
      <c r="C88" t="s">
        <v>608</v>
      </c>
      <c r="D88" t="s">
        <v>100</v>
      </c>
      <c r="E88" t="s">
        <v>123</v>
      </c>
      <c r="F88" t="s">
        <v>609</v>
      </c>
      <c r="G88" t="s">
        <v>455</v>
      </c>
      <c r="H88" t="s">
        <v>473</v>
      </c>
      <c r="I88" t="s">
        <v>210</v>
      </c>
      <c r="J88" t="s">
        <v>436</v>
      </c>
      <c r="K88" s="77">
        <v>0.75</v>
      </c>
      <c r="L88" t="s">
        <v>102</v>
      </c>
      <c r="M88" s="78">
        <v>4.2000000000000003E-2</v>
      </c>
      <c r="N88" s="78">
        <v>6.0699999999999997E-2</v>
      </c>
      <c r="O88" s="77">
        <v>370702.84</v>
      </c>
      <c r="P88" s="77">
        <v>98.68</v>
      </c>
      <c r="Q88" s="77">
        <v>197.02714</v>
      </c>
      <c r="R88" s="77">
        <v>562.83670251199999</v>
      </c>
      <c r="S88" s="78">
        <v>4.1999999999999997E-3</v>
      </c>
      <c r="T88" s="78">
        <v>1.2999999999999999E-3</v>
      </c>
      <c r="U88" s="78">
        <v>1E-4</v>
      </c>
    </row>
    <row r="89" spans="2:21">
      <c r="B89" t="s">
        <v>610</v>
      </c>
      <c r="C89" t="s">
        <v>611</v>
      </c>
      <c r="D89" t="s">
        <v>100</v>
      </c>
      <c r="E89" t="s">
        <v>123</v>
      </c>
      <c r="F89" t="s">
        <v>609</v>
      </c>
      <c r="G89" t="s">
        <v>455</v>
      </c>
      <c r="H89" t="s">
        <v>473</v>
      </c>
      <c r="I89" t="s">
        <v>210</v>
      </c>
      <c r="J89" t="s">
        <v>612</v>
      </c>
      <c r="K89" s="77">
        <v>0.82</v>
      </c>
      <c r="L89" t="s">
        <v>102</v>
      </c>
      <c r="M89" s="78">
        <v>3.4200000000000001E-2</v>
      </c>
      <c r="N89" s="78">
        <v>6.2100000000000002E-2</v>
      </c>
      <c r="O89" s="77">
        <v>2524000</v>
      </c>
      <c r="P89" s="77">
        <v>99.23</v>
      </c>
      <c r="Q89" s="77">
        <v>0</v>
      </c>
      <c r="R89" s="77">
        <v>2504.5652</v>
      </c>
      <c r="S89" s="78">
        <v>8.5000000000000006E-3</v>
      </c>
      <c r="T89" s="78">
        <v>5.8999999999999999E-3</v>
      </c>
      <c r="U89" s="78">
        <v>5.9999999999999995E-4</v>
      </c>
    </row>
    <row r="90" spans="2:21">
      <c r="B90" t="s">
        <v>613</v>
      </c>
      <c r="C90" t="s">
        <v>614</v>
      </c>
      <c r="D90" t="s">
        <v>100</v>
      </c>
      <c r="E90" t="s">
        <v>123</v>
      </c>
      <c r="F90" t="s">
        <v>477</v>
      </c>
      <c r="G90" t="s">
        <v>455</v>
      </c>
      <c r="H90" t="s">
        <v>473</v>
      </c>
      <c r="I90" t="s">
        <v>210</v>
      </c>
      <c r="J90" t="s">
        <v>573</v>
      </c>
      <c r="K90" s="77">
        <v>1.32</v>
      </c>
      <c r="L90" t="s">
        <v>102</v>
      </c>
      <c r="M90" s="78">
        <v>4.2000000000000003E-2</v>
      </c>
      <c r="N90" s="78">
        <v>5.4699999999999999E-2</v>
      </c>
      <c r="O90" s="77">
        <v>168579</v>
      </c>
      <c r="P90" s="77">
        <v>99.02</v>
      </c>
      <c r="Q90" s="77">
        <v>0</v>
      </c>
      <c r="R90" s="77">
        <v>166.92692579999999</v>
      </c>
      <c r="S90" s="78">
        <v>6.9999999999999999E-4</v>
      </c>
      <c r="T90" s="78">
        <v>4.0000000000000002E-4</v>
      </c>
      <c r="U90" s="78">
        <v>0</v>
      </c>
    </row>
    <row r="91" spans="2:21">
      <c r="B91" t="s">
        <v>615</v>
      </c>
      <c r="C91" t="s">
        <v>616</v>
      </c>
      <c r="D91" t="s">
        <v>100</v>
      </c>
      <c r="E91" t="s">
        <v>123</v>
      </c>
      <c r="F91" t="s">
        <v>617</v>
      </c>
      <c r="G91" t="s">
        <v>379</v>
      </c>
      <c r="H91" t="s">
        <v>469</v>
      </c>
      <c r="I91" t="s">
        <v>150</v>
      </c>
      <c r="J91" t="s">
        <v>474</v>
      </c>
      <c r="K91" s="77">
        <v>0.01</v>
      </c>
      <c r="L91" t="s">
        <v>102</v>
      </c>
      <c r="M91" s="78">
        <v>4.5499999999999999E-2</v>
      </c>
      <c r="N91" s="78">
        <v>0.19059999999999999</v>
      </c>
      <c r="O91" s="77">
        <v>612945.1</v>
      </c>
      <c r="P91" s="77">
        <v>102.19</v>
      </c>
      <c r="Q91" s="77">
        <v>0</v>
      </c>
      <c r="R91" s="77">
        <v>626.36859769</v>
      </c>
      <c r="S91" s="78">
        <v>1.0500000000000001E-2</v>
      </c>
      <c r="T91" s="78">
        <v>1.5E-3</v>
      </c>
      <c r="U91" s="78">
        <v>1E-4</v>
      </c>
    </row>
    <row r="92" spans="2:21">
      <c r="B92" t="s">
        <v>618</v>
      </c>
      <c r="C92" t="s">
        <v>619</v>
      </c>
      <c r="D92" t="s">
        <v>100</v>
      </c>
      <c r="E92" t="s">
        <v>123</v>
      </c>
      <c r="F92" t="s">
        <v>617</v>
      </c>
      <c r="G92" t="s">
        <v>379</v>
      </c>
      <c r="H92" t="s">
        <v>469</v>
      </c>
      <c r="I92" t="s">
        <v>150</v>
      </c>
      <c r="J92" t="s">
        <v>620</v>
      </c>
      <c r="K92" s="77">
        <v>2.1</v>
      </c>
      <c r="L92" t="s">
        <v>102</v>
      </c>
      <c r="M92" s="78">
        <v>3.2899999999999999E-2</v>
      </c>
      <c r="N92" s="78">
        <v>5.7599999999999998E-2</v>
      </c>
      <c r="O92" s="77">
        <v>4737500</v>
      </c>
      <c r="P92" s="77">
        <v>95.95</v>
      </c>
      <c r="Q92" s="77">
        <v>0</v>
      </c>
      <c r="R92" s="77">
        <v>4545.6312500000004</v>
      </c>
      <c r="S92" s="78">
        <v>7.7999999999999996E-3</v>
      </c>
      <c r="T92" s="78">
        <v>1.0800000000000001E-2</v>
      </c>
      <c r="U92" s="78">
        <v>1E-3</v>
      </c>
    </row>
    <row r="93" spans="2:21">
      <c r="B93" t="s">
        <v>621</v>
      </c>
      <c r="C93" t="s">
        <v>622</v>
      </c>
      <c r="D93" t="s">
        <v>100</v>
      </c>
      <c r="E93" t="s">
        <v>123</v>
      </c>
      <c r="F93" t="s">
        <v>623</v>
      </c>
      <c r="G93" t="s">
        <v>624</v>
      </c>
      <c r="H93" t="s">
        <v>473</v>
      </c>
      <c r="I93" t="s">
        <v>210</v>
      </c>
      <c r="J93" t="s">
        <v>625</v>
      </c>
      <c r="K93" s="77">
        <v>4.7</v>
      </c>
      <c r="L93" t="s">
        <v>102</v>
      </c>
      <c r="M93" s="78">
        <v>2.7400000000000001E-2</v>
      </c>
      <c r="N93" s="78">
        <v>5.3199999999999997E-2</v>
      </c>
      <c r="O93" s="77">
        <v>1706907</v>
      </c>
      <c r="P93" s="77">
        <v>90.18</v>
      </c>
      <c r="Q93" s="77">
        <v>0</v>
      </c>
      <c r="R93" s="77">
        <v>1539.2887326</v>
      </c>
      <c r="S93" s="78">
        <v>2.3E-3</v>
      </c>
      <c r="T93" s="78">
        <v>3.5999999999999999E-3</v>
      </c>
      <c r="U93" s="78">
        <v>2.9999999999999997E-4</v>
      </c>
    </row>
    <row r="94" spans="2:21">
      <c r="B94" t="s">
        <v>626</v>
      </c>
      <c r="C94" t="s">
        <v>627</v>
      </c>
      <c r="D94" t="s">
        <v>100</v>
      </c>
      <c r="E94" t="s">
        <v>123</v>
      </c>
      <c r="F94" t="s">
        <v>485</v>
      </c>
      <c r="G94" t="s">
        <v>359</v>
      </c>
      <c r="H94" t="s">
        <v>473</v>
      </c>
      <c r="I94" t="s">
        <v>210</v>
      </c>
      <c r="J94" t="s">
        <v>391</v>
      </c>
      <c r="K94" s="77">
        <v>3.88</v>
      </c>
      <c r="L94" t="s">
        <v>102</v>
      </c>
      <c r="M94" s="78">
        <v>3.95E-2</v>
      </c>
      <c r="N94" s="78">
        <v>8.2799999999999999E-2</v>
      </c>
      <c r="O94" s="77">
        <v>2694608.71</v>
      </c>
      <c r="P94" s="77">
        <v>85.32</v>
      </c>
      <c r="Q94" s="77">
        <v>0</v>
      </c>
      <c r="R94" s="77">
        <v>2299.0401513719999</v>
      </c>
      <c r="S94" s="78">
        <v>1.6999999999999999E-3</v>
      </c>
      <c r="T94" s="78">
        <v>5.4000000000000003E-3</v>
      </c>
      <c r="U94" s="78">
        <v>5.0000000000000001E-4</v>
      </c>
    </row>
    <row r="95" spans="2:21">
      <c r="B95" t="s">
        <v>628</v>
      </c>
      <c r="C95" t="s">
        <v>629</v>
      </c>
      <c r="D95" t="s">
        <v>100</v>
      </c>
      <c r="E95" t="s">
        <v>123</v>
      </c>
      <c r="F95" t="s">
        <v>630</v>
      </c>
      <c r="G95" t="s">
        <v>379</v>
      </c>
      <c r="H95" t="s">
        <v>504</v>
      </c>
      <c r="I95" t="s">
        <v>210</v>
      </c>
      <c r="J95" t="s">
        <v>441</v>
      </c>
      <c r="K95" s="77">
        <v>3.97</v>
      </c>
      <c r="L95" t="s">
        <v>102</v>
      </c>
      <c r="M95" s="78">
        <v>2.5000000000000001E-2</v>
      </c>
      <c r="N95" s="78">
        <v>5.9700000000000003E-2</v>
      </c>
      <c r="O95" s="77">
        <v>5938258</v>
      </c>
      <c r="P95" s="77">
        <v>88.16</v>
      </c>
      <c r="Q95" s="77">
        <v>0</v>
      </c>
      <c r="R95" s="77">
        <v>5235.1682528000001</v>
      </c>
      <c r="S95" s="78">
        <v>7.0000000000000001E-3</v>
      </c>
      <c r="T95" s="78">
        <v>1.24E-2</v>
      </c>
      <c r="U95" s="78">
        <v>1.1999999999999999E-3</v>
      </c>
    </row>
    <row r="96" spans="2:21">
      <c r="B96" t="s">
        <v>631</v>
      </c>
      <c r="C96" t="s">
        <v>632</v>
      </c>
      <c r="D96" t="s">
        <v>100</v>
      </c>
      <c r="E96" t="s">
        <v>123</v>
      </c>
      <c r="F96" t="s">
        <v>633</v>
      </c>
      <c r="G96" t="s">
        <v>455</v>
      </c>
      <c r="H96" t="s">
        <v>499</v>
      </c>
      <c r="I96" t="s">
        <v>150</v>
      </c>
      <c r="J96" t="s">
        <v>634</v>
      </c>
      <c r="K96" s="77">
        <v>3.37</v>
      </c>
      <c r="L96" t="s">
        <v>102</v>
      </c>
      <c r="M96" s="78">
        <v>4.53E-2</v>
      </c>
      <c r="N96" s="78">
        <v>6.1600000000000002E-2</v>
      </c>
      <c r="O96" s="77">
        <v>6381412</v>
      </c>
      <c r="P96" s="77">
        <v>95.06</v>
      </c>
      <c r="Q96" s="77">
        <v>0</v>
      </c>
      <c r="R96" s="77">
        <v>6066.1702471999997</v>
      </c>
      <c r="S96" s="78">
        <v>9.1000000000000004E-3</v>
      </c>
      <c r="T96" s="78">
        <v>1.43E-2</v>
      </c>
      <c r="U96" s="78">
        <v>1.4E-3</v>
      </c>
    </row>
    <row r="97" spans="2:21">
      <c r="B97" t="s">
        <v>635</v>
      </c>
      <c r="C97" t="s">
        <v>636</v>
      </c>
      <c r="D97" t="s">
        <v>100</v>
      </c>
      <c r="E97" t="s">
        <v>123</v>
      </c>
      <c r="F97" t="s">
        <v>637</v>
      </c>
      <c r="G97" t="s">
        <v>597</v>
      </c>
      <c r="H97" t="s">
        <v>229</v>
      </c>
      <c r="I97" t="s">
        <v>638</v>
      </c>
      <c r="J97" t="s">
        <v>639</v>
      </c>
      <c r="K97" s="77">
        <v>3.73</v>
      </c>
      <c r="L97" t="s">
        <v>102</v>
      </c>
      <c r="M97" s="78">
        <v>6.0499999999999998E-2</v>
      </c>
      <c r="N97" s="78">
        <v>6.0299999999999999E-2</v>
      </c>
      <c r="O97" s="77">
        <v>5841000</v>
      </c>
      <c r="P97" s="77">
        <v>101.87</v>
      </c>
      <c r="Q97" s="77">
        <v>0</v>
      </c>
      <c r="R97" s="77">
        <v>5950.2267000000002</v>
      </c>
      <c r="S97" s="78">
        <v>2.6599999999999999E-2</v>
      </c>
      <c r="T97" s="78">
        <v>1.41E-2</v>
      </c>
      <c r="U97" s="78">
        <v>1.2999999999999999E-3</v>
      </c>
    </row>
    <row r="98" spans="2:21">
      <c r="B98" s="79" t="s">
        <v>325</v>
      </c>
      <c r="C98" s="16"/>
      <c r="D98" s="16"/>
      <c r="E98" s="16"/>
      <c r="F98" s="16"/>
      <c r="K98" s="81">
        <v>0.99</v>
      </c>
      <c r="N98" s="80">
        <v>7.2800000000000004E-2</v>
      </c>
      <c r="O98" s="81">
        <v>17981156.780000001</v>
      </c>
      <c r="Q98" s="81">
        <v>0</v>
      </c>
      <c r="R98" s="81">
        <v>18154.173783279999</v>
      </c>
      <c r="T98" s="80">
        <v>4.2900000000000001E-2</v>
      </c>
      <c r="U98" s="80">
        <v>4.1000000000000003E-3</v>
      </c>
    </row>
    <row r="99" spans="2:21">
      <c r="B99" t="s">
        <v>640</v>
      </c>
      <c r="C99" t="s">
        <v>641</v>
      </c>
      <c r="D99" t="s">
        <v>100</v>
      </c>
      <c r="E99" t="s">
        <v>123</v>
      </c>
      <c r="F99" t="s">
        <v>642</v>
      </c>
      <c r="G99" t="s">
        <v>643</v>
      </c>
      <c r="H99" t="s">
        <v>209</v>
      </c>
      <c r="I99" t="s">
        <v>210</v>
      </c>
      <c r="J99" t="s">
        <v>644</v>
      </c>
      <c r="K99" s="77">
        <v>0.14000000000000001</v>
      </c>
      <c r="L99" t="s">
        <v>102</v>
      </c>
      <c r="M99" s="78">
        <v>2.9000000000000001E-2</v>
      </c>
      <c r="N99" s="78">
        <v>8.8099999999999998E-2</v>
      </c>
      <c r="O99" s="77">
        <v>4587457</v>
      </c>
      <c r="P99" s="77">
        <v>103.83</v>
      </c>
      <c r="Q99" s="77">
        <v>0</v>
      </c>
      <c r="R99" s="77">
        <v>4763.1566031000002</v>
      </c>
      <c r="S99" s="78">
        <v>3.5000000000000001E-3</v>
      </c>
      <c r="T99" s="78">
        <v>1.1299999999999999E-2</v>
      </c>
      <c r="U99" s="78">
        <v>1.1000000000000001E-3</v>
      </c>
    </row>
    <row r="100" spans="2:21">
      <c r="B100" t="s">
        <v>645</v>
      </c>
      <c r="C100" t="s">
        <v>646</v>
      </c>
      <c r="D100" t="s">
        <v>100</v>
      </c>
      <c r="E100" t="s">
        <v>123</v>
      </c>
      <c r="F100" t="s">
        <v>647</v>
      </c>
      <c r="G100" t="s">
        <v>648</v>
      </c>
      <c r="H100" t="s">
        <v>405</v>
      </c>
      <c r="I100" t="s">
        <v>210</v>
      </c>
      <c r="J100" t="s">
        <v>649</v>
      </c>
      <c r="K100" s="77">
        <v>1.23</v>
      </c>
      <c r="L100" t="s">
        <v>102</v>
      </c>
      <c r="M100" s="78">
        <v>3.49E-2</v>
      </c>
      <c r="N100" s="78">
        <v>6.7199999999999996E-2</v>
      </c>
      <c r="O100" s="77">
        <v>10250103.08</v>
      </c>
      <c r="P100" s="77">
        <v>99.45</v>
      </c>
      <c r="Q100" s="77">
        <v>0</v>
      </c>
      <c r="R100" s="77">
        <v>10193.727513059999</v>
      </c>
      <c r="S100" s="78">
        <v>1.2200000000000001E-2</v>
      </c>
      <c r="T100" s="78">
        <v>2.41E-2</v>
      </c>
      <c r="U100" s="78">
        <v>2.3E-3</v>
      </c>
    </row>
    <row r="101" spans="2:21">
      <c r="B101" t="s">
        <v>650</v>
      </c>
      <c r="C101" t="s">
        <v>651</v>
      </c>
      <c r="D101" t="s">
        <v>100</v>
      </c>
      <c r="E101" t="s">
        <v>123</v>
      </c>
      <c r="F101" t="s">
        <v>572</v>
      </c>
      <c r="G101" t="s">
        <v>379</v>
      </c>
      <c r="H101" t="s">
        <v>464</v>
      </c>
      <c r="I101" t="s">
        <v>210</v>
      </c>
      <c r="J101" t="s">
        <v>652</v>
      </c>
      <c r="K101" s="77">
        <v>1.39</v>
      </c>
      <c r="L101" t="s">
        <v>102</v>
      </c>
      <c r="M101" s="78">
        <v>4.7E-2</v>
      </c>
      <c r="N101" s="78">
        <v>7.2599999999999998E-2</v>
      </c>
      <c r="O101" s="77">
        <v>2188125</v>
      </c>
      <c r="P101" s="77">
        <v>99.24</v>
      </c>
      <c r="Q101" s="77">
        <v>0</v>
      </c>
      <c r="R101" s="77">
        <v>2171.4952499999999</v>
      </c>
      <c r="S101" s="78">
        <v>4.3E-3</v>
      </c>
      <c r="T101" s="78">
        <v>5.1000000000000004E-3</v>
      </c>
      <c r="U101" s="78">
        <v>5.0000000000000001E-4</v>
      </c>
    </row>
    <row r="102" spans="2:21">
      <c r="B102" t="s">
        <v>653</v>
      </c>
      <c r="C102" t="s">
        <v>654</v>
      </c>
      <c r="D102" t="s">
        <v>100</v>
      </c>
      <c r="E102" t="s">
        <v>123</v>
      </c>
      <c r="F102" t="s">
        <v>623</v>
      </c>
      <c r="G102" t="s">
        <v>624</v>
      </c>
      <c r="H102" t="s">
        <v>473</v>
      </c>
      <c r="I102" t="s">
        <v>210</v>
      </c>
      <c r="J102" t="s">
        <v>474</v>
      </c>
      <c r="K102" s="77">
        <v>1.69</v>
      </c>
      <c r="L102" t="s">
        <v>102</v>
      </c>
      <c r="M102" s="78">
        <v>5.6000000000000001E-2</v>
      </c>
      <c r="N102" s="78">
        <v>5.7299999999999997E-2</v>
      </c>
      <c r="O102" s="77">
        <v>955471.7</v>
      </c>
      <c r="P102" s="77">
        <v>107.36</v>
      </c>
      <c r="Q102" s="77">
        <v>0</v>
      </c>
      <c r="R102" s="77">
        <v>1025.7944171199999</v>
      </c>
      <c r="S102" s="78">
        <v>4.5999999999999999E-3</v>
      </c>
      <c r="T102" s="78">
        <v>2.3999999999999998E-3</v>
      </c>
      <c r="U102" s="78">
        <v>2.0000000000000001E-4</v>
      </c>
    </row>
    <row r="103" spans="2:21">
      <c r="B103" s="79" t="s">
        <v>655</v>
      </c>
      <c r="C103" s="16"/>
      <c r="D103" s="16"/>
      <c r="E103" s="16"/>
      <c r="F103" s="16"/>
      <c r="K103" s="81">
        <v>0</v>
      </c>
      <c r="N103" s="80">
        <v>0</v>
      </c>
      <c r="O103" s="81">
        <v>0</v>
      </c>
      <c r="Q103" s="81">
        <v>0</v>
      </c>
      <c r="R103" s="81">
        <v>0</v>
      </c>
      <c r="T103" s="80">
        <v>0</v>
      </c>
      <c r="U103" s="80">
        <v>0</v>
      </c>
    </row>
    <row r="104" spans="2:21">
      <c r="B104" t="s">
        <v>229</v>
      </c>
      <c r="C104" t="s">
        <v>229</v>
      </c>
      <c r="D104" s="16"/>
      <c r="E104" s="16"/>
      <c r="F104" s="16"/>
      <c r="G104" t="s">
        <v>229</v>
      </c>
      <c r="H104" t="s">
        <v>229</v>
      </c>
      <c r="K104" s="77">
        <v>0</v>
      </c>
      <c r="L104" t="s">
        <v>229</v>
      </c>
      <c r="M104" s="78">
        <v>0</v>
      </c>
      <c r="N104" s="78">
        <v>0</v>
      </c>
      <c r="O104" s="77">
        <v>0</v>
      </c>
      <c r="P104" s="77">
        <v>0</v>
      </c>
      <c r="R104" s="77">
        <v>0</v>
      </c>
      <c r="S104" s="78">
        <v>0</v>
      </c>
      <c r="T104" s="78">
        <v>0</v>
      </c>
      <c r="U104" s="78">
        <v>0</v>
      </c>
    </row>
    <row r="105" spans="2:21">
      <c r="B105" s="79" t="s">
        <v>234</v>
      </c>
      <c r="C105" s="16"/>
      <c r="D105" s="16"/>
      <c r="E105" s="16"/>
      <c r="F105" s="16"/>
      <c r="K105" s="81">
        <v>4.5</v>
      </c>
      <c r="N105" s="80">
        <v>6.9400000000000003E-2</v>
      </c>
      <c r="O105" s="81">
        <v>3698000</v>
      </c>
      <c r="Q105" s="81">
        <v>0</v>
      </c>
      <c r="R105" s="81">
        <v>13070.1461225</v>
      </c>
      <c r="T105" s="80">
        <v>3.09E-2</v>
      </c>
      <c r="U105" s="80">
        <v>2.8999999999999998E-3</v>
      </c>
    </row>
    <row r="106" spans="2:21">
      <c r="B106" s="79" t="s">
        <v>326</v>
      </c>
      <c r="C106" s="16"/>
      <c r="D106" s="16"/>
      <c r="E106" s="16"/>
      <c r="F106" s="16"/>
      <c r="K106" s="81">
        <v>3.99</v>
      </c>
      <c r="N106" s="80">
        <v>7.3499999999999996E-2</v>
      </c>
      <c r="O106" s="81">
        <v>1900000</v>
      </c>
      <c r="Q106" s="81">
        <v>0</v>
      </c>
      <c r="R106" s="81">
        <v>7055.1146749999998</v>
      </c>
      <c r="T106" s="80">
        <v>1.67E-2</v>
      </c>
      <c r="U106" s="80">
        <v>1.6000000000000001E-3</v>
      </c>
    </row>
    <row r="107" spans="2:21">
      <c r="B107" t="s">
        <v>656</v>
      </c>
      <c r="C107" t="s">
        <v>657</v>
      </c>
      <c r="D107" t="s">
        <v>658</v>
      </c>
      <c r="E107" t="s">
        <v>659</v>
      </c>
      <c r="F107" t="s">
        <v>660</v>
      </c>
      <c r="G107" t="s">
        <v>661</v>
      </c>
      <c r="H107" t="s">
        <v>662</v>
      </c>
      <c r="I107" t="s">
        <v>663</v>
      </c>
      <c r="J107" t="s">
        <v>664</v>
      </c>
      <c r="K107" s="77">
        <v>3.99</v>
      </c>
      <c r="L107" t="s">
        <v>106</v>
      </c>
      <c r="M107" s="78">
        <v>6.7500000000000004E-2</v>
      </c>
      <c r="N107" s="78">
        <v>7.3499999999999996E-2</v>
      </c>
      <c r="O107" s="77">
        <v>1900000</v>
      </c>
      <c r="P107" s="77">
        <v>100.35724999999999</v>
      </c>
      <c r="Q107" s="77">
        <v>0</v>
      </c>
      <c r="R107" s="77">
        <v>7055.1146749999998</v>
      </c>
      <c r="S107" s="78">
        <v>1.5E-3</v>
      </c>
      <c r="T107" s="78">
        <v>1.67E-2</v>
      </c>
      <c r="U107" s="78">
        <v>1.6000000000000001E-3</v>
      </c>
    </row>
    <row r="108" spans="2:21">
      <c r="B108" s="79" t="s">
        <v>327</v>
      </c>
      <c r="C108" s="16"/>
      <c r="D108" s="16"/>
      <c r="E108" s="16"/>
      <c r="F108" s="16"/>
      <c r="K108" s="81">
        <v>5.09</v>
      </c>
      <c r="N108" s="80">
        <v>6.4500000000000002E-2</v>
      </c>
      <c r="O108" s="81">
        <v>1798000</v>
      </c>
      <c r="Q108" s="81">
        <v>0</v>
      </c>
      <c r="R108" s="81">
        <v>6015.0314474999996</v>
      </c>
      <c r="T108" s="80">
        <v>1.4200000000000001E-2</v>
      </c>
      <c r="U108" s="80">
        <v>1.2999999999999999E-3</v>
      </c>
    </row>
    <row r="109" spans="2:21">
      <c r="B109" t="s">
        <v>665</v>
      </c>
      <c r="C109" t="s">
        <v>666</v>
      </c>
      <c r="D109" t="s">
        <v>123</v>
      </c>
      <c r="E109" t="s">
        <v>659</v>
      </c>
      <c r="F109" t="s">
        <v>667</v>
      </c>
      <c r="G109" t="s">
        <v>668</v>
      </c>
      <c r="H109" t="s">
        <v>669</v>
      </c>
      <c r="I109" t="s">
        <v>663</v>
      </c>
      <c r="J109" t="s">
        <v>670</v>
      </c>
      <c r="K109" s="77">
        <v>5.09</v>
      </c>
      <c r="L109" t="s">
        <v>106</v>
      </c>
      <c r="M109" s="78">
        <v>4.1300000000000003E-2</v>
      </c>
      <c r="N109" s="78">
        <v>6.4500000000000002E-2</v>
      </c>
      <c r="O109" s="77">
        <v>1798000</v>
      </c>
      <c r="P109" s="77">
        <v>90.416250000000005</v>
      </c>
      <c r="Q109" s="77">
        <v>0</v>
      </c>
      <c r="R109" s="77">
        <v>6015.0314474999996</v>
      </c>
      <c r="S109" s="78">
        <v>3.5999999999999999E-3</v>
      </c>
      <c r="T109" s="78">
        <v>1.4200000000000001E-2</v>
      </c>
      <c r="U109" s="78">
        <v>1.2999999999999999E-3</v>
      </c>
    </row>
    <row r="110" spans="2:21">
      <c r="B110" t="s">
        <v>236</v>
      </c>
      <c r="C110" s="16"/>
      <c r="D110" s="16"/>
      <c r="E110" s="16"/>
      <c r="F110" s="16"/>
    </row>
    <row r="111" spans="2:21">
      <c r="B111" t="s">
        <v>315</v>
      </c>
      <c r="C111" s="16"/>
      <c r="D111" s="16"/>
      <c r="E111" s="16"/>
      <c r="F111" s="16"/>
    </row>
    <row r="112" spans="2:21">
      <c r="B112" t="s">
        <v>316</v>
      </c>
      <c r="C112" s="16"/>
      <c r="D112" s="16"/>
      <c r="E112" s="16"/>
      <c r="F112" s="16"/>
    </row>
    <row r="113" spans="2:6">
      <c r="B113" t="s">
        <v>317</v>
      </c>
      <c r="C113" s="16"/>
      <c r="D113" s="16"/>
      <c r="E113" s="16"/>
      <c r="F113" s="16"/>
    </row>
    <row r="114" spans="2:6">
      <c r="B114" t="s">
        <v>318</v>
      </c>
      <c r="C114" s="16"/>
      <c r="D114" s="16"/>
      <c r="E114" s="16"/>
      <c r="F114" s="16"/>
    </row>
    <row r="115" spans="2:6"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31921497.120000001</v>
      </c>
      <c r="J11" s="7"/>
      <c r="K11" s="75">
        <v>402.58573025999999</v>
      </c>
      <c r="L11" s="75">
        <v>506405.68589096999</v>
      </c>
      <c r="M11" s="7"/>
      <c r="N11" s="76">
        <v>1</v>
      </c>
      <c r="O11" s="76">
        <v>0.1133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27240121.120000001</v>
      </c>
      <c r="K12" s="81">
        <v>201.74643</v>
      </c>
      <c r="L12" s="81">
        <v>401511.9292676</v>
      </c>
      <c r="N12" s="80">
        <v>0.79290000000000005</v>
      </c>
      <c r="O12" s="80">
        <v>8.9800000000000005E-2</v>
      </c>
    </row>
    <row r="13" spans="2:62">
      <c r="B13" s="79" t="s">
        <v>671</v>
      </c>
      <c r="E13" s="16"/>
      <c r="F13" s="16"/>
      <c r="G13" s="16"/>
      <c r="I13" s="81">
        <v>10220884.6</v>
      </c>
      <c r="K13" s="81">
        <v>72.040660000000003</v>
      </c>
      <c r="L13" s="81">
        <v>287106.00169</v>
      </c>
      <c r="N13" s="80">
        <v>0.56689999999999996</v>
      </c>
      <c r="O13" s="80">
        <v>6.4199999999999993E-2</v>
      </c>
    </row>
    <row r="14" spans="2:62">
      <c r="B14" t="s">
        <v>672</v>
      </c>
      <c r="C14" t="s">
        <v>673</v>
      </c>
      <c r="D14" t="s">
        <v>100</v>
      </c>
      <c r="E14" t="s">
        <v>123</v>
      </c>
      <c r="F14" t="s">
        <v>630</v>
      </c>
      <c r="G14" t="s">
        <v>379</v>
      </c>
      <c r="H14" t="s">
        <v>102</v>
      </c>
      <c r="I14" s="77">
        <v>188666</v>
      </c>
      <c r="J14" s="77">
        <v>2442</v>
      </c>
      <c r="K14" s="77">
        <v>0</v>
      </c>
      <c r="L14" s="77">
        <v>4607.22372</v>
      </c>
      <c r="M14" s="78">
        <v>8.0000000000000004E-4</v>
      </c>
      <c r="N14" s="78">
        <v>9.1000000000000004E-3</v>
      </c>
      <c r="O14" s="78">
        <v>1E-3</v>
      </c>
    </row>
    <row r="15" spans="2:62">
      <c r="B15" t="s">
        <v>674</v>
      </c>
      <c r="C15" t="s">
        <v>675</v>
      </c>
      <c r="D15" t="s">
        <v>100</v>
      </c>
      <c r="E15" t="s">
        <v>123</v>
      </c>
      <c r="F15" t="s">
        <v>676</v>
      </c>
      <c r="G15" t="s">
        <v>597</v>
      </c>
      <c r="H15" t="s">
        <v>102</v>
      </c>
      <c r="I15" s="77">
        <v>18634</v>
      </c>
      <c r="J15" s="77">
        <v>29830</v>
      </c>
      <c r="K15" s="77">
        <v>0</v>
      </c>
      <c r="L15" s="77">
        <v>5558.5222000000003</v>
      </c>
      <c r="M15" s="78">
        <v>2.9999999999999997E-4</v>
      </c>
      <c r="N15" s="78">
        <v>1.0999999999999999E-2</v>
      </c>
      <c r="O15" s="78">
        <v>1.1999999999999999E-3</v>
      </c>
    </row>
    <row r="16" spans="2:62">
      <c r="B16" t="s">
        <v>677</v>
      </c>
      <c r="C16" t="s">
        <v>678</v>
      </c>
      <c r="D16" t="s">
        <v>100</v>
      </c>
      <c r="E16" t="s">
        <v>123</v>
      </c>
      <c r="F16" t="s">
        <v>596</v>
      </c>
      <c r="G16" t="s">
        <v>597</v>
      </c>
      <c r="H16" t="s">
        <v>102</v>
      </c>
      <c r="I16" s="77">
        <v>203490.6</v>
      </c>
      <c r="J16" s="77">
        <v>6515</v>
      </c>
      <c r="K16" s="77">
        <v>0</v>
      </c>
      <c r="L16" s="77">
        <v>13257.41259</v>
      </c>
      <c r="M16" s="78">
        <v>1.6999999999999999E-3</v>
      </c>
      <c r="N16" s="78">
        <v>2.6200000000000001E-2</v>
      </c>
      <c r="O16" s="78">
        <v>3.0000000000000001E-3</v>
      </c>
    </row>
    <row r="17" spans="2:15">
      <c r="B17" t="s">
        <v>679</v>
      </c>
      <c r="C17" t="s">
        <v>680</v>
      </c>
      <c r="D17" t="s">
        <v>100</v>
      </c>
      <c r="E17" t="s">
        <v>123</v>
      </c>
      <c r="F17" t="s">
        <v>601</v>
      </c>
      <c r="G17" t="s">
        <v>597</v>
      </c>
      <c r="H17" t="s">
        <v>102</v>
      </c>
      <c r="I17" s="77">
        <v>222965</v>
      </c>
      <c r="J17" s="77">
        <v>1200</v>
      </c>
      <c r="K17" s="77">
        <v>0</v>
      </c>
      <c r="L17" s="77">
        <v>2675.58</v>
      </c>
      <c r="M17" s="78">
        <v>4.0000000000000002E-4</v>
      </c>
      <c r="N17" s="78">
        <v>5.3E-3</v>
      </c>
      <c r="O17" s="78">
        <v>5.9999999999999995E-4</v>
      </c>
    </row>
    <row r="18" spans="2:15">
      <c r="B18" t="s">
        <v>681</v>
      </c>
      <c r="C18" t="s">
        <v>682</v>
      </c>
      <c r="D18" t="s">
        <v>100</v>
      </c>
      <c r="E18" t="s">
        <v>123</v>
      </c>
      <c r="F18" t="s">
        <v>683</v>
      </c>
      <c r="G18" t="s">
        <v>563</v>
      </c>
      <c r="H18" t="s">
        <v>102</v>
      </c>
      <c r="I18" s="77">
        <v>307054</v>
      </c>
      <c r="J18" s="77">
        <v>3725</v>
      </c>
      <c r="K18" s="77">
        <v>0</v>
      </c>
      <c r="L18" s="77">
        <v>11437.761500000001</v>
      </c>
      <c r="M18" s="78">
        <v>1.1999999999999999E-3</v>
      </c>
      <c r="N18" s="78">
        <v>2.2599999999999999E-2</v>
      </c>
      <c r="O18" s="78">
        <v>2.5999999999999999E-3</v>
      </c>
    </row>
    <row r="19" spans="2:15">
      <c r="B19" t="s">
        <v>684</v>
      </c>
      <c r="C19" t="s">
        <v>685</v>
      </c>
      <c r="D19" t="s">
        <v>100</v>
      </c>
      <c r="E19" t="s">
        <v>123</v>
      </c>
      <c r="F19" t="s">
        <v>686</v>
      </c>
      <c r="G19" t="s">
        <v>563</v>
      </c>
      <c r="H19" t="s">
        <v>102</v>
      </c>
      <c r="I19" s="77">
        <v>270280</v>
      </c>
      <c r="J19" s="77">
        <v>2884</v>
      </c>
      <c r="K19" s="77">
        <v>0</v>
      </c>
      <c r="L19" s="77">
        <v>7794.8752000000004</v>
      </c>
      <c r="M19" s="78">
        <v>1.1999999999999999E-3</v>
      </c>
      <c r="N19" s="78">
        <v>1.54E-2</v>
      </c>
      <c r="O19" s="78">
        <v>1.6999999999999999E-3</v>
      </c>
    </row>
    <row r="20" spans="2:15">
      <c r="B20" t="s">
        <v>687</v>
      </c>
      <c r="C20" t="s">
        <v>688</v>
      </c>
      <c r="D20" t="s">
        <v>100</v>
      </c>
      <c r="E20" t="s">
        <v>123</v>
      </c>
      <c r="F20" t="s">
        <v>540</v>
      </c>
      <c r="G20" t="s">
        <v>537</v>
      </c>
      <c r="H20" t="s">
        <v>102</v>
      </c>
      <c r="I20" s="77">
        <v>9577</v>
      </c>
      <c r="J20" s="77">
        <v>77200</v>
      </c>
      <c r="K20" s="77">
        <v>17.779699999999998</v>
      </c>
      <c r="L20" s="77">
        <v>7411.2236999999996</v>
      </c>
      <c r="M20" s="78">
        <v>2.0000000000000001E-4</v>
      </c>
      <c r="N20" s="78">
        <v>1.46E-2</v>
      </c>
      <c r="O20" s="78">
        <v>1.6999999999999999E-3</v>
      </c>
    </row>
    <row r="21" spans="2:15">
      <c r="B21" t="s">
        <v>689</v>
      </c>
      <c r="C21" t="s">
        <v>690</v>
      </c>
      <c r="D21" t="s">
        <v>100</v>
      </c>
      <c r="E21" t="s">
        <v>123</v>
      </c>
      <c r="F21" t="s">
        <v>691</v>
      </c>
      <c r="G21" t="s">
        <v>323</v>
      </c>
      <c r="H21" t="s">
        <v>102</v>
      </c>
      <c r="I21" s="77">
        <v>117903</v>
      </c>
      <c r="J21" s="77">
        <v>14420</v>
      </c>
      <c r="K21" s="77">
        <v>0</v>
      </c>
      <c r="L21" s="77">
        <v>17001.6126</v>
      </c>
      <c r="M21" s="78">
        <v>1.1999999999999999E-3</v>
      </c>
      <c r="N21" s="78">
        <v>3.3599999999999998E-2</v>
      </c>
      <c r="O21" s="78">
        <v>3.8E-3</v>
      </c>
    </row>
    <row r="22" spans="2:15">
      <c r="B22" t="s">
        <v>692</v>
      </c>
      <c r="C22" t="s">
        <v>693</v>
      </c>
      <c r="D22" t="s">
        <v>100</v>
      </c>
      <c r="E22" t="s">
        <v>123</v>
      </c>
      <c r="F22" t="s">
        <v>694</v>
      </c>
      <c r="G22" t="s">
        <v>323</v>
      </c>
      <c r="H22" t="s">
        <v>102</v>
      </c>
      <c r="I22" s="77">
        <v>1084381</v>
      </c>
      <c r="J22" s="77">
        <v>1840</v>
      </c>
      <c r="K22" s="77">
        <v>0</v>
      </c>
      <c r="L22" s="77">
        <v>19952.610400000001</v>
      </c>
      <c r="M22" s="78">
        <v>8.9999999999999998E-4</v>
      </c>
      <c r="N22" s="78">
        <v>3.9399999999999998E-2</v>
      </c>
      <c r="O22" s="78">
        <v>4.4999999999999997E-3</v>
      </c>
    </row>
    <row r="23" spans="2:15">
      <c r="B23" t="s">
        <v>695</v>
      </c>
      <c r="C23" t="s">
        <v>696</v>
      </c>
      <c r="D23" t="s">
        <v>100</v>
      </c>
      <c r="E23" t="s">
        <v>123</v>
      </c>
      <c r="F23" t="s">
        <v>322</v>
      </c>
      <c r="G23" t="s">
        <v>323</v>
      </c>
      <c r="H23" t="s">
        <v>102</v>
      </c>
      <c r="I23" s="77">
        <v>1656495</v>
      </c>
      <c r="J23" s="77">
        <v>2759</v>
      </c>
      <c r="K23" s="77">
        <v>0</v>
      </c>
      <c r="L23" s="77">
        <v>45702.697050000002</v>
      </c>
      <c r="M23" s="78">
        <v>1E-3</v>
      </c>
      <c r="N23" s="78">
        <v>9.0200000000000002E-2</v>
      </c>
      <c r="O23" s="78">
        <v>1.0200000000000001E-2</v>
      </c>
    </row>
    <row r="24" spans="2:15">
      <c r="B24" t="s">
        <v>697</v>
      </c>
      <c r="C24" t="s">
        <v>698</v>
      </c>
      <c r="D24" t="s">
        <v>100</v>
      </c>
      <c r="E24" t="s">
        <v>123</v>
      </c>
      <c r="F24" t="s">
        <v>699</v>
      </c>
      <c r="G24" t="s">
        <v>323</v>
      </c>
      <c r="H24" t="s">
        <v>102</v>
      </c>
      <c r="I24" s="77">
        <v>86830</v>
      </c>
      <c r="J24" s="77">
        <v>12330</v>
      </c>
      <c r="K24" s="77">
        <v>0</v>
      </c>
      <c r="L24" s="77">
        <v>10706.138999999999</v>
      </c>
      <c r="M24" s="78">
        <v>2.9999999999999997E-4</v>
      </c>
      <c r="N24" s="78">
        <v>2.1100000000000001E-2</v>
      </c>
      <c r="O24" s="78">
        <v>2.3999999999999998E-3</v>
      </c>
    </row>
    <row r="25" spans="2:15">
      <c r="B25" t="s">
        <v>700</v>
      </c>
      <c r="C25" t="s">
        <v>701</v>
      </c>
      <c r="D25" t="s">
        <v>100</v>
      </c>
      <c r="E25" t="s">
        <v>123</v>
      </c>
      <c r="F25" t="s">
        <v>362</v>
      </c>
      <c r="G25" t="s">
        <v>323</v>
      </c>
      <c r="H25" t="s">
        <v>102</v>
      </c>
      <c r="I25" s="77">
        <v>1102125</v>
      </c>
      <c r="J25" s="77">
        <v>3038</v>
      </c>
      <c r="K25" s="77">
        <v>0</v>
      </c>
      <c r="L25" s="77">
        <v>33482.557500000003</v>
      </c>
      <c r="M25" s="78">
        <v>8.0000000000000004E-4</v>
      </c>
      <c r="N25" s="78">
        <v>6.6100000000000006E-2</v>
      </c>
      <c r="O25" s="78">
        <v>7.4999999999999997E-3</v>
      </c>
    </row>
    <row r="26" spans="2:15">
      <c r="B26" t="s">
        <v>702</v>
      </c>
      <c r="C26" t="s">
        <v>703</v>
      </c>
      <c r="D26" t="s">
        <v>100</v>
      </c>
      <c r="E26" t="s">
        <v>123</v>
      </c>
      <c r="F26" t="s">
        <v>623</v>
      </c>
      <c r="G26" t="s">
        <v>624</v>
      </c>
      <c r="H26" t="s">
        <v>102</v>
      </c>
      <c r="I26" s="77">
        <v>5501</v>
      </c>
      <c r="J26" s="77">
        <v>97110</v>
      </c>
      <c r="K26" s="77">
        <v>0</v>
      </c>
      <c r="L26" s="77">
        <v>5342.0210999999999</v>
      </c>
      <c r="M26" s="78">
        <v>6.9999999999999999E-4</v>
      </c>
      <c r="N26" s="78">
        <v>1.0500000000000001E-2</v>
      </c>
      <c r="O26" s="78">
        <v>1.1999999999999999E-3</v>
      </c>
    </row>
    <row r="27" spans="2:15">
      <c r="B27" t="s">
        <v>704</v>
      </c>
      <c r="C27" t="s">
        <v>705</v>
      </c>
      <c r="D27" t="s">
        <v>100</v>
      </c>
      <c r="E27" t="s">
        <v>123</v>
      </c>
      <c r="F27" t="s">
        <v>706</v>
      </c>
      <c r="G27" t="s">
        <v>648</v>
      </c>
      <c r="H27" t="s">
        <v>102</v>
      </c>
      <c r="I27" s="77">
        <v>26515</v>
      </c>
      <c r="J27" s="77">
        <v>4750</v>
      </c>
      <c r="K27" s="77">
        <v>0</v>
      </c>
      <c r="L27" s="77">
        <v>1259.4625000000001</v>
      </c>
      <c r="M27" s="78">
        <v>1E-4</v>
      </c>
      <c r="N27" s="78">
        <v>2.5000000000000001E-3</v>
      </c>
      <c r="O27" s="78">
        <v>2.9999999999999997E-4</v>
      </c>
    </row>
    <row r="28" spans="2:15">
      <c r="B28" t="s">
        <v>707</v>
      </c>
      <c r="C28" t="s">
        <v>708</v>
      </c>
      <c r="D28" t="s">
        <v>100</v>
      </c>
      <c r="E28" t="s">
        <v>123</v>
      </c>
      <c r="F28" t="s">
        <v>709</v>
      </c>
      <c r="G28" t="s">
        <v>648</v>
      </c>
      <c r="H28" t="s">
        <v>102</v>
      </c>
      <c r="I28" s="77">
        <v>3891</v>
      </c>
      <c r="J28" s="77">
        <v>42110</v>
      </c>
      <c r="K28" s="77">
        <v>0</v>
      </c>
      <c r="L28" s="77">
        <v>1638.5001</v>
      </c>
      <c r="M28" s="78">
        <v>2.0000000000000001E-4</v>
      </c>
      <c r="N28" s="78">
        <v>3.2000000000000002E-3</v>
      </c>
      <c r="O28" s="78">
        <v>4.0000000000000002E-4</v>
      </c>
    </row>
    <row r="29" spans="2:15">
      <c r="B29" t="s">
        <v>710</v>
      </c>
      <c r="C29" t="s">
        <v>711</v>
      </c>
      <c r="D29" t="s">
        <v>100</v>
      </c>
      <c r="E29" t="s">
        <v>123</v>
      </c>
      <c r="F29" t="s">
        <v>551</v>
      </c>
      <c r="G29" t="s">
        <v>434</v>
      </c>
      <c r="H29" t="s">
        <v>102</v>
      </c>
      <c r="I29" s="77">
        <v>792505</v>
      </c>
      <c r="J29" s="77">
        <v>2010</v>
      </c>
      <c r="K29" s="77">
        <v>0</v>
      </c>
      <c r="L29" s="77">
        <v>15929.3505</v>
      </c>
      <c r="M29" s="78">
        <v>5.9999999999999995E-4</v>
      </c>
      <c r="N29" s="78">
        <v>3.15E-2</v>
      </c>
      <c r="O29" s="78">
        <v>3.5999999999999999E-3</v>
      </c>
    </row>
    <row r="30" spans="2:15">
      <c r="B30" t="s">
        <v>712</v>
      </c>
      <c r="C30" t="s">
        <v>713</v>
      </c>
      <c r="D30" t="s">
        <v>100</v>
      </c>
      <c r="E30" t="s">
        <v>123</v>
      </c>
      <c r="F30" t="s">
        <v>714</v>
      </c>
      <c r="G30" t="s">
        <v>715</v>
      </c>
      <c r="H30" t="s">
        <v>102</v>
      </c>
      <c r="I30" s="77">
        <v>53333</v>
      </c>
      <c r="J30" s="77">
        <v>13670</v>
      </c>
      <c r="K30" s="77">
        <v>0</v>
      </c>
      <c r="L30" s="77">
        <v>7290.6211000000003</v>
      </c>
      <c r="M30" s="78">
        <v>5.0000000000000001E-4</v>
      </c>
      <c r="N30" s="78">
        <v>1.44E-2</v>
      </c>
      <c r="O30" s="78">
        <v>1.6000000000000001E-3</v>
      </c>
    </row>
    <row r="31" spans="2:15">
      <c r="B31" t="s">
        <v>716</v>
      </c>
      <c r="C31" t="s">
        <v>717</v>
      </c>
      <c r="D31" t="s">
        <v>100</v>
      </c>
      <c r="E31" t="s">
        <v>123</v>
      </c>
      <c r="F31" t="s">
        <v>718</v>
      </c>
      <c r="G31" t="s">
        <v>715</v>
      </c>
      <c r="H31" t="s">
        <v>102</v>
      </c>
      <c r="I31" s="77">
        <v>9968</v>
      </c>
      <c r="J31" s="77">
        <v>41920</v>
      </c>
      <c r="K31" s="77">
        <v>0</v>
      </c>
      <c r="L31" s="77">
        <v>4178.5856000000003</v>
      </c>
      <c r="M31" s="78">
        <v>2.9999999999999997E-4</v>
      </c>
      <c r="N31" s="78">
        <v>8.3000000000000001E-3</v>
      </c>
      <c r="O31" s="78">
        <v>8.9999999999999998E-4</v>
      </c>
    </row>
    <row r="32" spans="2:15">
      <c r="B32" t="s">
        <v>719</v>
      </c>
      <c r="C32" t="s">
        <v>720</v>
      </c>
      <c r="D32" t="s">
        <v>100</v>
      </c>
      <c r="E32" t="s">
        <v>123</v>
      </c>
      <c r="F32" t="s">
        <v>531</v>
      </c>
      <c r="G32" t="s">
        <v>532</v>
      </c>
      <c r="H32" t="s">
        <v>102</v>
      </c>
      <c r="I32" s="77">
        <v>22986</v>
      </c>
      <c r="J32" s="77">
        <v>8344</v>
      </c>
      <c r="K32" s="77">
        <v>0</v>
      </c>
      <c r="L32" s="77">
        <v>1917.9518399999999</v>
      </c>
      <c r="M32" s="78">
        <v>2.0000000000000001E-4</v>
      </c>
      <c r="N32" s="78">
        <v>3.8E-3</v>
      </c>
      <c r="O32" s="78">
        <v>4.0000000000000002E-4</v>
      </c>
    </row>
    <row r="33" spans="2:15">
      <c r="B33" t="s">
        <v>721</v>
      </c>
      <c r="C33" t="s">
        <v>722</v>
      </c>
      <c r="D33" t="s">
        <v>100</v>
      </c>
      <c r="E33" t="s">
        <v>123</v>
      </c>
      <c r="F33" t="s">
        <v>555</v>
      </c>
      <c r="G33" t="s">
        <v>359</v>
      </c>
      <c r="H33" t="s">
        <v>102</v>
      </c>
      <c r="I33" s="77">
        <v>150830</v>
      </c>
      <c r="J33" s="77">
        <v>2886</v>
      </c>
      <c r="K33" s="77">
        <v>0</v>
      </c>
      <c r="L33" s="77">
        <v>4352.9538000000002</v>
      </c>
      <c r="M33" s="78">
        <v>8.0000000000000004E-4</v>
      </c>
      <c r="N33" s="78">
        <v>8.6E-3</v>
      </c>
      <c r="O33" s="78">
        <v>1E-3</v>
      </c>
    </row>
    <row r="34" spans="2:15">
      <c r="B34" t="s">
        <v>723</v>
      </c>
      <c r="C34" t="s">
        <v>724</v>
      </c>
      <c r="D34" t="s">
        <v>100</v>
      </c>
      <c r="E34" t="s">
        <v>123</v>
      </c>
      <c r="F34" t="s">
        <v>543</v>
      </c>
      <c r="G34" t="s">
        <v>359</v>
      </c>
      <c r="H34" t="s">
        <v>102</v>
      </c>
      <c r="I34" s="77">
        <v>140326</v>
      </c>
      <c r="J34" s="77">
        <v>1943</v>
      </c>
      <c r="K34" s="77">
        <v>0</v>
      </c>
      <c r="L34" s="77">
        <v>2726.5341800000001</v>
      </c>
      <c r="M34" s="78">
        <v>2.9999999999999997E-4</v>
      </c>
      <c r="N34" s="78">
        <v>5.4000000000000003E-3</v>
      </c>
      <c r="O34" s="78">
        <v>5.9999999999999995E-4</v>
      </c>
    </row>
    <row r="35" spans="2:15">
      <c r="B35" t="s">
        <v>725</v>
      </c>
      <c r="C35" t="s">
        <v>726</v>
      </c>
      <c r="D35" t="s">
        <v>100</v>
      </c>
      <c r="E35" t="s">
        <v>123</v>
      </c>
      <c r="F35" t="s">
        <v>439</v>
      </c>
      <c r="G35" t="s">
        <v>359</v>
      </c>
      <c r="H35" t="s">
        <v>102</v>
      </c>
      <c r="I35" s="77">
        <v>20374</v>
      </c>
      <c r="J35" s="77">
        <v>33330</v>
      </c>
      <c r="K35" s="77">
        <v>0</v>
      </c>
      <c r="L35" s="77">
        <v>6790.6541999999999</v>
      </c>
      <c r="M35" s="78">
        <v>8.0000000000000004E-4</v>
      </c>
      <c r="N35" s="78">
        <v>1.34E-2</v>
      </c>
      <c r="O35" s="78">
        <v>1.5E-3</v>
      </c>
    </row>
    <row r="36" spans="2:15">
      <c r="B36" t="s">
        <v>727</v>
      </c>
      <c r="C36" t="s">
        <v>728</v>
      </c>
      <c r="D36" t="s">
        <v>100</v>
      </c>
      <c r="E36" t="s">
        <v>123</v>
      </c>
      <c r="F36" t="s">
        <v>420</v>
      </c>
      <c r="G36" t="s">
        <v>359</v>
      </c>
      <c r="H36" t="s">
        <v>102</v>
      </c>
      <c r="I36" s="77">
        <v>544284</v>
      </c>
      <c r="J36" s="77">
        <v>902.1</v>
      </c>
      <c r="K36" s="77">
        <v>0</v>
      </c>
      <c r="L36" s="77">
        <v>4909.9859640000004</v>
      </c>
      <c r="M36" s="78">
        <v>6.9999999999999999E-4</v>
      </c>
      <c r="N36" s="78">
        <v>9.7000000000000003E-3</v>
      </c>
      <c r="O36" s="78">
        <v>1.1000000000000001E-3</v>
      </c>
    </row>
    <row r="37" spans="2:15">
      <c r="B37" t="s">
        <v>729</v>
      </c>
      <c r="C37" t="s">
        <v>730</v>
      </c>
      <c r="D37" t="s">
        <v>100</v>
      </c>
      <c r="E37" t="s">
        <v>123</v>
      </c>
      <c r="F37" t="s">
        <v>424</v>
      </c>
      <c r="G37" t="s">
        <v>359</v>
      </c>
      <c r="H37" t="s">
        <v>102</v>
      </c>
      <c r="I37" s="77">
        <v>37567</v>
      </c>
      <c r="J37" s="77">
        <v>24000</v>
      </c>
      <c r="K37" s="77">
        <v>54.260959999999997</v>
      </c>
      <c r="L37" s="77">
        <v>9070.3409599999995</v>
      </c>
      <c r="M37" s="78">
        <v>8.0000000000000004E-4</v>
      </c>
      <c r="N37" s="78">
        <v>1.7899999999999999E-2</v>
      </c>
      <c r="O37" s="78">
        <v>2E-3</v>
      </c>
    </row>
    <row r="38" spans="2:15">
      <c r="B38" t="s">
        <v>731</v>
      </c>
      <c r="C38" t="s">
        <v>732</v>
      </c>
      <c r="D38" t="s">
        <v>100</v>
      </c>
      <c r="E38" t="s">
        <v>123</v>
      </c>
      <c r="F38" t="s">
        <v>394</v>
      </c>
      <c r="G38" t="s">
        <v>359</v>
      </c>
      <c r="H38" t="s">
        <v>102</v>
      </c>
      <c r="I38" s="77">
        <v>32689</v>
      </c>
      <c r="J38" s="77">
        <v>20800</v>
      </c>
      <c r="K38" s="77">
        <v>0</v>
      </c>
      <c r="L38" s="77">
        <v>6799.3119999999999</v>
      </c>
      <c r="M38" s="78">
        <v>2.9999999999999997E-4</v>
      </c>
      <c r="N38" s="78">
        <v>1.34E-2</v>
      </c>
      <c r="O38" s="78">
        <v>1.5E-3</v>
      </c>
    </row>
    <row r="39" spans="2:15">
      <c r="B39" t="s">
        <v>733</v>
      </c>
      <c r="C39" t="s">
        <v>734</v>
      </c>
      <c r="D39" t="s">
        <v>100</v>
      </c>
      <c r="E39" t="s">
        <v>123</v>
      </c>
      <c r="F39" t="s">
        <v>660</v>
      </c>
      <c r="G39" t="s">
        <v>735</v>
      </c>
      <c r="H39" t="s">
        <v>102</v>
      </c>
      <c r="I39" s="77">
        <v>489532</v>
      </c>
      <c r="J39" s="77">
        <v>2795</v>
      </c>
      <c r="K39" s="77">
        <v>0</v>
      </c>
      <c r="L39" s="77">
        <v>13682.419400000001</v>
      </c>
      <c r="M39" s="78">
        <v>4.0000000000000002E-4</v>
      </c>
      <c r="N39" s="78">
        <v>2.7E-2</v>
      </c>
      <c r="O39" s="78">
        <v>3.0999999999999999E-3</v>
      </c>
    </row>
    <row r="40" spans="2:15">
      <c r="B40" t="s">
        <v>736</v>
      </c>
      <c r="C40" t="s">
        <v>737</v>
      </c>
      <c r="D40" t="s">
        <v>100</v>
      </c>
      <c r="E40" t="s">
        <v>123</v>
      </c>
      <c r="F40" t="s">
        <v>738</v>
      </c>
      <c r="G40" t="s">
        <v>129</v>
      </c>
      <c r="H40" t="s">
        <v>102</v>
      </c>
      <c r="I40" s="77">
        <v>12972</v>
      </c>
      <c r="J40" s="77">
        <v>75700</v>
      </c>
      <c r="K40" s="77">
        <v>0</v>
      </c>
      <c r="L40" s="77">
        <v>9819.8040000000001</v>
      </c>
      <c r="M40" s="78">
        <v>2.0000000000000001E-4</v>
      </c>
      <c r="N40" s="78">
        <v>1.9400000000000001E-2</v>
      </c>
      <c r="O40" s="78">
        <v>2.2000000000000001E-3</v>
      </c>
    </row>
    <row r="41" spans="2:15">
      <c r="B41" t="s">
        <v>739</v>
      </c>
      <c r="C41" t="s">
        <v>740</v>
      </c>
      <c r="D41" t="s">
        <v>100</v>
      </c>
      <c r="E41" t="s">
        <v>123</v>
      </c>
      <c r="F41" t="s">
        <v>558</v>
      </c>
      <c r="G41" t="s">
        <v>132</v>
      </c>
      <c r="H41" t="s">
        <v>102</v>
      </c>
      <c r="I41" s="77">
        <v>2609211</v>
      </c>
      <c r="J41" s="77">
        <v>452.6</v>
      </c>
      <c r="K41" s="77">
        <v>0</v>
      </c>
      <c r="L41" s="77">
        <v>11809.288986</v>
      </c>
      <c r="M41" s="78">
        <v>8.9999999999999998E-4</v>
      </c>
      <c r="N41" s="78">
        <v>2.3300000000000001E-2</v>
      </c>
      <c r="O41" s="78">
        <v>2.5999999999999999E-3</v>
      </c>
    </row>
    <row r="42" spans="2:15">
      <c r="B42" s="79" t="s">
        <v>741</v>
      </c>
      <c r="E42" s="16"/>
      <c r="F42" s="16"/>
      <c r="G42" s="16"/>
      <c r="I42" s="81">
        <v>4534775.5199999996</v>
      </c>
      <c r="K42" s="81">
        <v>0</v>
      </c>
      <c r="L42" s="81">
        <v>62234.120355599996</v>
      </c>
      <c r="N42" s="80">
        <v>0.1229</v>
      </c>
      <c r="O42" s="80">
        <v>1.3899999999999999E-2</v>
      </c>
    </row>
    <row r="43" spans="2:15">
      <c r="B43" t="s">
        <v>742</v>
      </c>
      <c r="C43" t="s">
        <v>743</v>
      </c>
      <c r="D43" t="s">
        <v>100</v>
      </c>
      <c r="E43" t="s">
        <v>123</v>
      </c>
      <c r="F43" t="s">
        <v>572</v>
      </c>
      <c r="G43" t="s">
        <v>379</v>
      </c>
      <c r="H43" t="s">
        <v>102</v>
      </c>
      <c r="I43" s="77">
        <v>1378978</v>
      </c>
      <c r="J43" s="77">
        <v>105.8</v>
      </c>
      <c r="K43" s="77">
        <v>0</v>
      </c>
      <c r="L43" s="77">
        <v>1458.9587240000001</v>
      </c>
      <c r="M43" s="78">
        <v>4.0000000000000002E-4</v>
      </c>
      <c r="N43" s="78">
        <v>2.8999999999999998E-3</v>
      </c>
      <c r="O43" s="78">
        <v>2.9999999999999997E-4</v>
      </c>
    </row>
    <row r="44" spans="2:15">
      <c r="B44" t="s">
        <v>744</v>
      </c>
      <c r="C44" t="s">
        <v>745</v>
      </c>
      <c r="D44" t="s">
        <v>100</v>
      </c>
      <c r="E44" t="s">
        <v>123</v>
      </c>
      <c r="F44" t="s">
        <v>746</v>
      </c>
      <c r="G44" t="s">
        <v>563</v>
      </c>
      <c r="H44" t="s">
        <v>102</v>
      </c>
      <c r="I44" s="77">
        <v>99320</v>
      </c>
      <c r="J44" s="77">
        <v>5758</v>
      </c>
      <c r="K44" s="77">
        <v>0</v>
      </c>
      <c r="L44" s="77">
        <v>5718.8455999999996</v>
      </c>
      <c r="M44" s="78">
        <v>1.2999999999999999E-3</v>
      </c>
      <c r="N44" s="78">
        <v>1.1299999999999999E-2</v>
      </c>
      <c r="O44" s="78">
        <v>1.2999999999999999E-3</v>
      </c>
    </row>
    <row r="45" spans="2:15">
      <c r="B45" t="s">
        <v>747</v>
      </c>
      <c r="C45" t="s">
        <v>748</v>
      </c>
      <c r="D45" t="s">
        <v>100</v>
      </c>
      <c r="E45" t="s">
        <v>123</v>
      </c>
      <c r="F45" t="s">
        <v>605</v>
      </c>
      <c r="G45" t="s">
        <v>455</v>
      </c>
      <c r="H45" t="s">
        <v>102</v>
      </c>
      <c r="I45" s="77">
        <v>24430</v>
      </c>
      <c r="J45" s="77">
        <v>17820</v>
      </c>
      <c r="K45" s="77">
        <v>0</v>
      </c>
      <c r="L45" s="77">
        <v>4353.4260000000004</v>
      </c>
      <c r="M45" s="78">
        <v>1.9E-3</v>
      </c>
      <c r="N45" s="78">
        <v>8.6E-3</v>
      </c>
      <c r="O45" s="78">
        <v>1E-3</v>
      </c>
    </row>
    <row r="46" spans="2:15">
      <c r="B46" t="s">
        <v>749</v>
      </c>
      <c r="C46" t="s">
        <v>750</v>
      </c>
      <c r="D46" t="s">
        <v>100</v>
      </c>
      <c r="E46" t="s">
        <v>123</v>
      </c>
      <c r="F46" t="s">
        <v>576</v>
      </c>
      <c r="G46" t="s">
        <v>455</v>
      </c>
      <c r="H46" t="s">
        <v>102</v>
      </c>
      <c r="I46" s="77">
        <v>13262</v>
      </c>
      <c r="J46" s="77">
        <v>22990</v>
      </c>
      <c r="K46" s="77">
        <v>0</v>
      </c>
      <c r="L46" s="77">
        <v>3048.9337999999998</v>
      </c>
      <c r="M46" s="78">
        <v>6.9999999999999999E-4</v>
      </c>
      <c r="N46" s="78">
        <v>6.0000000000000001E-3</v>
      </c>
      <c r="O46" s="78">
        <v>6.9999999999999999E-4</v>
      </c>
    </row>
    <row r="47" spans="2:15">
      <c r="B47" t="s">
        <v>751</v>
      </c>
      <c r="C47" t="s">
        <v>752</v>
      </c>
      <c r="D47" t="s">
        <v>100</v>
      </c>
      <c r="E47" t="s">
        <v>123</v>
      </c>
      <c r="F47" t="s">
        <v>753</v>
      </c>
      <c r="G47" t="s">
        <v>455</v>
      </c>
      <c r="H47" t="s">
        <v>102</v>
      </c>
      <c r="I47" s="77">
        <v>301530</v>
      </c>
      <c r="J47" s="77">
        <v>1406</v>
      </c>
      <c r="K47" s="77">
        <v>0</v>
      </c>
      <c r="L47" s="77">
        <v>4239.5118000000002</v>
      </c>
      <c r="M47" s="78">
        <v>4.8999999999999998E-3</v>
      </c>
      <c r="N47" s="78">
        <v>8.3999999999999995E-3</v>
      </c>
      <c r="O47" s="78">
        <v>8.9999999999999998E-4</v>
      </c>
    </row>
    <row r="48" spans="2:15">
      <c r="B48" t="s">
        <v>754</v>
      </c>
      <c r="C48" t="s">
        <v>755</v>
      </c>
      <c r="D48" t="s">
        <v>100</v>
      </c>
      <c r="E48" t="s">
        <v>123</v>
      </c>
      <c r="F48" t="s">
        <v>756</v>
      </c>
      <c r="G48" t="s">
        <v>624</v>
      </c>
      <c r="H48" t="s">
        <v>102</v>
      </c>
      <c r="I48" s="77">
        <v>21669</v>
      </c>
      <c r="J48" s="77">
        <v>12700</v>
      </c>
      <c r="K48" s="77">
        <v>0</v>
      </c>
      <c r="L48" s="77">
        <v>2751.9630000000002</v>
      </c>
      <c r="M48" s="78">
        <v>5.9999999999999995E-4</v>
      </c>
      <c r="N48" s="78">
        <v>5.4000000000000003E-3</v>
      </c>
      <c r="O48" s="78">
        <v>5.9999999999999995E-4</v>
      </c>
    </row>
    <row r="49" spans="2:15">
      <c r="B49" t="s">
        <v>757</v>
      </c>
      <c r="C49" t="s">
        <v>758</v>
      </c>
      <c r="D49" t="s">
        <v>100</v>
      </c>
      <c r="E49" t="s">
        <v>123</v>
      </c>
      <c r="F49" t="s">
        <v>647</v>
      </c>
      <c r="G49" t="s">
        <v>648</v>
      </c>
      <c r="H49" t="s">
        <v>102</v>
      </c>
      <c r="I49" s="77">
        <v>1415653.8</v>
      </c>
      <c r="J49" s="77">
        <v>125.8</v>
      </c>
      <c r="K49" s="77">
        <v>0</v>
      </c>
      <c r="L49" s="77">
        <v>1780.8924804000001</v>
      </c>
      <c r="M49" s="78">
        <v>5.0000000000000001E-4</v>
      </c>
      <c r="N49" s="78">
        <v>3.5000000000000001E-3</v>
      </c>
      <c r="O49" s="78">
        <v>4.0000000000000002E-4</v>
      </c>
    </row>
    <row r="50" spans="2:15">
      <c r="B50" t="s">
        <v>759</v>
      </c>
      <c r="C50" t="s">
        <v>760</v>
      </c>
      <c r="D50" t="s">
        <v>100</v>
      </c>
      <c r="E50" t="s">
        <v>123</v>
      </c>
      <c r="F50" t="s">
        <v>761</v>
      </c>
      <c r="G50" t="s">
        <v>359</v>
      </c>
      <c r="H50" t="s">
        <v>102</v>
      </c>
      <c r="I50" s="77">
        <v>273833</v>
      </c>
      <c r="J50" s="77">
        <v>1625</v>
      </c>
      <c r="K50" s="77">
        <v>0</v>
      </c>
      <c r="L50" s="77">
        <v>4449.7862500000001</v>
      </c>
      <c r="M50" s="78">
        <v>1.4E-3</v>
      </c>
      <c r="N50" s="78">
        <v>8.8000000000000005E-3</v>
      </c>
      <c r="O50" s="78">
        <v>1E-3</v>
      </c>
    </row>
    <row r="51" spans="2:15">
      <c r="B51" t="s">
        <v>762</v>
      </c>
      <c r="C51" t="s">
        <v>763</v>
      </c>
      <c r="D51" t="s">
        <v>100</v>
      </c>
      <c r="E51" t="s">
        <v>123</v>
      </c>
      <c r="F51" t="s">
        <v>485</v>
      </c>
      <c r="G51" t="s">
        <v>359</v>
      </c>
      <c r="H51" t="s">
        <v>102</v>
      </c>
      <c r="I51" s="77">
        <v>16431</v>
      </c>
      <c r="J51" s="77">
        <v>16040</v>
      </c>
      <c r="K51" s="77">
        <v>0</v>
      </c>
      <c r="L51" s="77">
        <v>2635.5324000000001</v>
      </c>
      <c r="M51" s="78">
        <v>2.2000000000000001E-3</v>
      </c>
      <c r="N51" s="78">
        <v>5.1999999999999998E-3</v>
      </c>
      <c r="O51" s="78">
        <v>5.9999999999999995E-4</v>
      </c>
    </row>
    <row r="52" spans="2:15">
      <c r="B52" t="s">
        <v>764</v>
      </c>
      <c r="C52" t="s">
        <v>765</v>
      </c>
      <c r="D52" t="s">
        <v>100</v>
      </c>
      <c r="E52" t="s">
        <v>123</v>
      </c>
      <c r="F52" t="s">
        <v>766</v>
      </c>
      <c r="G52" t="s">
        <v>429</v>
      </c>
      <c r="H52" t="s">
        <v>102</v>
      </c>
      <c r="I52" s="77">
        <v>10632</v>
      </c>
      <c r="J52" s="77">
        <v>30370</v>
      </c>
      <c r="K52" s="77">
        <v>0</v>
      </c>
      <c r="L52" s="77">
        <v>3228.9384</v>
      </c>
      <c r="M52" s="78">
        <v>8.0000000000000004E-4</v>
      </c>
      <c r="N52" s="78">
        <v>6.4000000000000003E-3</v>
      </c>
      <c r="O52" s="78">
        <v>6.9999999999999999E-4</v>
      </c>
    </row>
    <row r="53" spans="2:15">
      <c r="B53" t="s">
        <v>767</v>
      </c>
      <c r="C53" t="s">
        <v>768</v>
      </c>
      <c r="D53" t="s">
        <v>100</v>
      </c>
      <c r="E53" t="s">
        <v>123</v>
      </c>
      <c r="F53" t="s">
        <v>428</v>
      </c>
      <c r="G53" t="s">
        <v>429</v>
      </c>
      <c r="H53" t="s">
        <v>102</v>
      </c>
      <c r="I53" s="77">
        <v>514652</v>
      </c>
      <c r="J53" s="77">
        <v>1935</v>
      </c>
      <c r="K53" s="77">
        <v>0</v>
      </c>
      <c r="L53" s="77">
        <v>9958.5162</v>
      </c>
      <c r="M53" s="78">
        <v>1.9E-3</v>
      </c>
      <c r="N53" s="78">
        <v>1.9699999999999999E-2</v>
      </c>
      <c r="O53" s="78">
        <v>2.2000000000000001E-3</v>
      </c>
    </row>
    <row r="54" spans="2:15">
      <c r="B54" t="s">
        <v>769</v>
      </c>
      <c r="C54" t="s">
        <v>770</v>
      </c>
      <c r="D54" t="s">
        <v>100</v>
      </c>
      <c r="E54" t="s">
        <v>123</v>
      </c>
      <c r="F54" t="s">
        <v>771</v>
      </c>
      <c r="G54" t="s">
        <v>772</v>
      </c>
      <c r="H54" t="s">
        <v>102</v>
      </c>
      <c r="I54" s="77">
        <v>41238</v>
      </c>
      <c r="J54" s="77">
        <v>4990</v>
      </c>
      <c r="K54" s="77">
        <v>0</v>
      </c>
      <c r="L54" s="77">
        <v>2057.7761999999998</v>
      </c>
      <c r="M54" s="78">
        <v>5.9999999999999995E-4</v>
      </c>
      <c r="N54" s="78">
        <v>4.1000000000000003E-3</v>
      </c>
      <c r="O54" s="78">
        <v>5.0000000000000001E-4</v>
      </c>
    </row>
    <row r="55" spans="2:15">
      <c r="B55" t="s">
        <v>773</v>
      </c>
      <c r="C55" t="s">
        <v>774</v>
      </c>
      <c r="D55" t="s">
        <v>100</v>
      </c>
      <c r="E55" t="s">
        <v>123</v>
      </c>
      <c r="F55" t="s">
        <v>775</v>
      </c>
      <c r="G55" t="s">
        <v>772</v>
      </c>
      <c r="H55" t="s">
        <v>102</v>
      </c>
      <c r="I55" s="77">
        <v>18192</v>
      </c>
      <c r="J55" s="77">
        <v>27290</v>
      </c>
      <c r="K55" s="77">
        <v>0</v>
      </c>
      <c r="L55" s="77">
        <v>4964.5968000000003</v>
      </c>
      <c r="M55" s="78">
        <v>1.1000000000000001E-3</v>
      </c>
      <c r="N55" s="78">
        <v>9.7999999999999997E-3</v>
      </c>
      <c r="O55" s="78">
        <v>1.1000000000000001E-3</v>
      </c>
    </row>
    <row r="56" spans="2:15">
      <c r="B56" t="s">
        <v>776</v>
      </c>
      <c r="C56" t="s">
        <v>777</v>
      </c>
      <c r="D56" t="s">
        <v>100</v>
      </c>
      <c r="E56" t="s">
        <v>123</v>
      </c>
      <c r="F56" t="s">
        <v>547</v>
      </c>
      <c r="G56" t="s">
        <v>548</v>
      </c>
      <c r="H56" t="s">
        <v>102</v>
      </c>
      <c r="I56" s="77">
        <v>126323.72</v>
      </c>
      <c r="J56" s="77">
        <v>1546</v>
      </c>
      <c r="K56" s="77">
        <v>0</v>
      </c>
      <c r="L56" s="77">
        <v>1952.9647112</v>
      </c>
      <c r="M56" s="78">
        <v>5.9999999999999995E-4</v>
      </c>
      <c r="N56" s="78">
        <v>3.8999999999999998E-3</v>
      </c>
      <c r="O56" s="78">
        <v>4.0000000000000002E-4</v>
      </c>
    </row>
    <row r="57" spans="2:15">
      <c r="B57" t="s">
        <v>778</v>
      </c>
      <c r="C57" t="s">
        <v>779</v>
      </c>
      <c r="D57" t="s">
        <v>100</v>
      </c>
      <c r="E57" t="s">
        <v>123</v>
      </c>
      <c r="F57" t="s">
        <v>780</v>
      </c>
      <c r="G57" t="s">
        <v>129</v>
      </c>
      <c r="H57" t="s">
        <v>102</v>
      </c>
      <c r="I57" s="77">
        <v>58511</v>
      </c>
      <c r="J57" s="77">
        <v>11580</v>
      </c>
      <c r="K57" s="77">
        <v>0</v>
      </c>
      <c r="L57" s="77">
        <v>6775.5738000000001</v>
      </c>
      <c r="M57" s="78">
        <v>1.2999999999999999E-3</v>
      </c>
      <c r="N57" s="78">
        <v>1.34E-2</v>
      </c>
      <c r="O57" s="78">
        <v>1.5E-3</v>
      </c>
    </row>
    <row r="58" spans="2:15">
      <c r="B58" t="s">
        <v>781</v>
      </c>
      <c r="C58" t="s">
        <v>782</v>
      </c>
      <c r="D58" t="s">
        <v>100</v>
      </c>
      <c r="E58" t="s">
        <v>123</v>
      </c>
      <c r="F58" t="s">
        <v>783</v>
      </c>
      <c r="G58" t="s">
        <v>132</v>
      </c>
      <c r="H58" t="s">
        <v>102</v>
      </c>
      <c r="I58" s="77">
        <v>196601</v>
      </c>
      <c r="J58" s="77">
        <v>1279</v>
      </c>
      <c r="K58" s="77">
        <v>0</v>
      </c>
      <c r="L58" s="77">
        <v>2514.5267899999999</v>
      </c>
      <c r="M58" s="78">
        <v>1.1999999999999999E-3</v>
      </c>
      <c r="N58" s="78">
        <v>5.0000000000000001E-3</v>
      </c>
      <c r="O58" s="78">
        <v>5.9999999999999995E-4</v>
      </c>
    </row>
    <row r="59" spans="2:15">
      <c r="B59" t="s">
        <v>784</v>
      </c>
      <c r="C59" t="s">
        <v>785</v>
      </c>
      <c r="D59" t="s">
        <v>100</v>
      </c>
      <c r="E59" t="s">
        <v>123</v>
      </c>
      <c r="F59" t="s">
        <v>582</v>
      </c>
      <c r="G59" t="s">
        <v>132</v>
      </c>
      <c r="H59" t="s">
        <v>102</v>
      </c>
      <c r="I59" s="77">
        <v>23519</v>
      </c>
      <c r="J59" s="77">
        <v>1460</v>
      </c>
      <c r="K59" s="77">
        <v>0</v>
      </c>
      <c r="L59" s="77">
        <v>343.37740000000002</v>
      </c>
      <c r="M59" s="78">
        <v>1E-4</v>
      </c>
      <c r="N59" s="78">
        <v>6.9999999999999999E-4</v>
      </c>
      <c r="O59" s="78">
        <v>1E-4</v>
      </c>
    </row>
    <row r="60" spans="2:15">
      <c r="B60" s="79" t="s">
        <v>786</v>
      </c>
      <c r="E60" s="16"/>
      <c r="F60" s="16"/>
      <c r="G60" s="16"/>
      <c r="I60" s="81">
        <v>12484461</v>
      </c>
      <c r="K60" s="81">
        <v>129.70577</v>
      </c>
      <c r="L60" s="81">
        <v>52171.807222000003</v>
      </c>
      <c r="N60" s="80">
        <v>0.10299999999999999</v>
      </c>
      <c r="O60" s="80">
        <v>1.17E-2</v>
      </c>
    </row>
    <row r="61" spans="2:15">
      <c r="B61" t="s">
        <v>787</v>
      </c>
      <c r="C61" t="s">
        <v>788</v>
      </c>
      <c r="D61" t="s">
        <v>100</v>
      </c>
      <c r="E61" t="s">
        <v>123</v>
      </c>
      <c r="F61" t="s">
        <v>789</v>
      </c>
      <c r="G61" t="s">
        <v>624</v>
      </c>
      <c r="H61" t="s">
        <v>102</v>
      </c>
      <c r="I61" s="77">
        <v>245000</v>
      </c>
      <c r="J61" s="77">
        <v>9912</v>
      </c>
      <c r="K61" s="77">
        <v>0</v>
      </c>
      <c r="L61" s="77">
        <v>24284.400000000001</v>
      </c>
      <c r="M61" s="78">
        <v>6.13E-2</v>
      </c>
      <c r="N61" s="78">
        <v>4.8000000000000001E-2</v>
      </c>
      <c r="O61" s="78">
        <v>5.4000000000000003E-3</v>
      </c>
    </row>
    <row r="62" spans="2:15">
      <c r="B62" t="s">
        <v>790</v>
      </c>
      <c r="C62" t="s">
        <v>791</v>
      </c>
      <c r="D62" t="s">
        <v>100</v>
      </c>
      <c r="E62" t="s">
        <v>123</v>
      </c>
      <c r="F62" t="s">
        <v>792</v>
      </c>
      <c r="G62" t="s">
        <v>624</v>
      </c>
      <c r="H62" t="s">
        <v>102</v>
      </c>
      <c r="I62" s="77">
        <v>1977982</v>
      </c>
      <c r="J62" s="77">
        <v>636.5</v>
      </c>
      <c r="K62" s="77">
        <v>129.70577</v>
      </c>
      <c r="L62" s="77">
        <v>12719.5612</v>
      </c>
      <c r="M62" s="78">
        <v>1.2999999999999999E-2</v>
      </c>
      <c r="N62" s="78">
        <v>2.5100000000000001E-2</v>
      </c>
      <c r="O62" s="78">
        <v>2.8E-3</v>
      </c>
    </row>
    <row r="63" spans="2:15">
      <c r="B63" t="s">
        <v>793</v>
      </c>
      <c r="C63" t="s">
        <v>794</v>
      </c>
      <c r="D63" t="s">
        <v>100</v>
      </c>
      <c r="E63" t="s">
        <v>123</v>
      </c>
      <c r="F63" t="s">
        <v>795</v>
      </c>
      <c r="G63" t="s">
        <v>796</v>
      </c>
      <c r="H63" t="s">
        <v>102</v>
      </c>
      <c r="I63" s="77">
        <v>297600</v>
      </c>
      <c r="J63" s="77">
        <v>116.5</v>
      </c>
      <c r="K63" s="77">
        <v>0</v>
      </c>
      <c r="L63" s="77">
        <v>346.70400000000001</v>
      </c>
      <c r="M63" s="78">
        <v>7.3800000000000004E-2</v>
      </c>
      <c r="N63" s="78">
        <v>6.9999999999999999E-4</v>
      </c>
      <c r="O63" s="78">
        <v>1E-4</v>
      </c>
    </row>
    <row r="64" spans="2:15">
      <c r="B64" t="s">
        <v>797</v>
      </c>
      <c r="C64" t="s">
        <v>798</v>
      </c>
      <c r="D64" t="s">
        <v>100</v>
      </c>
      <c r="E64" t="s">
        <v>123</v>
      </c>
      <c r="F64" t="s">
        <v>799</v>
      </c>
      <c r="G64" t="s">
        <v>359</v>
      </c>
      <c r="H64" t="s">
        <v>102</v>
      </c>
      <c r="I64" s="77">
        <v>1490258</v>
      </c>
      <c r="J64" s="77">
        <v>472.8</v>
      </c>
      <c r="K64" s="77">
        <v>0</v>
      </c>
      <c r="L64" s="77">
        <v>7045.939824</v>
      </c>
      <c r="M64" s="78">
        <v>1.14E-2</v>
      </c>
      <c r="N64" s="78">
        <v>1.3899999999999999E-2</v>
      </c>
      <c r="O64" s="78">
        <v>1.6000000000000001E-3</v>
      </c>
    </row>
    <row r="65" spans="2:15">
      <c r="B65" t="s">
        <v>800</v>
      </c>
      <c r="C65" t="s">
        <v>801</v>
      </c>
      <c r="D65" t="s">
        <v>100</v>
      </c>
      <c r="E65" t="s">
        <v>123</v>
      </c>
      <c r="F65" t="s">
        <v>802</v>
      </c>
      <c r="G65" t="s">
        <v>125</v>
      </c>
      <c r="H65" t="s">
        <v>102</v>
      </c>
      <c r="I65" s="77">
        <v>102727</v>
      </c>
      <c r="J65" s="77">
        <v>169.8</v>
      </c>
      <c r="K65" s="77">
        <v>0</v>
      </c>
      <c r="L65" s="77">
        <v>174.43044599999999</v>
      </c>
      <c r="M65" s="78">
        <v>8.9999999999999998E-4</v>
      </c>
      <c r="N65" s="78">
        <v>2.9999999999999997E-4</v>
      </c>
      <c r="O65" s="78">
        <v>0</v>
      </c>
    </row>
    <row r="66" spans="2:15">
      <c r="B66" t="s">
        <v>803</v>
      </c>
      <c r="C66" t="s">
        <v>804</v>
      </c>
      <c r="D66" t="s">
        <v>100</v>
      </c>
      <c r="E66" t="s">
        <v>123</v>
      </c>
      <c r="F66" t="s">
        <v>805</v>
      </c>
      <c r="G66" t="s">
        <v>429</v>
      </c>
      <c r="H66" t="s">
        <v>102</v>
      </c>
      <c r="I66" s="77">
        <v>8370894</v>
      </c>
      <c r="J66" s="77">
        <v>90.8</v>
      </c>
      <c r="K66" s="77">
        <v>0</v>
      </c>
      <c r="L66" s="77">
        <v>7600.7717519999997</v>
      </c>
      <c r="M66" s="78">
        <v>4.7899999999999998E-2</v>
      </c>
      <c r="N66" s="78">
        <v>1.4999999999999999E-2</v>
      </c>
      <c r="O66" s="78">
        <v>1.6999999999999999E-3</v>
      </c>
    </row>
    <row r="67" spans="2:15">
      <c r="B67" s="79" t="s">
        <v>806</v>
      </c>
      <c r="E67" s="16"/>
      <c r="F67" s="16"/>
      <c r="G67" s="16"/>
      <c r="I67" s="81">
        <v>0</v>
      </c>
      <c r="K67" s="81">
        <v>0</v>
      </c>
      <c r="L67" s="81">
        <v>0</v>
      </c>
      <c r="N67" s="80">
        <v>0</v>
      </c>
      <c r="O67" s="80">
        <v>0</v>
      </c>
    </row>
    <row r="68" spans="2:15">
      <c r="B68" t="s">
        <v>229</v>
      </c>
      <c r="C68" t="s">
        <v>229</v>
      </c>
      <c r="E68" s="16"/>
      <c r="F68" s="16"/>
      <c r="G68" t="s">
        <v>229</v>
      </c>
      <c r="H68" t="s">
        <v>229</v>
      </c>
      <c r="I68" s="77">
        <v>0</v>
      </c>
      <c r="J68" s="77">
        <v>0</v>
      </c>
      <c r="L68" s="77">
        <v>0</v>
      </c>
      <c r="M68" s="78">
        <v>0</v>
      </c>
      <c r="N68" s="78">
        <v>0</v>
      </c>
      <c r="O68" s="78">
        <v>0</v>
      </c>
    </row>
    <row r="69" spans="2:15">
      <c r="B69" s="79" t="s">
        <v>234</v>
      </c>
      <c r="E69" s="16"/>
      <c r="F69" s="16"/>
      <c r="G69" s="16"/>
      <c r="I69" s="81">
        <v>4681376</v>
      </c>
      <c r="K69" s="81">
        <v>200.83930025999999</v>
      </c>
      <c r="L69" s="81">
        <v>104893.75662337001</v>
      </c>
      <c r="N69" s="80">
        <v>0.20710000000000001</v>
      </c>
      <c r="O69" s="80">
        <v>2.35E-2</v>
      </c>
    </row>
    <row r="70" spans="2:15">
      <c r="B70" s="79" t="s">
        <v>326</v>
      </c>
      <c r="E70" s="16"/>
      <c r="F70" s="16"/>
      <c r="G70" s="16"/>
      <c r="I70" s="81">
        <v>4292814</v>
      </c>
      <c r="K70" s="81">
        <v>0</v>
      </c>
      <c r="L70" s="81">
        <v>20552.560237000002</v>
      </c>
      <c r="N70" s="80">
        <v>4.0599999999999997E-2</v>
      </c>
      <c r="O70" s="80">
        <v>4.5999999999999999E-3</v>
      </c>
    </row>
    <row r="71" spans="2:15">
      <c r="B71" t="s">
        <v>807</v>
      </c>
      <c r="C71" t="s">
        <v>808</v>
      </c>
      <c r="D71" t="s">
        <v>658</v>
      </c>
      <c r="E71" t="s">
        <v>659</v>
      </c>
      <c r="F71" t="s">
        <v>809</v>
      </c>
      <c r="G71" t="s">
        <v>810</v>
      </c>
      <c r="H71" t="s">
        <v>106</v>
      </c>
      <c r="I71" s="77">
        <v>62060</v>
      </c>
      <c r="J71" s="77">
        <v>1239</v>
      </c>
      <c r="K71" s="77">
        <v>0</v>
      </c>
      <c r="L71" s="77">
        <v>2845.01658</v>
      </c>
      <c r="M71" s="78">
        <v>5.0000000000000001E-4</v>
      </c>
      <c r="N71" s="78">
        <v>5.5999999999999999E-3</v>
      </c>
      <c r="O71" s="78">
        <v>5.9999999999999995E-4</v>
      </c>
    </row>
    <row r="72" spans="2:15">
      <c r="B72" t="s">
        <v>811</v>
      </c>
      <c r="C72" t="s">
        <v>812</v>
      </c>
      <c r="D72" t="s">
        <v>813</v>
      </c>
      <c r="E72" t="s">
        <v>659</v>
      </c>
      <c r="F72" t="s">
        <v>814</v>
      </c>
      <c r="G72" t="s">
        <v>815</v>
      </c>
      <c r="H72" t="s">
        <v>106</v>
      </c>
      <c r="I72" s="77">
        <v>4062327</v>
      </c>
      <c r="J72" s="77">
        <v>38</v>
      </c>
      <c r="K72" s="77">
        <v>0</v>
      </c>
      <c r="L72" s="77">
        <v>5711.631762</v>
      </c>
      <c r="M72" s="78">
        <v>1.6899999999999998E-2</v>
      </c>
      <c r="N72" s="78">
        <v>1.1299999999999999E-2</v>
      </c>
      <c r="O72" s="78">
        <v>1.2999999999999999E-3</v>
      </c>
    </row>
    <row r="73" spans="2:15">
      <c r="B73" t="s">
        <v>816</v>
      </c>
      <c r="C73" t="s">
        <v>817</v>
      </c>
      <c r="D73" t="s">
        <v>813</v>
      </c>
      <c r="E73" t="s">
        <v>659</v>
      </c>
      <c r="F73" t="s">
        <v>818</v>
      </c>
      <c r="G73" t="s">
        <v>815</v>
      </c>
      <c r="H73" t="s">
        <v>106</v>
      </c>
      <c r="I73" s="77">
        <v>7896</v>
      </c>
      <c r="J73" s="77">
        <v>7824</v>
      </c>
      <c r="K73" s="77">
        <v>0</v>
      </c>
      <c r="L73" s="77">
        <v>2285.7972479999999</v>
      </c>
      <c r="M73" s="78">
        <v>1E-4</v>
      </c>
      <c r="N73" s="78">
        <v>4.4999999999999997E-3</v>
      </c>
      <c r="O73" s="78">
        <v>5.0000000000000001E-4</v>
      </c>
    </row>
    <row r="74" spans="2:15">
      <c r="B74" t="s">
        <v>819</v>
      </c>
      <c r="C74" t="s">
        <v>820</v>
      </c>
      <c r="D74" t="s">
        <v>813</v>
      </c>
      <c r="E74" t="s">
        <v>659</v>
      </c>
      <c r="F74" t="s">
        <v>821</v>
      </c>
      <c r="G74" t="s">
        <v>822</v>
      </c>
      <c r="H74" t="s">
        <v>106</v>
      </c>
      <c r="I74" s="77">
        <v>152414</v>
      </c>
      <c r="J74" s="77">
        <v>289</v>
      </c>
      <c r="K74" s="77">
        <v>0</v>
      </c>
      <c r="L74" s="77">
        <v>1629.7629019999999</v>
      </c>
      <c r="M74" s="78">
        <v>2.3E-3</v>
      </c>
      <c r="N74" s="78">
        <v>3.2000000000000002E-3</v>
      </c>
      <c r="O74" s="78">
        <v>4.0000000000000002E-4</v>
      </c>
    </row>
    <row r="75" spans="2:15">
      <c r="B75" t="s">
        <v>823</v>
      </c>
      <c r="C75" t="s">
        <v>824</v>
      </c>
      <c r="D75" t="s">
        <v>658</v>
      </c>
      <c r="E75" t="s">
        <v>659</v>
      </c>
      <c r="F75" t="s">
        <v>825</v>
      </c>
      <c r="G75" t="s">
        <v>822</v>
      </c>
      <c r="H75" t="s">
        <v>106</v>
      </c>
      <c r="I75" s="77">
        <v>8117</v>
      </c>
      <c r="J75" s="77">
        <v>26905</v>
      </c>
      <c r="K75" s="77">
        <v>0</v>
      </c>
      <c r="L75" s="77">
        <v>8080.3517449999999</v>
      </c>
      <c r="M75" s="78">
        <v>1E-4</v>
      </c>
      <c r="N75" s="78">
        <v>1.6E-2</v>
      </c>
      <c r="O75" s="78">
        <v>1.8E-3</v>
      </c>
    </row>
    <row r="76" spans="2:15">
      <c r="B76" s="79" t="s">
        <v>327</v>
      </c>
      <c r="E76" s="16"/>
      <c r="F76" s="16"/>
      <c r="G76" s="16"/>
      <c r="I76" s="81">
        <v>388562</v>
      </c>
      <c r="K76" s="81">
        <v>200.83930025999999</v>
      </c>
      <c r="L76" s="81">
        <v>84341.196386369993</v>
      </c>
      <c r="N76" s="80">
        <v>0.16650000000000001</v>
      </c>
      <c r="O76" s="80">
        <v>1.89E-2</v>
      </c>
    </row>
    <row r="77" spans="2:15">
      <c r="B77" t="s">
        <v>826</v>
      </c>
      <c r="C77" t="s">
        <v>827</v>
      </c>
      <c r="D77" t="s">
        <v>658</v>
      </c>
      <c r="E77" t="s">
        <v>659</v>
      </c>
      <c r="F77" t="s">
        <v>828</v>
      </c>
      <c r="G77" t="s">
        <v>829</v>
      </c>
      <c r="H77" t="s">
        <v>106</v>
      </c>
      <c r="I77" s="77">
        <v>29964</v>
      </c>
      <c r="J77" s="77">
        <v>10725</v>
      </c>
      <c r="K77" s="77">
        <v>0</v>
      </c>
      <c r="L77" s="77">
        <v>11890.4643</v>
      </c>
      <c r="M77" s="78">
        <v>0</v>
      </c>
      <c r="N77" s="78">
        <v>2.35E-2</v>
      </c>
      <c r="O77" s="78">
        <v>2.7000000000000001E-3</v>
      </c>
    </row>
    <row r="78" spans="2:15">
      <c r="B78" t="s">
        <v>830</v>
      </c>
      <c r="C78" t="s">
        <v>831</v>
      </c>
      <c r="D78" t="s">
        <v>813</v>
      </c>
      <c r="E78" t="s">
        <v>659</v>
      </c>
      <c r="F78" t="s">
        <v>832</v>
      </c>
      <c r="G78" t="s">
        <v>829</v>
      </c>
      <c r="H78" t="s">
        <v>106</v>
      </c>
      <c r="I78" s="77">
        <v>24147</v>
      </c>
      <c r="J78" s="77">
        <v>795</v>
      </c>
      <c r="K78" s="77">
        <v>0</v>
      </c>
      <c r="L78" s="77">
        <v>710.28400499999998</v>
      </c>
      <c r="M78" s="78">
        <v>2.0000000000000001E-4</v>
      </c>
      <c r="N78" s="78">
        <v>1.4E-3</v>
      </c>
      <c r="O78" s="78">
        <v>2.0000000000000001E-4</v>
      </c>
    </row>
    <row r="79" spans="2:15">
      <c r="B79" t="s">
        <v>833</v>
      </c>
      <c r="C79" t="s">
        <v>834</v>
      </c>
      <c r="D79" t="s">
        <v>658</v>
      </c>
      <c r="E79" t="s">
        <v>659</v>
      </c>
      <c r="F79" t="s">
        <v>835</v>
      </c>
      <c r="G79" t="s">
        <v>836</v>
      </c>
      <c r="H79" t="s">
        <v>106</v>
      </c>
      <c r="I79" s="77">
        <v>19739</v>
      </c>
      <c r="J79" s="77">
        <v>12097</v>
      </c>
      <c r="K79" s="77">
        <v>0</v>
      </c>
      <c r="L79" s="77">
        <v>8834.9592709999997</v>
      </c>
      <c r="M79" s="78">
        <v>0</v>
      </c>
      <c r="N79" s="78">
        <v>1.7399999999999999E-2</v>
      </c>
      <c r="O79" s="78">
        <v>2E-3</v>
      </c>
    </row>
    <row r="80" spans="2:15">
      <c r="B80" t="s">
        <v>837</v>
      </c>
      <c r="C80" t="s">
        <v>838</v>
      </c>
      <c r="D80" t="s">
        <v>100</v>
      </c>
      <c r="E80" t="s">
        <v>659</v>
      </c>
      <c r="F80" t="s">
        <v>839</v>
      </c>
      <c r="G80" t="s">
        <v>836</v>
      </c>
      <c r="H80" t="s">
        <v>106</v>
      </c>
      <c r="I80" s="77">
        <v>3974</v>
      </c>
      <c r="J80" s="77">
        <v>28698</v>
      </c>
      <c r="K80" s="77">
        <v>0</v>
      </c>
      <c r="L80" s="77">
        <v>4219.696524</v>
      </c>
      <c r="M80" s="78">
        <v>0</v>
      </c>
      <c r="N80" s="78">
        <v>8.3000000000000001E-3</v>
      </c>
      <c r="O80" s="78">
        <v>8.9999999999999998E-4</v>
      </c>
    </row>
    <row r="81" spans="2:15">
      <c r="B81" t="s">
        <v>840</v>
      </c>
      <c r="C81" t="s">
        <v>841</v>
      </c>
      <c r="D81" t="s">
        <v>842</v>
      </c>
      <c r="E81" t="s">
        <v>659</v>
      </c>
      <c r="F81" t="s">
        <v>843</v>
      </c>
      <c r="G81" t="s">
        <v>844</v>
      </c>
      <c r="H81" t="s">
        <v>110</v>
      </c>
      <c r="I81" s="77">
        <v>720</v>
      </c>
      <c r="J81" s="77">
        <v>52</v>
      </c>
      <c r="K81" s="77">
        <v>0</v>
      </c>
      <c r="L81" s="77">
        <v>1.5045264</v>
      </c>
      <c r="M81" s="78">
        <v>0</v>
      </c>
      <c r="N81" s="78">
        <v>0</v>
      </c>
      <c r="O81" s="78">
        <v>0</v>
      </c>
    </row>
    <row r="82" spans="2:15">
      <c r="B82" t="s">
        <v>845</v>
      </c>
      <c r="C82" t="s">
        <v>846</v>
      </c>
      <c r="D82" t="s">
        <v>123</v>
      </c>
      <c r="E82" t="s">
        <v>659</v>
      </c>
      <c r="F82" t="s">
        <v>847</v>
      </c>
      <c r="G82" t="s">
        <v>844</v>
      </c>
      <c r="H82" t="s">
        <v>110</v>
      </c>
      <c r="I82" s="77">
        <v>88206</v>
      </c>
      <c r="J82" s="77">
        <v>116</v>
      </c>
      <c r="K82" s="77">
        <v>0</v>
      </c>
      <c r="L82" s="77">
        <v>411.16874075999999</v>
      </c>
      <c r="M82" s="78">
        <v>2E-3</v>
      </c>
      <c r="N82" s="78">
        <v>8.0000000000000004E-4</v>
      </c>
      <c r="O82" s="78">
        <v>1E-4</v>
      </c>
    </row>
    <row r="83" spans="2:15">
      <c r="B83" t="s">
        <v>848</v>
      </c>
      <c r="C83" t="s">
        <v>849</v>
      </c>
      <c r="D83" t="s">
        <v>123</v>
      </c>
      <c r="E83" t="s">
        <v>659</v>
      </c>
      <c r="F83" t="s">
        <v>847</v>
      </c>
      <c r="G83" t="s">
        <v>844</v>
      </c>
      <c r="H83" t="s">
        <v>110</v>
      </c>
      <c r="I83" s="77">
        <v>88206</v>
      </c>
      <c r="J83" s="77">
        <v>0</v>
      </c>
      <c r="K83" s="77">
        <v>0</v>
      </c>
      <c r="L83" s="77">
        <v>0</v>
      </c>
      <c r="M83" s="78">
        <v>0</v>
      </c>
      <c r="N83" s="78">
        <v>0</v>
      </c>
      <c r="O83" s="78">
        <v>0</v>
      </c>
    </row>
    <row r="84" spans="2:15">
      <c r="B84" t="s">
        <v>850</v>
      </c>
      <c r="C84" t="s">
        <v>851</v>
      </c>
      <c r="D84" t="s">
        <v>658</v>
      </c>
      <c r="E84" t="s">
        <v>659</v>
      </c>
      <c r="F84" t="s">
        <v>852</v>
      </c>
      <c r="G84" t="s">
        <v>853</v>
      </c>
      <c r="H84" t="s">
        <v>106</v>
      </c>
      <c r="I84" s="77">
        <v>21748</v>
      </c>
      <c r="J84" s="77">
        <v>10092</v>
      </c>
      <c r="K84" s="77">
        <v>22.554690000000001</v>
      </c>
      <c r="L84" s="77">
        <v>8143.3448820000003</v>
      </c>
      <c r="M84" s="78">
        <v>0</v>
      </c>
      <c r="N84" s="78">
        <v>1.61E-2</v>
      </c>
      <c r="O84" s="78">
        <v>1.8E-3</v>
      </c>
    </row>
    <row r="85" spans="2:15">
      <c r="B85" t="s">
        <v>854</v>
      </c>
      <c r="C85" t="s">
        <v>855</v>
      </c>
      <c r="D85" t="s">
        <v>658</v>
      </c>
      <c r="E85" t="s">
        <v>659</v>
      </c>
      <c r="F85" t="s">
        <v>856</v>
      </c>
      <c r="G85" t="s">
        <v>815</v>
      </c>
      <c r="H85" t="s">
        <v>106</v>
      </c>
      <c r="I85" s="77">
        <v>16475</v>
      </c>
      <c r="J85" s="77">
        <v>34054</v>
      </c>
      <c r="K85" s="77">
        <v>0</v>
      </c>
      <c r="L85" s="77">
        <v>20758.467049999999</v>
      </c>
      <c r="M85" s="78">
        <v>0</v>
      </c>
      <c r="N85" s="78">
        <v>4.1000000000000002E-2</v>
      </c>
      <c r="O85" s="78">
        <v>4.5999999999999999E-3</v>
      </c>
    </row>
    <row r="86" spans="2:15">
      <c r="B86" t="s">
        <v>857</v>
      </c>
      <c r="C86" t="s">
        <v>858</v>
      </c>
      <c r="D86" t="s">
        <v>813</v>
      </c>
      <c r="E86" t="s">
        <v>659</v>
      </c>
      <c r="F86" t="s">
        <v>859</v>
      </c>
      <c r="G86" t="s">
        <v>815</v>
      </c>
      <c r="H86" t="s">
        <v>106</v>
      </c>
      <c r="I86" s="77">
        <v>18893</v>
      </c>
      <c r="J86" s="77">
        <v>6673</v>
      </c>
      <c r="K86" s="77">
        <v>0</v>
      </c>
      <c r="L86" s="77">
        <v>4664.7005929999996</v>
      </c>
      <c r="M86" s="78">
        <v>0</v>
      </c>
      <c r="N86" s="78">
        <v>9.1999999999999998E-3</v>
      </c>
      <c r="O86" s="78">
        <v>1E-3</v>
      </c>
    </row>
    <row r="87" spans="2:15">
      <c r="B87" t="s">
        <v>860</v>
      </c>
      <c r="C87" t="s">
        <v>861</v>
      </c>
      <c r="D87" t="s">
        <v>658</v>
      </c>
      <c r="E87" t="s">
        <v>659</v>
      </c>
      <c r="F87" t="s">
        <v>862</v>
      </c>
      <c r="G87" t="s">
        <v>822</v>
      </c>
      <c r="H87" t="s">
        <v>106</v>
      </c>
      <c r="I87" s="77">
        <v>16536</v>
      </c>
      <c r="J87" s="77">
        <v>19397</v>
      </c>
      <c r="K87" s="77">
        <v>0</v>
      </c>
      <c r="L87" s="77">
        <v>11867.705303999999</v>
      </c>
      <c r="M87" s="78">
        <v>0</v>
      </c>
      <c r="N87" s="78">
        <v>2.3400000000000001E-2</v>
      </c>
      <c r="O87" s="78">
        <v>2.7000000000000001E-3</v>
      </c>
    </row>
    <row r="88" spans="2:15">
      <c r="B88" t="s">
        <v>863</v>
      </c>
      <c r="C88" t="s">
        <v>864</v>
      </c>
      <c r="D88" t="s">
        <v>123</v>
      </c>
      <c r="E88" t="s">
        <v>659</v>
      </c>
      <c r="F88" t="s">
        <v>865</v>
      </c>
      <c r="G88" t="s">
        <v>379</v>
      </c>
      <c r="H88" t="s">
        <v>110</v>
      </c>
      <c r="I88" s="77">
        <v>59954</v>
      </c>
      <c r="J88" s="77">
        <v>5255</v>
      </c>
      <c r="K88" s="77">
        <v>178.28461025999999</v>
      </c>
      <c r="L88" s="77">
        <v>12838.901190209999</v>
      </c>
      <c r="M88" s="78">
        <v>0</v>
      </c>
      <c r="N88" s="78">
        <v>2.5399999999999999E-2</v>
      </c>
      <c r="O88" s="78">
        <v>2.8999999999999998E-3</v>
      </c>
    </row>
    <row r="89" spans="2:15">
      <c r="B89" t="s">
        <v>236</v>
      </c>
      <c r="E89" s="16"/>
      <c r="F89" s="16"/>
      <c r="G89" s="16"/>
    </row>
    <row r="90" spans="2:15">
      <c r="B90" t="s">
        <v>315</v>
      </c>
      <c r="E90" s="16"/>
      <c r="F90" s="16"/>
      <c r="G90" s="16"/>
    </row>
    <row r="91" spans="2:15">
      <c r="B91" t="s">
        <v>316</v>
      </c>
      <c r="E91" s="16"/>
      <c r="F91" s="16"/>
      <c r="G91" s="16"/>
    </row>
    <row r="92" spans="2:15">
      <c r="B92" t="s">
        <v>317</v>
      </c>
      <c r="E92" s="16"/>
      <c r="F92" s="16"/>
      <c r="G92" s="16"/>
    </row>
    <row r="93" spans="2:15">
      <c r="B93" t="s">
        <v>318</v>
      </c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14660840.140000001</v>
      </c>
      <c r="I11" s="7"/>
      <c r="J11" s="75">
        <v>323.29012999999998</v>
      </c>
      <c r="K11" s="75">
        <v>815013.77262773202</v>
      </c>
      <c r="L11" s="7"/>
      <c r="M11" s="76">
        <v>1</v>
      </c>
      <c r="N11" s="76">
        <v>0.18240000000000001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13340029.140000001</v>
      </c>
      <c r="J12" s="81">
        <v>0</v>
      </c>
      <c r="K12" s="81">
        <v>273724.03366971202</v>
      </c>
      <c r="M12" s="80">
        <v>0.33589999999999998</v>
      </c>
      <c r="N12" s="80">
        <v>6.1199999999999997E-2</v>
      </c>
    </row>
    <row r="13" spans="2:63">
      <c r="B13" s="79" t="s">
        <v>866</v>
      </c>
      <c r="D13" s="16"/>
      <c r="E13" s="16"/>
      <c r="F13" s="16"/>
      <c r="G13" s="16"/>
      <c r="H13" s="81">
        <v>735615</v>
      </c>
      <c r="J13" s="81">
        <v>0</v>
      </c>
      <c r="K13" s="81">
        <v>63324.987099999998</v>
      </c>
      <c r="M13" s="80">
        <v>7.7700000000000005E-2</v>
      </c>
      <c r="N13" s="80">
        <v>1.4200000000000001E-2</v>
      </c>
    </row>
    <row r="14" spans="2:63">
      <c r="B14" t="s">
        <v>867</v>
      </c>
      <c r="C14" t="s">
        <v>868</v>
      </c>
      <c r="D14" t="s">
        <v>100</v>
      </c>
      <c r="E14" t="s">
        <v>869</v>
      </c>
      <c r="F14" t="s">
        <v>870</v>
      </c>
      <c r="G14" t="s">
        <v>102</v>
      </c>
      <c r="H14" s="77">
        <v>152820</v>
      </c>
      <c r="I14" s="77">
        <v>3100</v>
      </c>
      <c r="J14" s="77">
        <v>0</v>
      </c>
      <c r="K14" s="77">
        <v>4737.42</v>
      </c>
      <c r="L14" s="78">
        <v>5.9999999999999995E-4</v>
      </c>
      <c r="M14" s="78">
        <v>5.7999999999999996E-3</v>
      </c>
      <c r="N14" s="78">
        <v>1.1000000000000001E-3</v>
      </c>
    </row>
    <row r="15" spans="2:63">
      <c r="B15" t="s">
        <v>871</v>
      </c>
      <c r="C15" t="s">
        <v>872</v>
      </c>
      <c r="D15" t="s">
        <v>100</v>
      </c>
      <c r="E15" t="s">
        <v>869</v>
      </c>
      <c r="F15" t="s">
        <v>870</v>
      </c>
      <c r="G15" t="s">
        <v>102</v>
      </c>
      <c r="H15" s="77">
        <v>274750</v>
      </c>
      <c r="I15" s="77">
        <v>1732</v>
      </c>
      <c r="J15" s="77">
        <v>0</v>
      </c>
      <c r="K15" s="77">
        <v>4758.67</v>
      </c>
      <c r="L15" s="78">
        <v>1.1000000000000001E-3</v>
      </c>
      <c r="M15" s="78">
        <v>5.7999999999999996E-3</v>
      </c>
      <c r="N15" s="78">
        <v>1.1000000000000001E-3</v>
      </c>
    </row>
    <row r="16" spans="2:63">
      <c r="B16" t="s">
        <v>873</v>
      </c>
      <c r="C16" t="s">
        <v>874</v>
      </c>
      <c r="D16" t="s">
        <v>100</v>
      </c>
      <c r="E16" t="s">
        <v>875</v>
      </c>
      <c r="F16" t="s">
        <v>870</v>
      </c>
      <c r="G16" t="s">
        <v>102</v>
      </c>
      <c r="H16" s="77">
        <v>288441</v>
      </c>
      <c r="I16" s="77">
        <v>17510</v>
      </c>
      <c r="J16" s="77">
        <v>0</v>
      </c>
      <c r="K16" s="77">
        <v>50506.019099999998</v>
      </c>
      <c r="L16" s="78">
        <v>8.0999999999999996E-3</v>
      </c>
      <c r="M16" s="78">
        <v>6.2E-2</v>
      </c>
      <c r="N16" s="78">
        <v>1.1299999999999999E-2</v>
      </c>
    </row>
    <row r="17" spans="2:14">
      <c r="B17" t="s">
        <v>876</v>
      </c>
      <c r="C17" t="s">
        <v>877</v>
      </c>
      <c r="D17" t="s">
        <v>100</v>
      </c>
      <c r="E17" t="s">
        <v>875</v>
      </c>
      <c r="F17" t="s">
        <v>870</v>
      </c>
      <c r="G17" t="s">
        <v>102</v>
      </c>
      <c r="H17" s="77">
        <v>19604</v>
      </c>
      <c r="I17" s="77">
        <v>16950</v>
      </c>
      <c r="J17" s="77">
        <v>0</v>
      </c>
      <c r="K17" s="77">
        <v>3322.8780000000002</v>
      </c>
      <c r="L17" s="78">
        <v>5.9999999999999995E-4</v>
      </c>
      <c r="M17" s="78">
        <v>4.1000000000000003E-3</v>
      </c>
      <c r="N17" s="78">
        <v>6.9999999999999999E-4</v>
      </c>
    </row>
    <row r="18" spans="2:14">
      <c r="B18" s="79" t="s">
        <v>878</v>
      </c>
      <c r="D18" s="16"/>
      <c r="E18" s="16"/>
      <c r="F18" s="16"/>
      <c r="G18" s="16"/>
      <c r="H18" s="81">
        <v>2215212</v>
      </c>
      <c r="J18" s="81">
        <v>0</v>
      </c>
      <c r="K18" s="81">
        <v>147867.46914999999</v>
      </c>
      <c r="M18" s="80">
        <v>0.18140000000000001</v>
      </c>
      <c r="N18" s="80">
        <v>3.3099999999999997E-2</v>
      </c>
    </row>
    <row r="19" spans="2:14">
      <c r="B19" t="s">
        <v>879</v>
      </c>
      <c r="C19" t="s">
        <v>880</v>
      </c>
      <c r="D19" t="s">
        <v>100</v>
      </c>
      <c r="E19" t="s">
        <v>881</v>
      </c>
      <c r="F19" t="s">
        <v>870</v>
      </c>
      <c r="G19" t="s">
        <v>102</v>
      </c>
      <c r="H19" s="77">
        <v>495339</v>
      </c>
      <c r="I19" s="77">
        <v>6958</v>
      </c>
      <c r="J19" s="77">
        <v>0</v>
      </c>
      <c r="K19" s="77">
        <v>34465.687619999997</v>
      </c>
      <c r="L19" s="78">
        <v>2.06E-2</v>
      </c>
      <c r="M19" s="78">
        <v>4.2299999999999997E-2</v>
      </c>
      <c r="N19" s="78">
        <v>7.7000000000000002E-3</v>
      </c>
    </row>
    <row r="20" spans="2:14">
      <c r="B20" t="s">
        <v>882</v>
      </c>
      <c r="C20" t="s">
        <v>883</v>
      </c>
      <c r="D20" t="s">
        <v>100</v>
      </c>
      <c r="E20" t="s">
        <v>884</v>
      </c>
      <c r="F20" t="s">
        <v>870</v>
      </c>
      <c r="G20" t="s">
        <v>102</v>
      </c>
      <c r="H20" s="77">
        <v>56255</v>
      </c>
      <c r="I20" s="77">
        <v>14150</v>
      </c>
      <c r="J20" s="77">
        <v>0</v>
      </c>
      <c r="K20" s="77">
        <v>7960.0825000000004</v>
      </c>
      <c r="L20" s="78">
        <v>2.5000000000000001E-3</v>
      </c>
      <c r="M20" s="78">
        <v>9.7999999999999997E-3</v>
      </c>
      <c r="N20" s="78">
        <v>1.8E-3</v>
      </c>
    </row>
    <row r="21" spans="2:14">
      <c r="B21" t="s">
        <v>885</v>
      </c>
      <c r="C21" t="s">
        <v>886</v>
      </c>
      <c r="D21" t="s">
        <v>100</v>
      </c>
      <c r="E21" t="s">
        <v>884</v>
      </c>
      <c r="F21" t="s">
        <v>870</v>
      </c>
      <c r="G21" t="s">
        <v>102</v>
      </c>
      <c r="H21" s="77">
        <v>99971</v>
      </c>
      <c r="I21" s="77">
        <v>13310</v>
      </c>
      <c r="J21" s="77">
        <v>0</v>
      </c>
      <c r="K21" s="77">
        <v>13306.140100000001</v>
      </c>
      <c r="L21" s="78">
        <v>4.8999999999999998E-3</v>
      </c>
      <c r="M21" s="78">
        <v>1.6299999999999999E-2</v>
      </c>
      <c r="N21" s="78">
        <v>3.0000000000000001E-3</v>
      </c>
    </row>
    <row r="22" spans="2:14">
      <c r="B22" t="s">
        <v>887</v>
      </c>
      <c r="C22" t="s">
        <v>888</v>
      </c>
      <c r="D22" t="s">
        <v>100</v>
      </c>
      <c r="E22" t="s">
        <v>875</v>
      </c>
      <c r="F22" t="s">
        <v>870</v>
      </c>
      <c r="G22" t="s">
        <v>102</v>
      </c>
      <c r="H22" s="77">
        <v>3671</v>
      </c>
      <c r="I22" s="77">
        <v>5624</v>
      </c>
      <c r="J22" s="77">
        <v>0</v>
      </c>
      <c r="K22" s="77">
        <v>206.45704000000001</v>
      </c>
      <c r="L22" s="78">
        <v>4.0000000000000002E-4</v>
      </c>
      <c r="M22" s="78">
        <v>2.9999999999999997E-4</v>
      </c>
      <c r="N22" s="78">
        <v>0</v>
      </c>
    </row>
    <row r="23" spans="2:14">
      <c r="B23" t="s">
        <v>889</v>
      </c>
      <c r="C23" t="s">
        <v>890</v>
      </c>
      <c r="D23" t="s">
        <v>100</v>
      </c>
      <c r="E23" t="s">
        <v>875</v>
      </c>
      <c r="F23" t="s">
        <v>870</v>
      </c>
      <c r="G23" t="s">
        <v>102</v>
      </c>
      <c r="H23" s="77">
        <v>70941</v>
      </c>
      <c r="I23" s="77">
        <v>3917</v>
      </c>
      <c r="J23" s="77">
        <v>0</v>
      </c>
      <c r="K23" s="77">
        <v>2778.7589699999999</v>
      </c>
      <c r="L23" s="78">
        <v>2.0299999999999999E-2</v>
      </c>
      <c r="M23" s="78">
        <v>3.3999999999999998E-3</v>
      </c>
      <c r="N23" s="78">
        <v>5.9999999999999995E-4</v>
      </c>
    </row>
    <row r="24" spans="2:14">
      <c r="B24" t="s">
        <v>891</v>
      </c>
      <c r="C24" t="s">
        <v>892</v>
      </c>
      <c r="D24" t="s">
        <v>100</v>
      </c>
      <c r="E24" t="s">
        <v>875</v>
      </c>
      <c r="F24" t="s">
        <v>870</v>
      </c>
      <c r="G24" t="s">
        <v>102</v>
      </c>
      <c r="H24" s="77">
        <v>290207</v>
      </c>
      <c r="I24" s="77">
        <v>12940</v>
      </c>
      <c r="J24" s="77">
        <v>0</v>
      </c>
      <c r="K24" s="77">
        <v>37552.785799999998</v>
      </c>
      <c r="L24" s="78">
        <v>3.5799999999999998E-2</v>
      </c>
      <c r="M24" s="78">
        <v>4.6100000000000002E-2</v>
      </c>
      <c r="N24" s="78">
        <v>8.3999999999999995E-3</v>
      </c>
    </row>
    <row r="25" spans="2:14">
      <c r="B25" t="s">
        <v>893</v>
      </c>
      <c r="C25" t="s">
        <v>894</v>
      </c>
      <c r="D25" t="s">
        <v>100</v>
      </c>
      <c r="E25" t="s">
        <v>875</v>
      </c>
      <c r="F25" t="s">
        <v>870</v>
      </c>
      <c r="G25" t="s">
        <v>102</v>
      </c>
      <c r="H25" s="77">
        <v>1198828</v>
      </c>
      <c r="I25" s="77">
        <v>4304</v>
      </c>
      <c r="J25" s="77">
        <v>0</v>
      </c>
      <c r="K25" s="77">
        <v>51597.557119999998</v>
      </c>
      <c r="L25" s="78">
        <v>1.72E-2</v>
      </c>
      <c r="M25" s="78">
        <v>6.3299999999999995E-2</v>
      </c>
      <c r="N25" s="78">
        <v>1.15E-2</v>
      </c>
    </row>
    <row r="26" spans="2:14">
      <c r="B26" s="79" t="s">
        <v>895</v>
      </c>
      <c r="D26" s="16"/>
      <c r="E26" s="16"/>
      <c r="F26" s="16"/>
      <c r="G26" s="16"/>
      <c r="H26" s="81">
        <v>10389202.140000001</v>
      </c>
      <c r="J26" s="81">
        <v>0</v>
      </c>
      <c r="K26" s="81">
        <v>62531.577419711997</v>
      </c>
      <c r="M26" s="80">
        <v>7.6700000000000004E-2</v>
      </c>
      <c r="N26" s="80">
        <v>1.4E-2</v>
      </c>
    </row>
    <row r="27" spans="2:14">
      <c r="B27" t="s">
        <v>896</v>
      </c>
      <c r="C27" t="s">
        <v>897</v>
      </c>
      <c r="D27" t="s">
        <v>100</v>
      </c>
      <c r="E27" t="s">
        <v>884</v>
      </c>
      <c r="F27" t="s">
        <v>898</v>
      </c>
      <c r="G27" t="s">
        <v>102</v>
      </c>
      <c r="H27" s="77">
        <v>3030470</v>
      </c>
      <c r="I27" s="77">
        <v>352.65</v>
      </c>
      <c r="J27" s="77">
        <v>0</v>
      </c>
      <c r="K27" s="77">
        <v>10686.952455000001</v>
      </c>
      <c r="L27" s="78">
        <v>1.1000000000000001E-3</v>
      </c>
      <c r="M27" s="78">
        <v>1.3100000000000001E-2</v>
      </c>
      <c r="N27" s="78">
        <v>2.3999999999999998E-3</v>
      </c>
    </row>
    <row r="28" spans="2:14">
      <c r="B28" t="s">
        <v>899</v>
      </c>
      <c r="C28" t="s">
        <v>900</v>
      </c>
      <c r="D28" t="s">
        <v>100</v>
      </c>
      <c r="E28" t="s">
        <v>884</v>
      </c>
      <c r="F28" t="s">
        <v>898</v>
      </c>
      <c r="G28" t="s">
        <v>102</v>
      </c>
      <c r="H28" s="77">
        <v>6543958.1399999997</v>
      </c>
      <c r="I28" s="77">
        <v>346.08</v>
      </c>
      <c r="J28" s="77">
        <v>0</v>
      </c>
      <c r="K28" s="77">
        <v>22647.330330911998</v>
      </c>
      <c r="L28" s="78">
        <v>4.7999999999999996E-3</v>
      </c>
      <c r="M28" s="78">
        <v>2.7799999999999998E-2</v>
      </c>
      <c r="N28" s="78">
        <v>5.1000000000000004E-3</v>
      </c>
    </row>
    <row r="29" spans="2:14">
      <c r="B29" t="s">
        <v>901</v>
      </c>
      <c r="C29" t="s">
        <v>902</v>
      </c>
      <c r="D29" t="s">
        <v>100</v>
      </c>
      <c r="E29" t="s">
        <v>884</v>
      </c>
      <c r="F29" t="s">
        <v>898</v>
      </c>
      <c r="G29" t="s">
        <v>102</v>
      </c>
      <c r="H29" s="77">
        <v>532687</v>
      </c>
      <c r="I29" s="77">
        <v>3609.63</v>
      </c>
      <c r="J29" s="77">
        <v>0</v>
      </c>
      <c r="K29" s="77">
        <v>19228.029758100001</v>
      </c>
      <c r="L29" s="78">
        <v>2.6800000000000001E-2</v>
      </c>
      <c r="M29" s="78">
        <v>2.3599999999999999E-2</v>
      </c>
      <c r="N29" s="78">
        <v>4.3E-3</v>
      </c>
    </row>
    <row r="30" spans="2:14">
      <c r="B30" t="s">
        <v>903</v>
      </c>
      <c r="C30" t="s">
        <v>904</v>
      </c>
      <c r="D30" t="s">
        <v>100</v>
      </c>
      <c r="E30" t="s">
        <v>875</v>
      </c>
      <c r="F30" t="s">
        <v>898</v>
      </c>
      <c r="G30" t="s">
        <v>102</v>
      </c>
      <c r="H30" s="77">
        <v>282087</v>
      </c>
      <c r="I30" s="77">
        <v>3534.11</v>
      </c>
      <c r="J30" s="77">
        <v>0</v>
      </c>
      <c r="K30" s="77">
        <v>9969.2648757000006</v>
      </c>
      <c r="L30" s="78">
        <v>4.5999999999999999E-3</v>
      </c>
      <c r="M30" s="78">
        <v>1.2200000000000001E-2</v>
      </c>
      <c r="N30" s="78">
        <v>2.2000000000000001E-3</v>
      </c>
    </row>
    <row r="31" spans="2:14">
      <c r="B31" s="79" t="s">
        <v>905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229</v>
      </c>
      <c r="C32" t="s">
        <v>229</v>
      </c>
      <c r="D32" s="16"/>
      <c r="E32" s="16"/>
      <c r="F32" t="s">
        <v>229</v>
      </c>
      <c r="G32" t="s">
        <v>229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655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229</v>
      </c>
      <c r="C34" t="s">
        <v>229</v>
      </c>
      <c r="D34" s="16"/>
      <c r="E34" s="16"/>
      <c r="F34" t="s">
        <v>229</v>
      </c>
      <c r="G34" t="s">
        <v>229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906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229</v>
      </c>
      <c r="C36" t="s">
        <v>229</v>
      </c>
      <c r="D36" s="16"/>
      <c r="E36" s="16"/>
      <c r="F36" t="s">
        <v>229</v>
      </c>
      <c r="G36" t="s">
        <v>229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234</v>
      </c>
      <c r="D37" s="16"/>
      <c r="E37" s="16"/>
      <c r="F37" s="16"/>
      <c r="G37" s="16"/>
      <c r="H37" s="81">
        <v>1320811</v>
      </c>
      <c r="J37" s="81">
        <v>323.29012999999998</v>
      </c>
      <c r="K37" s="81">
        <v>541289.73895802</v>
      </c>
      <c r="M37" s="80">
        <v>0.66410000000000002</v>
      </c>
      <c r="N37" s="80">
        <v>0.1211</v>
      </c>
    </row>
    <row r="38" spans="2:14">
      <c r="B38" s="79" t="s">
        <v>907</v>
      </c>
      <c r="D38" s="16"/>
      <c r="E38" s="16"/>
      <c r="F38" s="16"/>
      <c r="G38" s="16"/>
      <c r="H38" s="81">
        <v>998215</v>
      </c>
      <c r="J38" s="81">
        <v>323.29012999999998</v>
      </c>
      <c r="K38" s="81">
        <v>457097.29614052002</v>
      </c>
      <c r="M38" s="80">
        <v>0.56079999999999997</v>
      </c>
      <c r="N38" s="80">
        <v>0.1023</v>
      </c>
    </row>
    <row r="39" spans="2:14">
      <c r="B39" t="s">
        <v>908</v>
      </c>
      <c r="C39" t="s">
        <v>909</v>
      </c>
      <c r="D39" t="s">
        <v>658</v>
      </c>
      <c r="E39" t="s">
        <v>910</v>
      </c>
      <c r="F39" t="s">
        <v>911</v>
      </c>
      <c r="G39" t="s">
        <v>106</v>
      </c>
      <c r="H39" s="77">
        <v>91973</v>
      </c>
      <c r="I39" s="77">
        <v>6544</v>
      </c>
      <c r="J39" s="77">
        <v>0</v>
      </c>
      <c r="K39" s="77">
        <v>22269.238544</v>
      </c>
      <c r="L39" s="78">
        <v>0</v>
      </c>
      <c r="M39" s="78">
        <v>2.7300000000000001E-2</v>
      </c>
      <c r="N39" s="78">
        <v>5.0000000000000001E-3</v>
      </c>
    </row>
    <row r="40" spans="2:14">
      <c r="B40" t="s">
        <v>912</v>
      </c>
      <c r="C40" t="s">
        <v>913</v>
      </c>
      <c r="D40" t="s">
        <v>658</v>
      </c>
      <c r="E40" t="s">
        <v>914</v>
      </c>
      <c r="F40" t="s">
        <v>661</v>
      </c>
      <c r="G40" t="s">
        <v>106</v>
      </c>
      <c r="H40" s="77">
        <v>13432</v>
      </c>
      <c r="I40" s="77">
        <v>8320</v>
      </c>
      <c r="J40" s="77">
        <v>0</v>
      </c>
      <c r="K40" s="77">
        <v>4134.9068799999995</v>
      </c>
      <c r="L40" s="78">
        <v>0</v>
      </c>
      <c r="M40" s="78">
        <v>5.1000000000000004E-3</v>
      </c>
      <c r="N40" s="78">
        <v>8.9999999999999998E-4</v>
      </c>
    </row>
    <row r="41" spans="2:14">
      <c r="B41" t="s">
        <v>915</v>
      </c>
      <c r="C41" t="s">
        <v>916</v>
      </c>
      <c r="D41" t="s">
        <v>658</v>
      </c>
      <c r="E41" t="s">
        <v>917</v>
      </c>
      <c r="F41" t="s">
        <v>870</v>
      </c>
      <c r="G41" t="s">
        <v>106</v>
      </c>
      <c r="H41" s="77">
        <v>55024</v>
      </c>
      <c r="I41" s="77">
        <v>4414</v>
      </c>
      <c r="J41" s="77">
        <v>0</v>
      </c>
      <c r="K41" s="77">
        <v>8986.4096320000008</v>
      </c>
      <c r="L41" s="78">
        <v>0</v>
      </c>
      <c r="M41" s="78">
        <v>1.0999999999999999E-2</v>
      </c>
      <c r="N41" s="78">
        <v>2E-3</v>
      </c>
    </row>
    <row r="42" spans="2:14">
      <c r="B42" t="s">
        <v>918</v>
      </c>
      <c r="C42" t="s">
        <v>919</v>
      </c>
      <c r="D42" t="s">
        <v>658</v>
      </c>
      <c r="E42" t="s">
        <v>920</v>
      </c>
      <c r="F42" t="s">
        <v>870</v>
      </c>
      <c r="G42" t="s">
        <v>106</v>
      </c>
      <c r="H42" s="77">
        <v>149983</v>
      </c>
      <c r="I42" s="77">
        <v>14964</v>
      </c>
      <c r="J42" s="77">
        <v>0</v>
      </c>
      <c r="K42" s="77">
        <v>83040.787643999996</v>
      </c>
      <c r="L42" s="78">
        <v>0</v>
      </c>
      <c r="M42" s="78">
        <v>0.1019</v>
      </c>
      <c r="N42" s="78">
        <v>1.8599999999999998E-2</v>
      </c>
    </row>
    <row r="43" spans="2:14">
      <c r="B43" t="s">
        <v>921</v>
      </c>
      <c r="C43" t="s">
        <v>922</v>
      </c>
      <c r="D43" t="s">
        <v>842</v>
      </c>
      <c r="E43" t="s">
        <v>923</v>
      </c>
      <c r="F43" t="s">
        <v>870</v>
      </c>
      <c r="G43" t="s">
        <v>110</v>
      </c>
      <c r="H43" s="77">
        <v>93072</v>
      </c>
      <c r="I43" s="77">
        <v>13536</v>
      </c>
      <c r="J43" s="77">
        <v>0</v>
      </c>
      <c r="K43" s="77">
        <v>50625.970859519999</v>
      </c>
      <c r="L43" s="78">
        <v>0</v>
      </c>
      <c r="M43" s="78">
        <v>6.2100000000000002E-2</v>
      </c>
      <c r="N43" s="78">
        <v>1.1299999999999999E-2</v>
      </c>
    </row>
    <row r="44" spans="2:14">
      <c r="B44" t="s">
        <v>924</v>
      </c>
      <c r="C44" t="s">
        <v>925</v>
      </c>
      <c r="D44" t="s">
        <v>123</v>
      </c>
      <c r="E44" t="s">
        <v>923</v>
      </c>
      <c r="F44" t="s">
        <v>870</v>
      </c>
      <c r="G44" t="s">
        <v>106</v>
      </c>
      <c r="H44" s="77">
        <v>177277</v>
      </c>
      <c r="I44" s="77">
        <v>2719</v>
      </c>
      <c r="J44" s="77">
        <v>0</v>
      </c>
      <c r="K44" s="77">
        <v>17834.598031000001</v>
      </c>
      <c r="L44" s="78">
        <v>0</v>
      </c>
      <c r="M44" s="78">
        <v>2.1899999999999999E-2</v>
      </c>
      <c r="N44" s="78">
        <v>4.0000000000000001E-3</v>
      </c>
    </row>
    <row r="45" spans="2:14">
      <c r="B45" t="s">
        <v>926</v>
      </c>
      <c r="C45" t="s">
        <v>927</v>
      </c>
      <c r="D45" t="s">
        <v>658</v>
      </c>
      <c r="E45" t="s">
        <v>923</v>
      </c>
      <c r="F45" t="s">
        <v>870</v>
      </c>
      <c r="G45" t="s">
        <v>106</v>
      </c>
      <c r="H45" s="77">
        <v>42979</v>
      </c>
      <c r="I45" s="77">
        <v>18727</v>
      </c>
      <c r="J45" s="77">
        <v>0</v>
      </c>
      <c r="K45" s="77">
        <v>29780.106121000001</v>
      </c>
      <c r="L45" s="78">
        <v>0</v>
      </c>
      <c r="M45" s="78">
        <v>3.6499999999999998E-2</v>
      </c>
      <c r="N45" s="78">
        <v>6.7000000000000002E-3</v>
      </c>
    </row>
    <row r="46" spans="2:14">
      <c r="B46" t="s">
        <v>928</v>
      </c>
      <c r="C46" t="s">
        <v>929</v>
      </c>
      <c r="D46" t="s">
        <v>658</v>
      </c>
      <c r="E46" t="s">
        <v>910</v>
      </c>
      <c r="F46" t="s">
        <v>870</v>
      </c>
      <c r="G46" t="s">
        <v>106</v>
      </c>
      <c r="H46" s="77">
        <v>32862</v>
      </c>
      <c r="I46" s="77">
        <v>13273</v>
      </c>
      <c r="J46" s="77">
        <v>0</v>
      </c>
      <c r="K46" s="77">
        <v>16138.561062000001</v>
      </c>
      <c r="L46" s="78">
        <v>0</v>
      </c>
      <c r="M46" s="78">
        <v>1.9800000000000002E-2</v>
      </c>
      <c r="N46" s="78">
        <v>3.5999999999999999E-3</v>
      </c>
    </row>
    <row r="47" spans="2:14">
      <c r="B47" t="s">
        <v>930</v>
      </c>
      <c r="C47" t="s">
        <v>931</v>
      </c>
      <c r="D47" t="s">
        <v>658</v>
      </c>
      <c r="E47" t="s">
        <v>910</v>
      </c>
      <c r="F47" t="s">
        <v>870</v>
      </c>
      <c r="G47" t="s">
        <v>106</v>
      </c>
      <c r="H47" s="77">
        <v>84390</v>
      </c>
      <c r="I47" s="77">
        <v>44328</v>
      </c>
      <c r="J47" s="77">
        <v>323.29012999999998</v>
      </c>
      <c r="K47" s="77">
        <v>138734.36717000001</v>
      </c>
      <c r="L47" s="78">
        <v>0</v>
      </c>
      <c r="M47" s="78">
        <v>0.17019999999999999</v>
      </c>
      <c r="N47" s="78">
        <v>3.1E-2</v>
      </c>
    </row>
    <row r="48" spans="2:14">
      <c r="B48" t="s">
        <v>932</v>
      </c>
      <c r="C48" t="s">
        <v>933</v>
      </c>
      <c r="D48" t="s">
        <v>658</v>
      </c>
      <c r="E48" t="s">
        <v>910</v>
      </c>
      <c r="F48" t="s">
        <v>870</v>
      </c>
      <c r="G48" t="s">
        <v>106</v>
      </c>
      <c r="H48" s="77">
        <v>30762</v>
      </c>
      <c r="I48" s="77">
        <v>8287</v>
      </c>
      <c r="J48" s="77">
        <v>0</v>
      </c>
      <c r="K48" s="77">
        <v>9432.2136780000001</v>
      </c>
      <c r="L48" s="78">
        <v>0</v>
      </c>
      <c r="M48" s="78">
        <v>1.1599999999999999E-2</v>
      </c>
      <c r="N48" s="78">
        <v>2.0999999999999999E-3</v>
      </c>
    </row>
    <row r="49" spans="2:14">
      <c r="B49" t="s">
        <v>934</v>
      </c>
      <c r="C49" t="s">
        <v>935</v>
      </c>
      <c r="D49" t="s">
        <v>658</v>
      </c>
      <c r="E49" t="s">
        <v>910</v>
      </c>
      <c r="F49" t="s">
        <v>870</v>
      </c>
      <c r="G49" t="s">
        <v>106</v>
      </c>
      <c r="H49" s="77">
        <v>99206</v>
      </c>
      <c r="I49" s="77">
        <v>8117</v>
      </c>
      <c r="J49" s="77">
        <v>0</v>
      </c>
      <c r="K49" s="77">
        <v>29794.438773999998</v>
      </c>
      <c r="L49" s="78">
        <v>0</v>
      </c>
      <c r="M49" s="78">
        <v>3.6600000000000001E-2</v>
      </c>
      <c r="N49" s="78">
        <v>6.7000000000000002E-3</v>
      </c>
    </row>
    <row r="50" spans="2:14">
      <c r="B50" t="s">
        <v>936</v>
      </c>
      <c r="C50" t="s">
        <v>937</v>
      </c>
      <c r="D50" t="s">
        <v>658</v>
      </c>
      <c r="E50" t="s">
        <v>910</v>
      </c>
      <c r="F50" t="s">
        <v>870</v>
      </c>
      <c r="G50" t="s">
        <v>106</v>
      </c>
      <c r="H50" s="77">
        <v>92970</v>
      </c>
      <c r="I50" s="77">
        <v>10732</v>
      </c>
      <c r="J50" s="77">
        <v>0</v>
      </c>
      <c r="K50" s="77">
        <v>36916.89948</v>
      </c>
      <c r="L50" s="78">
        <v>0</v>
      </c>
      <c r="M50" s="78">
        <v>4.53E-2</v>
      </c>
      <c r="N50" s="78">
        <v>8.3000000000000001E-3</v>
      </c>
    </row>
    <row r="51" spans="2:14">
      <c r="B51" t="s">
        <v>938</v>
      </c>
      <c r="C51" t="s">
        <v>939</v>
      </c>
      <c r="D51" t="s">
        <v>658</v>
      </c>
      <c r="E51" t="s">
        <v>910</v>
      </c>
      <c r="F51" t="s">
        <v>870</v>
      </c>
      <c r="G51" t="s">
        <v>106</v>
      </c>
      <c r="H51" s="77">
        <v>34285</v>
      </c>
      <c r="I51" s="77">
        <v>7417</v>
      </c>
      <c r="J51" s="77">
        <v>0</v>
      </c>
      <c r="K51" s="77">
        <v>9408.7982649999994</v>
      </c>
      <c r="L51" s="78">
        <v>0</v>
      </c>
      <c r="M51" s="78">
        <v>1.15E-2</v>
      </c>
      <c r="N51" s="78">
        <v>2.0999999999999999E-3</v>
      </c>
    </row>
    <row r="52" spans="2:14">
      <c r="B52" s="79" t="s">
        <v>940</v>
      </c>
      <c r="D52" s="16"/>
      <c r="E52" s="16"/>
      <c r="F52" s="16"/>
      <c r="G52" s="16"/>
      <c r="H52" s="81">
        <v>186199</v>
      </c>
      <c r="J52" s="81">
        <v>0</v>
      </c>
      <c r="K52" s="81">
        <v>73092.250362000006</v>
      </c>
      <c r="M52" s="80">
        <v>8.9700000000000002E-2</v>
      </c>
      <c r="N52" s="80">
        <v>1.6400000000000001E-2</v>
      </c>
    </row>
    <row r="53" spans="2:14">
      <c r="B53" t="s">
        <v>941</v>
      </c>
      <c r="C53" t="s">
        <v>942</v>
      </c>
      <c r="D53" t="s">
        <v>658</v>
      </c>
      <c r="E53" t="s">
        <v>923</v>
      </c>
      <c r="F53" t="s">
        <v>898</v>
      </c>
      <c r="G53" t="s">
        <v>106</v>
      </c>
      <c r="H53" s="77">
        <v>153363</v>
      </c>
      <c r="I53" s="77">
        <v>10814</v>
      </c>
      <c r="J53" s="77">
        <v>0</v>
      </c>
      <c r="K53" s="77">
        <v>61363.296834000001</v>
      </c>
      <c r="L53" s="78">
        <v>0</v>
      </c>
      <c r="M53" s="78">
        <v>7.5300000000000006E-2</v>
      </c>
      <c r="N53" s="78">
        <v>1.37E-2</v>
      </c>
    </row>
    <row r="54" spans="2:14">
      <c r="B54" t="s">
        <v>943</v>
      </c>
      <c r="C54" t="s">
        <v>944</v>
      </c>
      <c r="D54" t="s">
        <v>945</v>
      </c>
      <c r="E54" t="s">
        <v>923</v>
      </c>
      <c r="F54" t="s">
        <v>898</v>
      </c>
      <c r="G54" t="s">
        <v>106</v>
      </c>
      <c r="H54" s="77">
        <v>32836</v>
      </c>
      <c r="I54" s="77">
        <v>9654</v>
      </c>
      <c r="J54" s="77">
        <v>0</v>
      </c>
      <c r="K54" s="77">
        <v>11728.953528</v>
      </c>
      <c r="L54" s="78">
        <v>0</v>
      </c>
      <c r="M54" s="78">
        <v>1.44E-2</v>
      </c>
      <c r="N54" s="78">
        <v>2.5999999999999999E-3</v>
      </c>
    </row>
    <row r="55" spans="2:14">
      <c r="B55" s="79" t="s">
        <v>655</v>
      </c>
      <c r="D55" s="16"/>
      <c r="E55" s="16"/>
      <c r="F55" s="16"/>
      <c r="G55" s="16"/>
      <c r="H55" s="81">
        <v>136397</v>
      </c>
      <c r="J55" s="81">
        <v>0</v>
      </c>
      <c r="K55" s="81">
        <v>11100.192455500001</v>
      </c>
      <c r="M55" s="80">
        <v>1.3599999999999999E-2</v>
      </c>
      <c r="N55" s="80">
        <v>2.5000000000000001E-3</v>
      </c>
    </row>
    <row r="56" spans="2:14">
      <c r="B56" t="s">
        <v>946</v>
      </c>
      <c r="C56" t="s">
        <v>947</v>
      </c>
      <c r="D56" t="s">
        <v>945</v>
      </c>
      <c r="E56" t="s">
        <v>948</v>
      </c>
      <c r="F56" t="s">
        <v>870</v>
      </c>
      <c r="G56" t="s">
        <v>106</v>
      </c>
      <c r="H56" s="77">
        <v>136397</v>
      </c>
      <c r="I56" s="77">
        <v>2199.5</v>
      </c>
      <c r="J56" s="77">
        <v>0</v>
      </c>
      <c r="K56" s="77">
        <v>11100.192455500001</v>
      </c>
      <c r="L56" s="78">
        <v>1E-4</v>
      </c>
      <c r="M56" s="78">
        <v>1.3599999999999999E-2</v>
      </c>
      <c r="N56" s="78">
        <v>2.5000000000000001E-3</v>
      </c>
    </row>
    <row r="57" spans="2:14">
      <c r="B57" s="79" t="s">
        <v>906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229</v>
      </c>
      <c r="C58" t="s">
        <v>229</v>
      </c>
      <c r="D58" s="16"/>
      <c r="E58" s="16"/>
      <c r="F58" t="s">
        <v>229</v>
      </c>
      <c r="G58" t="s">
        <v>229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t="s">
        <v>236</v>
      </c>
      <c r="D59" s="16"/>
      <c r="E59" s="16"/>
      <c r="F59" s="16"/>
      <c r="G59" s="16"/>
    </row>
    <row r="60" spans="2:14">
      <c r="B60" t="s">
        <v>315</v>
      </c>
      <c r="D60" s="16"/>
      <c r="E60" s="16"/>
      <c r="F60" s="16"/>
      <c r="G60" s="16"/>
    </row>
    <row r="61" spans="2:14">
      <c r="B61" t="s">
        <v>316</v>
      </c>
      <c r="D61" s="16"/>
      <c r="E61" s="16"/>
      <c r="F61" s="16"/>
      <c r="G61" s="16"/>
    </row>
    <row r="62" spans="2:14">
      <c r="B62" t="s">
        <v>317</v>
      </c>
      <c r="D62" s="16"/>
      <c r="E62" s="16"/>
      <c r="F62" s="16"/>
      <c r="G62" s="16"/>
    </row>
    <row r="63" spans="2:14">
      <c r="B63" t="s">
        <v>318</v>
      </c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8088440.5199999996</v>
      </c>
      <c r="K11" s="7"/>
      <c r="L11" s="75">
        <v>47856.778058248798</v>
      </c>
      <c r="M11" s="7"/>
      <c r="N11" s="76">
        <v>1</v>
      </c>
      <c r="O11" s="76">
        <v>1.0699999999999999E-2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7491269.2800000003</v>
      </c>
      <c r="L12" s="81">
        <v>4644.5869536</v>
      </c>
      <c r="N12" s="80">
        <v>9.7100000000000006E-2</v>
      </c>
      <c r="O12" s="80">
        <v>1E-3</v>
      </c>
    </row>
    <row r="13" spans="2:65">
      <c r="B13" s="79" t="s">
        <v>949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950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7491269.2800000003</v>
      </c>
      <c r="L17" s="81">
        <v>4644.5869536</v>
      </c>
      <c r="N17" s="80">
        <v>9.7100000000000006E-2</v>
      </c>
      <c r="O17" s="80">
        <v>1E-3</v>
      </c>
    </row>
    <row r="18" spans="2:15">
      <c r="B18" t="s">
        <v>951</v>
      </c>
      <c r="C18" t="s">
        <v>952</v>
      </c>
      <c r="D18" t="s">
        <v>100</v>
      </c>
      <c r="E18" t="s">
        <v>953</v>
      </c>
      <c r="F18" t="s">
        <v>870</v>
      </c>
      <c r="G18" t="s">
        <v>390</v>
      </c>
      <c r="H18" t="s">
        <v>210</v>
      </c>
      <c r="I18" t="s">
        <v>102</v>
      </c>
      <c r="J18" s="77">
        <v>7491269.2800000003</v>
      </c>
      <c r="K18" s="77">
        <v>62</v>
      </c>
      <c r="L18" s="77">
        <v>4644.5869536</v>
      </c>
      <c r="M18" s="78">
        <v>2.1399999999999999E-2</v>
      </c>
      <c r="N18" s="78">
        <v>9.7100000000000006E-2</v>
      </c>
      <c r="O18" s="78">
        <v>1E-3</v>
      </c>
    </row>
    <row r="19" spans="2:15">
      <c r="B19" s="79" t="s">
        <v>655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597171.24</v>
      </c>
      <c r="L21" s="81">
        <v>43212.191104648802</v>
      </c>
      <c r="N21" s="80">
        <v>0.90290000000000004</v>
      </c>
      <c r="O21" s="80">
        <v>9.7000000000000003E-3</v>
      </c>
    </row>
    <row r="22" spans="2:15">
      <c r="B22" s="79" t="s">
        <v>949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950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I25" t="s">
        <v>229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597171.24</v>
      </c>
      <c r="L26" s="81">
        <v>43212.191104648802</v>
      </c>
      <c r="N26" s="80">
        <v>0.90290000000000004</v>
      </c>
      <c r="O26" s="80">
        <v>9.7000000000000003E-3</v>
      </c>
    </row>
    <row r="27" spans="2:15">
      <c r="B27" t="s">
        <v>954</v>
      </c>
      <c r="C27" t="s">
        <v>955</v>
      </c>
      <c r="D27" t="s">
        <v>123</v>
      </c>
      <c r="E27" t="s">
        <v>956</v>
      </c>
      <c r="F27" t="s">
        <v>870</v>
      </c>
      <c r="G27" t="s">
        <v>229</v>
      </c>
      <c r="H27" t="s">
        <v>638</v>
      </c>
      <c r="I27" t="s">
        <v>106</v>
      </c>
      <c r="J27" s="77">
        <v>17512</v>
      </c>
      <c r="K27" s="77">
        <v>19790</v>
      </c>
      <c r="L27" s="77">
        <v>12822.811760000001</v>
      </c>
      <c r="M27" s="78">
        <v>0</v>
      </c>
      <c r="N27" s="78">
        <v>0.26790000000000003</v>
      </c>
      <c r="O27" s="78">
        <v>2.8999999999999998E-3</v>
      </c>
    </row>
    <row r="28" spans="2:15">
      <c r="B28" t="s">
        <v>957</v>
      </c>
      <c r="C28" t="s">
        <v>958</v>
      </c>
      <c r="D28" t="s">
        <v>123</v>
      </c>
      <c r="E28" t="s">
        <v>959</v>
      </c>
      <c r="F28" t="s">
        <v>870</v>
      </c>
      <c r="G28" t="s">
        <v>229</v>
      </c>
      <c r="H28" t="s">
        <v>638</v>
      </c>
      <c r="I28" t="s">
        <v>106</v>
      </c>
      <c r="J28" s="77">
        <v>10867</v>
      </c>
      <c r="K28" s="77">
        <v>18122.5</v>
      </c>
      <c r="L28" s="77">
        <v>7286.6766774999996</v>
      </c>
      <c r="M28" s="78">
        <v>1E-4</v>
      </c>
      <c r="N28" s="78">
        <v>0.15229999999999999</v>
      </c>
      <c r="O28" s="78">
        <v>1.6000000000000001E-3</v>
      </c>
    </row>
    <row r="29" spans="2:15">
      <c r="B29" t="s">
        <v>960</v>
      </c>
      <c r="C29" t="s">
        <v>961</v>
      </c>
      <c r="D29" t="s">
        <v>123</v>
      </c>
      <c r="E29" t="s">
        <v>962</v>
      </c>
      <c r="F29" t="s">
        <v>870</v>
      </c>
      <c r="G29" t="s">
        <v>229</v>
      </c>
      <c r="H29" t="s">
        <v>638</v>
      </c>
      <c r="I29" t="s">
        <v>106</v>
      </c>
      <c r="J29" s="77">
        <v>568792.24</v>
      </c>
      <c r="K29" s="77">
        <v>1097.76</v>
      </c>
      <c r="L29" s="77">
        <v>23102.702667148798</v>
      </c>
      <c r="M29" s="78">
        <v>2.0000000000000001E-4</v>
      </c>
      <c r="N29" s="78">
        <v>0.48270000000000002</v>
      </c>
      <c r="O29" s="78">
        <v>5.1999999999999998E-3</v>
      </c>
    </row>
    <row r="30" spans="2:15">
      <c r="B30" s="79" t="s">
        <v>655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I31" t="s">
        <v>229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236</v>
      </c>
      <c r="C32" s="16"/>
      <c r="D32" s="16"/>
      <c r="E32" s="16"/>
    </row>
    <row r="33" spans="2:5">
      <c r="B33" t="s">
        <v>315</v>
      </c>
      <c r="C33" s="16"/>
      <c r="D33" s="16"/>
      <c r="E33" s="16"/>
    </row>
    <row r="34" spans="2:5">
      <c r="B34" t="s">
        <v>316</v>
      </c>
      <c r="C34" s="16"/>
      <c r="D34" s="16"/>
      <c r="E34" s="16"/>
    </row>
    <row r="35" spans="2:5">
      <c r="B35" t="s">
        <v>317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122500</v>
      </c>
      <c r="H11" s="7"/>
      <c r="I11" s="75">
        <v>1837.5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122500</v>
      </c>
      <c r="I12" s="81">
        <v>1837.5</v>
      </c>
      <c r="K12" s="80">
        <v>1</v>
      </c>
      <c r="L12" s="80">
        <v>4.0000000000000002E-4</v>
      </c>
    </row>
    <row r="13" spans="2:60">
      <c r="B13" s="79" t="s">
        <v>963</v>
      </c>
      <c r="D13" s="16"/>
      <c r="E13" s="16"/>
      <c r="G13" s="81">
        <v>122500</v>
      </c>
      <c r="I13" s="81">
        <v>1837.5</v>
      </c>
      <c r="K13" s="80">
        <v>1</v>
      </c>
      <c r="L13" s="80">
        <v>4.0000000000000002E-4</v>
      </c>
    </row>
    <row r="14" spans="2:60">
      <c r="B14" t="s">
        <v>964</v>
      </c>
      <c r="C14" t="s">
        <v>965</v>
      </c>
      <c r="D14" t="s">
        <v>100</v>
      </c>
      <c r="E14" t="s">
        <v>624</v>
      </c>
      <c r="F14" t="s">
        <v>102</v>
      </c>
      <c r="G14" s="77">
        <v>122500</v>
      </c>
      <c r="H14" s="77">
        <v>1500</v>
      </c>
      <c r="I14" s="77">
        <v>1837.5</v>
      </c>
      <c r="J14" s="78">
        <v>6.13E-2</v>
      </c>
      <c r="K14" s="78">
        <v>1</v>
      </c>
      <c r="L14" s="78">
        <v>4.0000000000000002E-4</v>
      </c>
    </row>
    <row r="15" spans="2:60">
      <c r="B15" s="79" t="s">
        <v>234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966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229</v>
      </c>
      <c r="C17" t="s">
        <v>229</v>
      </c>
      <c r="D17" s="16"/>
      <c r="E17" t="s">
        <v>229</v>
      </c>
      <c r="F17" t="s">
        <v>229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236</v>
      </c>
      <c r="D18" s="16"/>
      <c r="E18" s="16"/>
    </row>
    <row r="19" spans="2:12">
      <c r="B19" t="s">
        <v>315</v>
      </c>
      <c r="D19" s="16"/>
      <c r="E19" s="16"/>
    </row>
    <row r="20" spans="2:12">
      <c r="B20" t="s">
        <v>316</v>
      </c>
      <c r="D20" s="16"/>
      <c r="E20" s="16"/>
    </row>
    <row r="21" spans="2:12">
      <c r="B21" t="s">
        <v>317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B48C78-4DC0-4A99-84DB-B212CE4E7B80}"/>
</file>

<file path=customXml/itemProps2.xml><?xml version="1.0" encoding="utf-8"?>
<ds:datastoreItem xmlns:ds="http://schemas.openxmlformats.org/officeDocument/2006/customXml" ds:itemID="{5727437E-8C0F-4F59-8E39-6225710456FC}"/>
</file>

<file path=customXml/itemProps3.xml><?xml version="1.0" encoding="utf-8"?>
<ds:datastoreItem xmlns:ds="http://schemas.openxmlformats.org/officeDocument/2006/customXml" ds:itemID="{A5C253FD-8D96-47FB-8B9D-FE01FB06C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