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2\"/>
    </mc:Choice>
  </mc:AlternateContent>
  <bookViews>
    <workbookView xWindow="0" yWindow="105" windowWidth="24240" windowHeight="12585" firstSheet="15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K13" i="16" l="1"/>
  <c r="C43" i="1" l="1"/>
  <c r="C11" i="27"/>
  <c r="C12" i="27"/>
  <c r="C22" i="27"/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</calcChain>
</file>

<file path=xl/sharedStrings.xml><?xml version="1.0" encoding="utf-8"?>
<sst xmlns="http://schemas.openxmlformats.org/spreadsheetml/2006/main" count="3505" uniqueCount="835">
  <si>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</si>
  <si>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</si>
  <si>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</si>
  <si>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</si>
  <si>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</si>
  <si>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</si>
  <si>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</si>
  <si>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</si>
  <si>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</si>
  <si>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</si>
  <si>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</si>
  <si>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</si>
  <si>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</si>
  <si>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</si>
  <si>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</si>
  <si>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</si>
  <si>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</si>
  <si>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</si>
  <si>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</si>
  <si>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</si>
  <si>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</si>
  <si>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</si>
  <si>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</si>
  <si>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</si>
  <si>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</si>
  <si>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</si>
  <si>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</si>
  <si>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</si>
  <si>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</si>
  <si>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</si>
  <si>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</si>
  <si>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</si>
  <si>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</si>
  <si>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</si>
  <si>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</si>
  <si>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</si>
  <si>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</si>
  <si>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</si>
  <si>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</si>
  <si>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</si>
  <si>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</si>
  <si>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</si>
  <si>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</si>
  <si>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</si>
  <si>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</si>
  <si>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</si>
  <si>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</si>
  <si>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</si>
  <si>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</si>
  <si>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</si>
  <si>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</si>
  <si>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</si>
  <si>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</si>
  <si>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</si>
  <si>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</si>
  <si>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</si>
  <si>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</si>
  <si>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</si>
  <si>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</si>
  <si>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</si>
  <si>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</si>
  <si>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</si>
  <si>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</si>
  <si>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</si>
  <si>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</si>
  <si>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</si>
  <si>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</si>
  <si>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</si>
  <si>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</si>
  <si>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</si>
  <si>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</si>
  <si>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</si>
  <si>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</si>
  <si>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</si>
  <si>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</si>
  <si>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</si>
  <si>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</si>
  <si>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</si>
  <si>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</si>
  <si>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</si>
  <si>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</si>
  <si>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</si>
  <si>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</si>
  <si>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</si>
  <si>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</si>
  <si>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</si>
  <si>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</si>
  <si>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</si>
  <si>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</si>
  <si>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</si>
  <si>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</si>
  <si>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</si>
  <si>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</si>
  <si>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</si>
  <si>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</si>
  <si>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</si>
  <si>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</si>
  <si>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</si>
  <si>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</si>
  <si>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</si>
  <si>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</si>
  <si>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</si>
  <si>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</si>
  <si>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</si>
  <si>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</si>
  <si>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</si>
  <si>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</si>
  <si>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</si>
  <si>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</si>
  <si>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</si>
  <si>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</si>
  <si>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</si>
  <si>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</si>
  <si>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</si>
  <si>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</si>
  <si>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</si>
  <si>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</si>
  <si>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</si>
  <si>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</si>
  <si>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</si>
  <si>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</si>
  <si>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</si>
  <si>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</si>
  <si>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</si>
  <si>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</si>
  <si>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</si>
  <si>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</si>
  <si>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</si>
  <si>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</si>
  <si>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</si>
  <si>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</si>
  <si>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</si>
  <si>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</si>
  <si>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</si>
  <si>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</si>
  <si>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</si>
  <si>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</si>
  <si>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</si>
  <si>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</si>
  <si>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</si>
  <si>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</si>
  <si>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</si>
  <si>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</si>
  <si>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</si>
  <si>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</si>
  <si>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</si>
  <si>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</si>
  <si>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</si>
  <si>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</si>
  <si>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</si>
  <si>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</si>
  <si>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</si>
  <si>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</si>
  <si>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</si>
  <si>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</si>
  <si>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</si>
  <si>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</si>
  <si>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</si>
  <si>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</si>
  <si>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</si>
  <si>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</si>
  <si>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</si>
  <si>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</si>
  <si>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</si>
  <si>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</si>
  <si>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</si>
  <si>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</si>
  <si>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</si>
  <si>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</si>
  <si>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</si>
  <si>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</si>
  <si>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</si>
  <si>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</si>
  <si>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</si>
  <si>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</si>
  <si>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</si>
  <si>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</si>
  <si>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</si>
  <si>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</si>
  <si>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</si>
  <si>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</si>
  <si>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</si>
  <si>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</si>
  <si>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</si>
  <si>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</si>
  <si>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</si>
  <si>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</si>
  <si>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</si>
  <si>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</si>
  <si>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</si>
  <si>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</si>
  <si>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</si>
  <si>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</si>
  <si>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</si>
  <si>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</si>
  <si>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</si>
  <si>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</si>
  <si>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</si>
  <si>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הכשרה מניות</t>
  </si>
  <si>
    <t>הכשרה מניות-(חדש</t>
  </si>
  <si>
    <t>58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</si>
  <si>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</si>
  <si>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</si>
  <si>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</si>
  <si>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</si>
  <si>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</si>
  <si>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</si>
  <si>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</si>
  <si>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</si>
  <si>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</si>
  <si>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</si>
  <si>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</si>
  <si>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</si>
  <si>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</si>
  <si>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Aaa.il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</si>
  <si>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</si>
  <si>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</si>
  <si>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</si>
  <si>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</si>
  <si>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</si>
  <si>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</si>
  <si>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</si>
  <si>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</si>
  <si>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</si>
  <si>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</si>
  <si>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</si>
  <si>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</si>
  <si>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</si>
  <si>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</si>
  <si>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</si>
  <si>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</si>
  <si>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</si>
  <si>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</si>
  <si>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</si>
  <si>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</si>
  <si>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</si>
  <si>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</si>
  <si>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</si>
  <si>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</si>
  <si>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</si>
  <si>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</si>
  <si>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</si>
  <si>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</si>
  <si>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</si>
  <si>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</si>
  <si>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</si>
  <si>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</si>
  <si>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</si>
  <si>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</si>
  <si>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</si>
  <si>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או.פי.סי אנרגיה- או.פי.סי אנרגיה</t>
  </si>
  <si>
    <t>1141571</t>
  </si>
  <si>
    <t>514401702</t>
  </si>
  <si>
    <t>אנרגיה</t>
  </si>
  <si>
    <t>אורמת טכנו- אורמת טכנו</t>
  </si>
  <si>
    <t>1134402</t>
  </si>
  <si>
    <t>880326081</t>
  </si>
  <si>
    <t>אנרגיה מתחדשת</t>
  </si>
  <si>
    <t>אנרג'יקס- אנרג'יקס</t>
  </si>
  <si>
    <t>1123355</t>
  </si>
  <si>
    <t>513901371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</si>
  <si>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</si>
  <si>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</si>
  <si>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</si>
  <si>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</si>
  <si>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</si>
  <si>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</si>
  <si>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</si>
  <si>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</si>
  <si>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</si>
  <si>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</si>
  <si>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</si>
  <si>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</si>
  <si>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</si>
  <si>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</si>
  <si>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בנייה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</si>
  <si>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</si>
  <si>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</si>
  <si>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</si>
  <si>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</si>
  <si>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</si>
  <si>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</si>
  <si>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</si>
  <si>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</si>
  <si>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</si>
  <si>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</si>
  <si>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</si>
  <si>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</si>
  <si>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</si>
  <si>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פועלים- פועלים</t>
  </si>
  <si>
    <t>662577</t>
  </si>
  <si>
    <t>520000118</t>
  </si>
  <si>
    <t>אלקטרה- אלקטרה</t>
  </si>
  <si>
    <t>739037</t>
  </si>
  <si>
    <t>520028911</t>
  </si>
  <si>
    <t>השקעה ואחזקות</t>
  </si>
  <si>
    <t>חברה לישראל- חברה לישראל</t>
  </si>
  <si>
    <t>576017</t>
  </si>
  <si>
    <t>520028010</t>
  </si>
  <si>
    <t>קנון- קנון הולדינגס</t>
  </si>
  <si>
    <t>1134139</t>
  </si>
  <si>
    <t>201406588</t>
  </si>
  <si>
    <t>דלק קבוצה- דלק קבוצה</t>
  </si>
  <si>
    <t>1084128</t>
  </si>
  <si>
    <t>520044322</t>
  </si>
  <si>
    <t>חיפושי נפט וגז</t>
  </si>
  <si>
    <t>איי.סי.אל- איי.סי.אל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</si>
  <si>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</si>
  <si>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</si>
  <si>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</si>
  <si>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</si>
  <si>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</si>
  <si>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</si>
  <si>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</si>
  <si>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</si>
  <si>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</si>
  <si>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</si>
  <si>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</si>
  <si>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</si>
  <si>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520003781</t>
  </si>
  <si>
    <t>מזון</t>
  </si>
  <si>
    <t>אירפורט סיטי- איירפורט סיטי</t>
  </si>
  <si>
    <t>1095835</t>
  </si>
  <si>
    <t>511659401</t>
  </si>
  <si>
    <t>נדלן מניב בישראל</t>
  </si>
  <si>
    <t>אלוני חץ- אלוני חץ</t>
  </si>
  <si>
    <t>390013</t>
  </si>
  <si>
    <t>520038506</t>
  </si>
  <si>
    <t>אמות- אמות</t>
  </si>
  <si>
    <t>1097278</t>
  </si>
  <si>
    <t>520026683</t>
  </si>
  <si>
    <t>ביג- ביג</t>
  </si>
  <si>
    <t>1097260</t>
  </si>
  <si>
    <t>513623314</t>
  </si>
  <si>
    <t>מבני תעשיה- מבנה</t>
  </si>
  <si>
    <t>226019</t>
  </si>
  <si>
    <t>520024126</t>
  </si>
  <si>
    <t>מליסרון- מליסרון</t>
  </si>
  <si>
    <t>323014</t>
  </si>
  <si>
    <t>520037789</t>
  </si>
  <si>
    <t>עזריאלי קבוצה- עזריאלי קבוצה</t>
  </si>
  <si>
    <t>1119478</t>
  </si>
  <si>
    <t>510960719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</si>
  <si>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</si>
  <si>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</si>
  <si>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</si>
  <si>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</si>
  <si>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</si>
  <si>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</si>
  <si>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</si>
  <si>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</si>
  <si>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</si>
  <si>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</si>
  <si>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</si>
  <si>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בזן- בתי זיקוק</t>
  </si>
  <si>
    <t>2590248</t>
  </si>
  <si>
    <t>520036658</t>
  </si>
  <si>
    <t>פז נפט- פז נפט</t>
  </si>
  <si>
    <t>1100007</t>
  </si>
  <si>
    <t>510216054</t>
  </si>
  <si>
    <t>אנלייט אנרגיה- אנלייט אנרגיה</t>
  </si>
  <si>
    <t>720011</t>
  </si>
  <si>
    <t>520041146</t>
  </si>
  <si>
    <t>כלל ביטוח- כלל עסקי ביטוח</t>
  </si>
  <si>
    <t>224014</t>
  </si>
  <si>
    <t>520036120</t>
  </si>
  <si>
    <t>מנורה    1- מנורה מב החזקות</t>
  </si>
  <si>
    <t>566018</t>
  </si>
  <si>
    <t>520007469</t>
  </si>
  <si>
    <t>אפריקה מגורים- אפריקה מגורים</t>
  </si>
  <si>
    <t>1097948</t>
  </si>
  <si>
    <t>520034760</t>
  </si>
  <si>
    <t>דמרי- דמרי</t>
  </si>
  <si>
    <t>1090315</t>
  </si>
  <si>
    <t>511399388</t>
  </si>
  <si>
    <t>חג'ג' נדל"ן- חג'ג' נדלן</t>
  </si>
  <si>
    <t>823013</t>
  </si>
  <si>
    <t>520033309</t>
  </si>
  <si>
    <t>פיבי- פיבי</t>
  </si>
  <si>
    <t>763011</t>
  </si>
  <si>
    <t>520029026</t>
  </si>
  <si>
    <t>אלקו- אלקו</t>
  </si>
  <si>
    <t>694034</t>
  </si>
  <si>
    <t>520025370</t>
  </si>
  <si>
    <t>ערד- ערד</t>
  </si>
  <si>
    <t>731018</t>
  </si>
  <si>
    <t>520025198</t>
  </si>
  <si>
    <t>נאוויטס פטר יהש- נאוויטס פטרו</t>
  </si>
  <si>
    <t>1141969</t>
  </si>
  <si>
    <t>550263107</t>
  </si>
  <si>
    <t>פולירם- פולירם</t>
  </si>
  <si>
    <t>1170216</t>
  </si>
  <si>
    <t>515251593</t>
  </si>
  <si>
    <t>קמטק- קמטק</t>
  </si>
  <si>
    <t>1095264</t>
  </si>
  <si>
    <t>511235434</t>
  </si>
  <si>
    <t>פתאל החזקות- פתאל החזקות</t>
  </si>
  <si>
    <t>1143429</t>
  </si>
  <si>
    <t>512607888</t>
  </si>
  <si>
    <t>מלונאות ותיירות</t>
  </si>
  <si>
    <t>דלק רכב- דלק רכב</t>
  </si>
  <si>
    <t>829010</t>
  </si>
  <si>
    <t>520033291</t>
  </si>
  <si>
    <t>מסחר</t>
  </si>
  <si>
    <t>נטו מלינדה 1- נטו מלינדה</t>
  </si>
  <si>
    <t>1105097</t>
  </si>
  <si>
    <t>511725459</t>
  </si>
  <si>
    <t>אינרום- אינרום בנייה</t>
  </si>
  <si>
    <t>1132356</t>
  </si>
  <si>
    <t>515001659</t>
  </si>
  <si>
    <t>מתכת ומוצרי בניה</t>
  </si>
  <si>
    <t>אלקטרה נדלן- אלקטרה נדל"ן</t>
  </si>
  <si>
    <t>1094044</t>
  </si>
  <si>
    <t>510607328</t>
  </si>
  <si>
    <t>נדלן מניב בחו"ל</t>
  </si>
  <si>
    <t>ג'י סיטי- ג'י סיטי</t>
  </si>
  <si>
    <t>126011</t>
  </si>
  <si>
    <t>520033234</t>
  </si>
  <si>
    <t>סאמיט- סאמיט</t>
  </si>
  <si>
    <t>1081686</t>
  </si>
  <si>
    <t>520043720</t>
  </si>
  <si>
    <t>מגה אור- מגה אור</t>
  </si>
  <si>
    <t>1104488</t>
  </si>
  <si>
    <t>513257873</t>
  </si>
  <si>
    <t>אודיוקודס- אודיוקודס</t>
  </si>
  <si>
    <t>1082965</t>
  </si>
  <si>
    <t>520044132</t>
  </si>
  <si>
    <t>ציוד תקשורת</t>
  </si>
  <si>
    <t>מיטרוניקס- מיטרוניקס</t>
  </si>
  <si>
    <t>1091065</t>
  </si>
  <si>
    <t>511527202</t>
  </si>
  <si>
    <t>רובוטיקה ותלת מימד</t>
  </si>
  <si>
    <t>פוקס- פוקס</t>
  </si>
  <si>
    <t>1087022</t>
  </si>
  <si>
    <t>512157603</t>
  </si>
  <si>
    <t>רשתות שיווק</t>
  </si>
  <si>
    <t>שופרסל- שופרסל</t>
  </si>
  <si>
    <t>777037</t>
  </si>
  <si>
    <t>520022732</t>
  </si>
  <si>
    <t>וואן תוכנה- וואן טכנולוגיות</t>
  </si>
  <si>
    <t>161018</t>
  </si>
  <si>
    <t>520034695</t>
  </si>
  <si>
    <t>שרותי מידע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</si>
  <si>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</si>
  <si>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</si>
  <si>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</si>
  <si>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</si>
  <si>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</si>
  <si>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</si>
  <si>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דנאל כא- דנאל</t>
  </si>
  <si>
    <t>314013</t>
  </si>
  <si>
    <t>520037565</t>
  </si>
  <si>
    <t>שרותים</t>
  </si>
  <si>
    <t>אלטשולר פיננסים- אלטשולר שחם פנ</t>
  </si>
  <si>
    <t>1184936</t>
  </si>
  <si>
    <t>516508603</t>
  </si>
  <si>
    <t>שרותים פיננסים</t>
  </si>
  <si>
    <t>ישראכרט- ישראכרט</t>
  </si>
  <si>
    <t>1157403</t>
  </si>
  <si>
    <t>510706153</t>
  </si>
  <si>
    <t>מגיק- מג'יק</t>
  </si>
  <si>
    <t>1082312</t>
  </si>
  <si>
    <t>520036740</t>
  </si>
  <si>
    <t>נאייקס- נאייקס</t>
  </si>
  <si>
    <t>1175116</t>
  </si>
  <si>
    <t>513639013</t>
  </si>
  <si>
    <t>סלקום- סלקום</t>
  </si>
  <si>
    <t>1101534</t>
  </si>
  <si>
    <t>511930125</t>
  </si>
  <si>
    <t>פרטנר- פרטנר</t>
  </si>
  <si>
    <t>1083484</t>
  </si>
  <si>
    <t>520044314</t>
  </si>
  <si>
    <t>סה"כ מניות היתר</t>
  </si>
  <si>
    <t>שוב אנרגיה- שוב אנרגיה</t>
  </si>
  <si>
    <t>1188242</t>
  </si>
  <si>
    <t>510459928</t>
  </si>
  <si>
    <t>אימאג'סט- 'אימאג'סט אינט</t>
  </si>
  <si>
    <t>1183813</t>
  </si>
  <si>
    <t>512737560</t>
  </si>
  <si>
    <t>חנן מור- חנן מור</t>
  </si>
  <si>
    <t>1102532</t>
  </si>
  <si>
    <t>513605519</t>
  </si>
  <si>
    <t>קרסו נדלן- קרסו נדלן</t>
  </si>
  <si>
    <t>1187962</t>
  </si>
  <si>
    <t>510488190</t>
  </si>
  <si>
    <t>איי ספאק 1- איי ספאק</t>
  </si>
  <si>
    <t>1179589</t>
  </si>
  <si>
    <t>516247772</t>
  </si>
  <si>
    <t>איי.איי.אם. יהש- אימד אינפיניטי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</si>
  <si>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</si>
  <si>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</si>
  <si>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</si>
  <si>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</si>
  <si>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</si>
  <si>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</si>
  <si>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גלוברנדס- גלוברנדס גרופ</t>
  </si>
  <si>
    <t>1147487</t>
  </si>
  <si>
    <t>515809499</t>
  </si>
  <si>
    <t>מגוריט- מגוריט</t>
  </si>
  <si>
    <t>1139195</t>
  </si>
  <si>
    <t>515434074</t>
  </si>
  <si>
    <t>רני צים- רני צים</t>
  </si>
  <si>
    <t>1143619</t>
  </si>
  <si>
    <t>514353671</t>
  </si>
  <si>
    <t>ג'נסל- ג'נסל</t>
  </si>
  <si>
    <t>1169689</t>
  </si>
  <si>
    <t>514579887</t>
  </si>
  <si>
    <t>אוריין- אוריין</t>
  </si>
  <si>
    <t>1103506</t>
  </si>
  <si>
    <t>511068256</t>
  </si>
  <si>
    <t>סה"כ call 001 אופציות</t>
  </si>
  <si>
    <t>Rada Electronic Industries</t>
  </si>
  <si>
    <t>IL0010826506</t>
  </si>
  <si>
    <t>NASDAQ</t>
  </si>
  <si>
    <t>בלומברג</t>
  </si>
  <si>
    <t>5204</t>
  </si>
  <si>
    <t>AEROSPACE &amp; DEFENSE</t>
  </si>
  <si>
    <t>KORNIT DIGITAL-KRNT</t>
  </si>
  <si>
    <t>IL0011216723</t>
  </si>
  <si>
    <t>NYSE</t>
  </si>
  <si>
    <t>1564</t>
  </si>
  <si>
    <t>INDUSTRIAL</t>
  </si>
  <si>
    <t>ZIM INTEGRATED- ZIM</t>
  </si>
  <si>
    <t>IL0065100930</t>
  </si>
  <si>
    <t>PALO ALTO NETWO</t>
  </si>
  <si>
    <t>US6974351057</t>
  </si>
  <si>
    <t>4723</t>
  </si>
  <si>
    <t>Software &amp; Services</t>
  </si>
  <si>
    <t>PERION NETWORK</t>
  </si>
  <si>
    <t>IL0010958192</t>
  </si>
  <si>
    <t>5277</t>
  </si>
  <si>
    <t>REE AUTOMOTIVE- REE</t>
  </si>
  <si>
    <t>IL0011786154</t>
  </si>
  <si>
    <t>514557339</t>
  </si>
  <si>
    <t>ARBE ROBITICS- Arbe Robotics</t>
  </si>
  <si>
    <t>IL0011796625</t>
  </si>
  <si>
    <t>515333128</t>
  </si>
  <si>
    <t>Technology Hardware &amp; Equip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</si>
  <si>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</si>
  <si>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</si>
  <si>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</si>
  <si>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</si>
  <si>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</si>
  <si>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</si>
  <si>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</si>
  <si>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NVIDIA CORP - NVDA</t>
  </si>
  <si>
    <t>US67066G1040</t>
  </si>
  <si>
    <t>4967</t>
  </si>
  <si>
    <t>Semiconductors &amp; Semicon Equip</t>
  </si>
  <si>
    <t>TSM - TAIWAN SEMICONDUCTOR- TAIWAN SEMI</t>
  </si>
  <si>
    <t>us8740391003</t>
  </si>
  <si>
    <t>5088</t>
  </si>
  <si>
    <t>AMAZON-AMZN COM</t>
  </si>
  <si>
    <t>US0231351067</t>
  </si>
  <si>
    <t>4865</t>
  </si>
  <si>
    <t>MSFT -  MICROSOFT- MICROSOFT</t>
  </si>
  <si>
    <t>us5949181045</t>
  </si>
  <si>
    <t>5083</t>
  </si>
  <si>
    <t>סה"כ שמחקות מדדי מניות בישראל</t>
  </si>
  <si>
    <t>MTF סל (4A) ת"א 125- מגדל קרנות נאמנ</t>
  </si>
  <si>
    <t>1150283</t>
  </si>
  <si>
    <t>511303661</t>
  </si>
  <si>
    <t>מניות</t>
  </si>
  <si>
    <t>MTF סל (4A) ת"א-בנייה- מגדל קרנות נאמנ</t>
  </si>
  <si>
    <t>1165653</t>
  </si>
  <si>
    <t>תכלית סל (4A) ת"א 125- מיטב קרנות נאמנ</t>
  </si>
  <si>
    <t>1143718</t>
  </si>
  <si>
    <t>513534974</t>
  </si>
  <si>
    <t>קסם 4A) ETF) ת"א SME60- קסם קרנות נאמנו</t>
  </si>
  <si>
    <t>1146539</t>
  </si>
  <si>
    <t>510938608</t>
  </si>
  <si>
    <t>קסם ETF ת"א 35 (A4)- קסם קרנות נאמנו</t>
  </si>
  <si>
    <t>1146570</t>
  </si>
  <si>
    <t>סה"כ שמחקות מדדי מניות בחו"ל</t>
  </si>
  <si>
    <t>הראל NASDAQ100</t>
  </si>
  <si>
    <t>1149038</t>
  </si>
  <si>
    <t>511776783</t>
  </si>
  <si>
    <t>הראל S&amp;P500 מנוטרל- הראל קרנות מדד</t>
  </si>
  <si>
    <t>1149137</t>
  </si>
  <si>
    <t>הראל סל (4A) EW S&amp;P 500 מנוטרלות מט"ח- הראל קרנות מדד</t>
  </si>
  <si>
    <t>1149970</t>
  </si>
  <si>
    <t>מור סל S&amp;P 500 מנוטרלת מט"ח- מור קרנות נאמנ</t>
  </si>
  <si>
    <t>1165828</t>
  </si>
  <si>
    <t>514884485</t>
  </si>
  <si>
    <t>פסגות DAX 30 מנוטרל- פסגות קרנות נאמ</t>
  </si>
  <si>
    <t>1149830</t>
  </si>
  <si>
    <t>513765339</t>
  </si>
  <si>
    <t>פסגות NDX 100 (4A)ETF מנוטרלת מט"ח- פסגות קרנות נאמ</t>
  </si>
  <si>
    <t>1149822</t>
  </si>
  <si>
    <t>פסגות S&amp;P 500 מנוטרלת מט"ח- פסגות קרנות נאמ</t>
  </si>
  <si>
    <t>1148436</t>
  </si>
  <si>
    <t>פסגות S&amp;P500</t>
  </si>
  <si>
    <t>1148162</t>
  </si>
  <si>
    <t>FTSE CHINA 50 (D4) ETF קסם- קסם קרנות נאמנו</t>
  </si>
  <si>
    <t>1146521</t>
  </si>
  <si>
    <t>קסם NASDAQ100</t>
  </si>
  <si>
    <t>1146505</t>
  </si>
  <si>
    <t>קסם S&amp;P 500 (4A) ETF מנוטרלת- קסם קרנות נאמנו</t>
  </si>
  <si>
    <t>1146604</t>
  </si>
  <si>
    <t>קסם S&amp;P500</t>
  </si>
  <si>
    <t>1146471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</si>
  <si>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</si>
  <si>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</si>
  <si>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</si>
  <si>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</si>
  <si>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ARK INNOVATION ETF- ARK INVESTMENT MANAGEMENT</t>
  </si>
  <si>
    <t>US00214Q1040</t>
  </si>
  <si>
    <t>5346</t>
  </si>
  <si>
    <t>DAXEX  GY - DAX- ISHARES</t>
  </si>
  <si>
    <t>DE0005933931</t>
  </si>
  <si>
    <t>FWB</t>
  </si>
  <si>
    <t>4601</t>
  </si>
  <si>
    <t>FXI - CHINA 50- ISHARES</t>
  </si>
  <si>
    <t>US4642871846</t>
  </si>
  <si>
    <t>ISHARE JAPAN EWJ- ISHARES</t>
  </si>
  <si>
    <t>US46434G8226</t>
  </si>
  <si>
    <t>ISHARES S&amp;P 500- ISHARES</t>
  </si>
  <si>
    <t>US4642872000</t>
  </si>
  <si>
    <t>IWM - RUSSELL 2000- ISHARES</t>
  </si>
  <si>
    <t>US4642876555</t>
  </si>
  <si>
    <t>JETS ETF- JETS</t>
  </si>
  <si>
    <t>US26922A8421</t>
  </si>
  <si>
    <t>4992</t>
  </si>
  <si>
    <t>CSI-KWEB CHINA</t>
  </si>
  <si>
    <t>US5007673065</t>
  </si>
  <si>
    <t>4868</t>
  </si>
  <si>
    <t>SPY - S&amp;P 500</t>
  </si>
  <si>
    <t>US78462F1030</t>
  </si>
  <si>
    <t>4640</t>
  </si>
  <si>
    <t>XLF - Financial Select- STATE STREET-SPDRS</t>
  </si>
  <si>
    <t>US81369Y6059</t>
  </si>
  <si>
    <t>SMH US-VANECK VECTORS</t>
  </si>
  <si>
    <t>US92189F6768</t>
  </si>
  <si>
    <t>4816</t>
  </si>
  <si>
    <t>WISDOMTREE INDIA</t>
  </si>
  <si>
    <t>US97717W4226</t>
  </si>
  <si>
    <t>3115</t>
  </si>
  <si>
    <t>סה"כ שמחקות מדדים אחרים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</si>
  <si>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</si>
  <si>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</si>
  <si>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</si>
  <si>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</si>
  <si>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</si>
  <si>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ilAA+</t>
  </si>
  <si>
    <t>ASHOKA INDIA OPPORTUNITIES</t>
  </si>
  <si>
    <t>IE00BH3N4915</t>
  </si>
  <si>
    <t>5223</t>
  </si>
  <si>
    <t>לא מדורג</t>
  </si>
  <si>
    <t>סה"כ כתבי אופציות בישראל</t>
  </si>
  <si>
    <t>סקודיקס אופצייה 1 30/01/25- סקודיקס</t>
  </si>
  <si>
    <t>1178508</t>
  </si>
  <si>
    <t>אלקטרוניקה ואופטיקה</t>
  </si>
  <si>
    <t>אייספאק 1  אפ 1_10/12/2023- איי ספאק</t>
  </si>
  <si>
    <t>1179613</t>
  </si>
  <si>
    <t>אלמדה  אופציה 2 10/10/23</t>
  </si>
  <si>
    <t>1168988</t>
  </si>
  <si>
    <t>פליינג ספרק אופציה 1 04/03/2024- פליינג ספארק</t>
  </si>
  <si>
    <t>1173590</t>
  </si>
  <si>
    <t>פודטק</t>
  </si>
  <si>
    <t>סיפיה אופציה 1 18/11/24- סיפיה וויז'ן</t>
  </si>
  <si>
    <t>1182005</t>
  </si>
  <si>
    <t>קבסיר  אופציה 1 31/08/23- קבסיר</t>
  </si>
  <si>
    <t>1173152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</si>
  <si>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</si>
  <si>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</si>
  <si>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</si>
  <si>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</si>
  <si>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</si>
  <si>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</si>
  <si>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EURO STOXX 50 - VGZ2 - 16/12/2022</t>
  </si>
  <si>
    <t>DE000C52VJW3</t>
  </si>
  <si>
    <t>Other</t>
  </si>
  <si>
    <t>FUT VAL EUR HSBC - רוו"ה מחוזים</t>
  </si>
  <si>
    <t>333740</t>
  </si>
  <si>
    <t>FUT VAL USD - רוו"ה מחוזים</t>
  </si>
  <si>
    <t>415349</t>
  </si>
  <si>
    <t>NASDAQ 100 MINI - NQZ2 - 16/12/2022</t>
  </si>
  <si>
    <t>BBG012FFK3F9</t>
  </si>
  <si>
    <t>S&amp;P500 EMINI  ESZ2 16/12/22</t>
  </si>
  <si>
    <t>BBG011BQCMC1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</si>
  <si>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</si>
  <si>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</si>
  <si>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</si>
  <si>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</si>
  <si>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</si>
  <si>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</si>
  <si>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</si>
  <si>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</si>
  <si>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</si>
  <si>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</si>
  <si>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</si>
  <si>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</si>
  <si>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SMART SHOOTER LTD-מניה לא סחירה- סמארט שוטר</t>
  </si>
  <si>
    <t>74213</t>
  </si>
  <si>
    <t>514615590</t>
  </si>
  <si>
    <t>איי.איי.אם. יהש - שותף כללי- אימד אינפיניטי</t>
  </si>
  <si>
    <t>74211</t>
  </si>
  <si>
    <t>בראון  הוטלס- מלונות בראון</t>
  </si>
  <si>
    <t>74194</t>
  </si>
  <si>
    <t>513956938</t>
  </si>
  <si>
    <t>גדות למסופים כימיקלים- גדות מסופים כימ</t>
  </si>
  <si>
    <t>74222</t>
  </si>
  <si>
    <t>520040775</t>
  </si>
  <si>
    <t>דאון טאון חיפה-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</si>
  <si>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</si>
  <si>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</si>
  <si>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</si>
  <si>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</si>
  <si>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</si>
  <si>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</si>
  <si>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</si>
  <si>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</si>
  <si>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LION SANTANDER- LION SANTANDER</t>
  </si>
  <si>
    <t>74242</t>
  </si>
  <si>
    <t>5350</t>
  </si>
  <si>
    <t>Real Estate</t>
  </si>
  <si>
    <t>Metro- Metro</t>
  </si>
  <si>
    <t>74227</t>
  </si>
  <si>
    <t>5307</t>
  </si>
  <si>
    <t>11% חברות הנכס בראון גרמניה- מלונות בראון</t>
  </si>
  <si>
    <t>74195</t>
  </si>
  <si>
    <t>סה"כ קרנות הון סיכון</t>
  </si>
  <si>
    <t>קרן FinTLV 2- FINTLV 2</t>
  </si>
  <si>
    <t>12/08/21</t>
  </si>
  <si>
    <t>First Time 2 קרן- First Time</t>
  </si>
  <si>
    <t>18/07/22</t>
  </si>
  <si>
    <t>First Time 3- First Time</t>
  </si>
  <si>
    <t>19/09/22</t>
  </si>
  <si>
    <t>קרן ION CROSS OVER 2- ION</t>
  </si>
  <si>
    <t>02/08/22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</si>
  <si>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</si>
  <si>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</si>
  <si>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</si>
  <si>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</si>
  <si>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</si>
  <si>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</si>
  <si>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</si>
  <si>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</si>
  <si>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</si>
  <si>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</si>
  <si>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קרן 3 JTLV- קרן JTLV 3</t>
  </si>
  <si>
    <t>09/06/22</t>
  </si>
  <si>
    <t>סה"כ קרנות השקעה אחרות</t>
  </si>
  <si>
    <t>21/09/22</t>
  </si>
  <si>
    <t>קרן ריאלטי חוב 4- קרן ריאלטי חוב</t>
  </si>
  <si>
    <t>29/06/22</t>
  </si>
  <si>
    <t>דן תחבורה- דן תחבורה</t>
  </si>
  <si>
    <t>11/02/21</t>
  </si>
  <si>
    <t>סה"כ קרנות הון סיכון בחו"ל</t>
  </si>
  <si>
    <t>SG VC 5 קרן- SG VC</t>
  </si>
  <si>
    <t>22/09/21</t>
  </si>
  <si>
    <t>SG VC 6 קרן- SG VC</t>
  </si>
  <si>
    <t>31/08/22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</si>
  <si>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</si>
  <si>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</si>
  <si>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</si>
  <si>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</si>
  <si>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</si>
  <si>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</si>
  <si>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LCN Sterling Fund SLP- LCN Sterling Fund SLP</t>
  </si>
  <si>
    <t>01/09/22</t>
  </si>
  <si>
    <t>סה"כ קרנות השקעה אחרות בחו"ל</t>
  </si>
  <si>
    <t>LPA  Nordic Power- LPA  Nordic Power</t>
  </si>
  <si>
    <t>24/11/20</t>
  </si>
  <si>
    <t>קרן COLLER 8 (Phoenix Value CIP) - קרן COLLER 8</t>
  </si>
  <si>
    <t>28/06/22</t>
  </si>
  <si>
    <t>Fattal European Partnership II- Fattal European Partnership II</t>
  </si>
  <si>
    <t>20/09/22</t>
  </si>
  <si>
    <t>סה"כ כתבי אופציה בישראל</t>
  </si>
  <si>
    <t>SMART SHOOTER LTD אופציה לא סחירה 18/02/23- סמארט שוטר</t>
  </si>
  <si>
    <t>742131</t>
  </si>
  <si>
    <t>23/02/21</t>
  </si>
  <si>
    <t>SMART SHOOTER LTD אופציה לא סחירה 21/02/25- סמארט שוטר</t>
  </si>
  <si>
    <t>742132</t>
  </si>
  <si>
    <t>26/04/22</t>
  </si>
  <si>
    <t>סה"כ מט"ח/מט"ח</t>
  </si>
  <si>
    <t>פורוורד אירו/שקל 3.4435 24/01/23 154182</t>
  </si>
  <si>
    <t>154182</t>
  </si>
  <si>
    <t>פורוורד אירו/שקל 3.4451 24/01/23 154186</t>
  </si>
  <si>
    <t>154186</t>
  </si>
  <si>
    <t>פורוורד דולר/שקל 3.4060 24/01/23 154181</t>
  </si>
  <si>
    <t>154181</t>
  </si>
  <si>
    <t>פורוורד דולר/שקל 3.4077 24/01/23 154185</t>
  </si>
  <si>
    <t>154185</t>
  </si>
  <si>
    <t>פורוורד ליש"ט/שקל 3.915 24/01/23 154184</t>
  </si>
  <si>
    <t>154184</t>
  </si>
  <si>
    <t>פורוורד ליש"ט/דולר 1.1474 24/01/23 154183</t>
  </si>
  <si>
    <t>154183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</si>
  <si>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</si>
  <si>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</si>
  <si>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</si>
  <si>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</si>
  <si>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</si>
  <si>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</si>
  <si>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</si>
  <si>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</si>
  <si>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15/12/19</t>
  </si>
  <si>
    <t>דירוג פנימי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</si>
  <si>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</si>
  <si>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</si>
  <si>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</si>
  <si>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</si>
  <si>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</si>
  <si>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</si>
  <si>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</si>
  <si>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</si>
  <si>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</si>
  <si>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</si>
  <si>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</si>
  <si>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</si>
  <si>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</si>
  <si>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</si>
  <si>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</si>
  <si>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</si>
  <si>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</si>
  <si>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</si>
  <si>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</si>
  <si>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</si>
  <si>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MONEY EUR HSBC - בטחונות</t>
  </si>
  <si>
    <t>327064</t>
  </si>
  <si>
    <t>MONEY USD HSBC - בטחונות</t>
  </si>
  <si>
    <t>415323</t>
  </si>
  <si>
    <t xml:space="preserve"> first time2 
</t>
  </si>
  <si>
    <t>JTLV2 אלעד מגורים</t>
  </si>
  <si>
    <t>ION 2</t>
  </si>
  <si>
    <t>FINTLV 2</t>
  </si>
  <si>
    <t>ורטקס אופרטיוניטי 2</t>
  </si>
  <si>
    <t>קרן 3 JTLV</t>
  </si>
  <si>
    <t>קרן COLLER 8</t>
  </si>
  <si>
    <t>SG VC 6</t>
  </si>
  <si>
    <t>LCN Sterling Fund SLP</t>
  </si>
  <si>
    <t>קרן ריאלטי חוב 4</t>
  </si>
  <si>
    <t xml:space="preserve"> first time3 </t>
  </si>
  <si>
    <t>Fattal European Partnership II</t>
  </si>
  <si>
    <t>קרן גיזה הלוואות מורכבות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</si>
</sst>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43" fontId="20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4" fontId="19" fillId="4" borderId="0" xfId="0" applyNumberFormat="1" applyFont="1" applyFill="1"/>
    <xf numFmtId="166" fontId="19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9" fillId="0" borderId="0" xfId="0" applyFont="1"/>
    <xf numFmtId="166" fontId="19" fillId="0" borderId="0" xfId="0" applyNumberFormat="1" applyFont="1"/>
    <xf numFmtId="4" fontId="19" fillId="0" borderId="0" xfId="0" applyNumberFormat="1" applyFont="1"/>
    <xf numFmtId="3" fontId="19" fillId="0" borderId="0" xfId="0" applyNumberFormat="1" applyFont="1"/>
    <xf numFmtId="14" fontId="0" fillId="0" borderId="0" xfId="0" applyNumberFormat="1" applyFill="1"/>
    <xf numFmtId="0" fontId="2" fillId="0" borderId="0" xfId="0" applyFont="1"/>
    <xf numFmtId="14" fontId="0" fillId="0" borderId="0" xfId="0" applyNumberFormat="1"/>
    <xf numFmtId="43" fontId="2" fillId="0" borderId="0" xfId="11" applyFont="1" applyAlignment="1">
      <alignment horizontal="left" wrapText="1"/>
    </xf>
    <xf numFmtId="166" fontId="0" fillId="0" borderId="0" xfId="0" applyNumberFormat="1" applyFont="1" applyFill="1"/>
    <xf numFmtId="10" fontId="0" fillId="0" borderId="0" xfId="13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4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 4" xfId="12"/>
    <cellStyle name="Normal_2007-16618" xfId="1"/>
    <cellStyle name="Percent" xfId="13" builtinId="5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19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9" t="s">
        <v>4</v>
      </c>
      <c r="C6" s="90"/>
      <c r="D6" s="91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43658.754533356994</v>
      </c>
      <c r="D11" s="76">
        <f>C11/$C$42</f>
        <v>0.14236213782278093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8">
        <f t="shared" ref="D13:D22" si="0">C13/$C$42</f>
        <v>0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0</v>
      </c>
      <c r="D15" s="78">
        <f t="shared" si="0"/>
        <v>0</v>
      </c>
    </row>
    <row r="16" spans="1:36">
      <c r="A16" s="10" t="s">
        <v>13</v>
      </c>
      <c r="B16" s="70" t="s">
        <v>19</v>
      </c>
      <c r="C16" s="77">
        <v>103208.53164271481</v>
      </c>
      <c r="D16" s="78">
        <f t="shared" si="0"/>
        <v>0.3365416023258519</v>
      </c>
    </row>
    <row r="17" spans="1:4">
      <c r="A17" s="10" t="s">
        <v>13</v>
      </c>
      <c r="B17" s="70" t="s">
        <v>195</v>
      </c>
      <c r="C17" s="77">
        <v>134185.51523019999</v>
      </c>
      <c r="D17" s="78">
        <f t="shared" si="0"/>
        <v>0.43755111700282728</v>
      </c>
    </row>
    <row r="18" spans="1:4">
      <c r="A18" s="10" t="s">
        <v>13</v>
      </c>
      <c r="B18" s="70" t="s">
        <v>20</v>
      </c>
      <c r="C18" s="77">
        <v>1049.7152020799999</v>
      </c>
      <c r="D18" s="78">
        <f t="shared" si="0"/>
        <v>3.4229034215578348E-3</v>
      </c>
    </row>
    <row r="19" spans="1:4">
      <c r="A19" s="10" t="s">
        <v>13</v>
      </c>
      <c r="B19" s="70" t="s">
        <v>21</v>
      </c>
      <c r="C19" s="77">
        <v>372.41593699999999</v>
      </c>
      <c r="D19" s="78">
        <f t="shared" si="0"/>
        <v>1.2143710812933595E-3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-4748.6741698481082</v>
      </c>
      <c r="D21" s="78">
        <f t="shared" si="0"/>
        <v>-1.5484440952773442E-2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9615.1206905469226</v>
      </c>
      <c r="D27" s="78">
        <f t="shared" si="1"/>
        <v>3.1352913099810822E-2</v>
      </c>
    </row>
    <row r="28" spans="1:4">
      <c r="A28" s="10" t="s">
        <v>13</v>
      </c>
      <c r="B28" s="70" t="s">
        <v>29</v>
      </c>
      <c r="C28" s="77">
        <v>12344.888917184186</v>
      </c>
      <c r="D28" s="78">
        <f t="shared" si="1"/>
        <v>4.0254120764996619E-2</v>
      </c>
    </row>
    <row r="29" spans="1:4">
      <c r="A29" s="10" t="s">
        <v>13</v>
      </c>
      <c r="B29" s="70" t="s">
        <v>30</v>
      </c>
      <c r="C29" s="77">
        <v>82.496077919333018</v>
      </c>
      <c r="D29" s="78">
        <f t="shared" si="1"/>
        <v>2.6900258928865787E-4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-1109.0560017751102</v>
      </c>
      <c r="D31" s="78">
        <f t="shared" si="1"/>
        <v>-3.6164014540831283E-3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276.87475612550998</v>
      </c>
      <c r="D33" s="78">
        <f t="shared" si="1"/>
        <v>9.0283111858064985E-4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7737.3348500579996</v>
      </c>
      <c r="D37" s="78">
        <f t="shared" si="1"/>
        <v>2.5229843179868341E-2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306673.91766556259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10774.339712000001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3.6288</v>
      </c>
    </row>
    <row r="48" spans="1:4">
      <c r="C48" t="s">
        <v>110</v>
      </c>
      <c r="D48">
        <v>3.4857999999999998</v>
      </c>
    </row>
    <row r="49" spans="3:4">
      <c r="C49" t="s">
        <v>203</v>
      </c>
      <c r="D49">
        <v>0.45140000000000002</v>
      </c>
    </row>
    <row r="50" spans="3:4">
      <c r="C50" t="s">
        <v>106</v>
      </c>
      <c r="D50">
        <v>3.5430000000000001</v>
      </c>
    </row>
    <row r="51" spans="3:4">
      <c r="C51" t="s">
        <v>113</v>
      </c>
      <c r="D51">
        <v>3.9619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H28" sqref="H2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2" t="s">
        <v>47</v>
      </c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J12+J32</f>
        <v>43658.754533356994</v>
      </c>
      <c r="K11" s="76">
        <f>J11/$J$11</f>
        <v>1</v>
      </c>
      <c r="L11" s="76">
        <f>J11/'סכום נכסי הקרן'!$C$42</f>
        <v>0.14236213782278093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J13+J16+J22+J24+J26+J28+J30</f>
        <v>43658.754533356994</v>
      </c>
      <c r="K12" s="80">
        <f t="shared" ref="K12:K36" si="0">J12/$J$11</f>
        <v>1</v>
      </c>
      <c r="L12" s="80">
        <f>J12/'סכום נכסי הקרן'!$C$42</f>
        <v>0.14236213782278093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24346.689439999995</v>
      </c>
      <c r="K13" s="80">
        <f t="shared" si="0"/>
        <v>0.55765881780704885</v>
      </c>
      <c r="L13" s="80">
        <f>J13/'סכום נכסי הקרן'!$C$42</f>
        <v>7.9389501478736163E-2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140.84108000000001</v>
      </c>
      <c r="K14" s="78">
        <f t="shared" si="0"/>
        <v>3.2259527672140057E-3</v>
      </c>
      <c r="L14" s="78">
        <f>J14/'סכום נכסי הקרן'!$C$42</f>
        <v>4.5925353245590181E-4</v>
      </c>
    </row>
    <row r="15" spans="2:13">
      <c r="B15" t="s">
        <v>211</v>
      </c>
      <c r="C15" t="s">
        <v>212</v>
      </c>
      <c r="D15" t="s">
        <v>213</v>
      </c>
      <c r="E15" t="s">
        <v>214</v>
      </c>
      <c r="F15" t="s">
        <v>150</v>
      </c>
      <c r="G15" t="s">
        <v>102</v>
      </c>
      <c r="H15" s="78">
        <v>0</v>
      </c>
      <c r="I15" s="78">
        <v>0</v>
      </c>
      <c r="J15" s="77">
        <f>23660.13964+545.708719999995</f>
        <v>24205.848359999996</v>
      </c>
      <c r="K15" s="78">
        <f t="shared" si="0"/>
        <v>0.5544328650398348</v>
      </c>
      <c r="L15" s="78">
        <f>J15/'סכום נכסי הקרן'!$C$42</f>
        <v>7.8930247946280271E-2</v>
      </c>
    </row>
    <row r="16" spans="2:13">
      <c r="B16" s="79" t="s">
        <v>215</v>
      </c>
      <c r="D16" s="16"/>
      <c r="I16" s="80">
        <v>0</v>
      </c>
      <c r="J16" s="81">
        <v>19312.065093357</v>
      </c>
      <c r="K16" s="80">
        <f t="shared" si="0"/>
        <v>0.44234118219295121</v>
      </c>
      <c r="L16" s="80">
        <f>J16/'סכום נכסי הקרן'!$C$42</f>
        <v>6.2972636344044763E-2</v>
      </c>
    </row>
    <row r="17" spans="2:12">
      <c r="B17" t="s">
        <v>216</v>
      </c>
      <c r="C17" t="s">
        <v>217</v>
      </c>
      <c r="D17" t="s">
        <v>213</v>
      </c>
      <c r="E17" t="s">
        <v>214</v>
      </c>
      <c r="F17" t="s">
        <v>150</v>
      </c>
      <c r="G17" t="s">
        <v>110</v>
      </c>
      <c r="H17" s="78">
        <v>0</v>
      </c>
      <c r="I17" s="78">
        <v>0</v>
      </c>
      <c r="J17" s="77">
        <v>29.228816437999999</v>
      </c>
      <c r="K17" s="78">
        <f t="shared" si="0"/>
        <v>6.6948351482789192E-4</v>
      </c>
      <c r="L17" s="78">
        <f>J17/'סכום נכסי הקרן'!$C$42</f>
        <v>9.530910440800815E-5</v>
      </c>
    </row>
    <row r="18" spans="2:12">
      <c r="B18" t="s">
        <v>218</v>
      </c>
      <c r="C18" t="s">
        <v>219</v>
      </c>
      <c r="D18" t="s">
        <v>208</v>
      </c>
      <c r="E18" t="s">
        <v>209</v>
      </c>
      <c r="F18" t="s">
        <v>210</v>
      </c>
      <c r="G18" t="s">
        <v>106</v>
      </c>
      <c r="H18" s="78">
        <v>0</v>
      </c>
      <c r="I18" s="78">
        <v>0</v>
      </c>
      <c r="J18" s="77">
        <v>501.83537390999999</v>
      </c>
      <c r="K18" s="78">
        <f t="shared" si="0"/>
        <v>1.1494495875428104E-2</v>
      </c>
      <c r="L18" s="78">
        <f>J18/'סכום נכסי הקרן'!$C$42</f>
        <v>1.6363810060210826E-3</v>
      </c>
    </row>
    <row r="19" spans="2:12">
      <c r="B19" t="s">
        <v>220</v>
      </c>
      <c r="C19" t="s">
        <v>221</v>
      </c>
      <c r="D19" t="s">
        <v>213</v>
      </c>
      <c r="E19" t="s">
        <v>214</v>
      </c>
      <c r="F19" t="s">
        <v>150</v>
      </c>
      <c r="G19" t="s">
        <v>106</v>
      </c>
      <c r="H19" s="78">
        <v>0</v>
      </c>
      <c r="I19" s="78">
        <v>0</v>
      </c>
      <c r="J19" s="77">
        <v>18618.816465600001</v>
      </c>
      <c r="K19" s="78">
        <f t="shared" si="0"/>
        <v>0.426462382278324</v>
      </c>
      <c r="L19" s="78">
        <f>J19/'סכום נכסי הקרן'!$C$42</f>
        <v>6.071209644213825E-2</v>
      </c>
    </row>
    <row r="20" spans="2:12">
      <c r="B20" t="s">
        <v>222</v>
      </c>
      <c r="C20" t="s">
        <v>223</v>
      </c>
      <c r="D20" t="s">
        <v>213</v>
      </c>
      <c r="E20" t="s">
        <v>214</v>
      </c>
      <c r="F20" t="s">
        <v>150</v>
      </c>
      <c r="G20" t="s">
        <v>203</v>
      </c>
      <c r="H20" s="78">
        <v>0</v>
      </c>
      <c r="I20" s="78">
        <v>0</v>
      </c>
      <c r="J20" s="77">
        <v>1.749175E-2</v>
      </c>
      <c r="K20" s="78">
        <f t="shared" si="0"/>
        <v>4.0064702227443569E-7</v>
      </c>
      <c r="L20" s="78">
        <f>J20/'סכום נכסי הקרן'!$C$42</f>
        <v>5.7036966603320001E-8</v>
      </c>
    </row>
    <row r="21" spans="2:12">
      <c r="B21" t="s">
        <v>224</v>
      </c>
      <c r="C21" t="s">
        <v>225</v>
      </c>
      <c r="D21" t="s">
        <v>213</v>
      </c>
      <c r="E21" t="s">
        <v>214</v>
      </c>
      <c r="F21" t="s">
        <v>150</v>
      </c>
      <c r="G21" t="s">
        <v>113</v>
      </c>
      <c r="H21" s="78">
        <v>0</v>
      </c>
      <c r="I21" s="78">
        <v>0</v>
      </c>
      <c r="J21" s="77">
        <v>162.16694565899999</v>
      </c>
      <c r="K21" s="78">
        <f t="shared" si="0"/>
        <v>3.7144198773489544E-3</v>
      </c>
      <c r="L21" s="78">
        <f>J21/'סכום נכסי הקרן'!$C$42</f>
        <v>5.2879275451082886E-4</v>
      </c>
    </row>
    <row r="22" spans="2:12">
      <c r="B22" s="79" t="s">
        <v>226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227</v>
      </c>
      <c r="C23" t="s">
        <v>227</v>
      </c>
      <c r="D23" s="16"/>
      <c r="E23" t="s">
        <v>227</v>
      </c>
      <c r="G23" t="s">
        <v>227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228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227</v>
      </c>
      <c r="C25" t="s">
        <v>227</v>
      </c>
      <c r="D25" s="16"/>
      <c r="E25" t="s">
        <v>227</v>
      </c>
      <c r="G25" t="s">
        <v>227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229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227</v>
      </c>
      <c r="C27" t="s">
        <v>227</v>
      </c>
      <c r="D27" s="16"/>
      <c r="E27" t="s">
        <v>227</v>
      </c>
      <c r="G27" t="s">
        <v>227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230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227</v>
      </c>
      <c r="C29" t="s">
        <v>227</v>
      </c>
      <c r="D29" s="16"/>
      <c r="E29" t="s">
        <v>227</v>
      </c>
      <c r="G29" t="s">
        <v>227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231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227</v>
      </c>
      <c r="C31" t="s">
        <v>227</v>
      </c>
      <c r="D31" s="16"/>
      <c r="E31" t="s">
        <v>227</v>
      </c>
      <c r="G31" t="s">
        <v>227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232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s="79" t="s">
        <v>233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227</v>
      </c>
      <c r="C34" t="s">
        <v>227</v>
      </c>
      <c r="D34" s="16"/>
      <c r="E34" t="s">
        <v>227</v>
      </c>
      <c r="G34" t="s">
        <v>227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s="79" t="s">
        <v>231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227</v>
      </c>
      <c r="C36" t="s">
        <v>227</v>
      </c>
      <c r="D36" s="16"/>
      <c r="E36" t="s">
        <v>227</v>
      </c>
      <c r="G36" t="s">
        <v>227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t="s">
        <v>234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2:53" ht="27.7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5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235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227</v>
      </c>
      <c r="C14" t="s">
        <v>227</v>
      </c>
      <c r="D14" s="16"/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236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227</v>
      </c>
      <c r="C16" t="s">
        <v>227</v>
      </c>
      <c r="D16" s="16"/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227</v>
      </c>
      <c r="C17" t="s">
        <v>227</v>
      </c>
      <c r="D17" s="16"/>
      <c r="E17" t="s">
        <v>227</v>
      </c>
      <c r="H17" s="77">
        <v>0</v>
      </c>
      <c r="I17" t="s">
        <v>227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227</v>
      </c>
      <c r="C18" t="s">
        <v>227</v>
      </c>
      <c r="D18" s="16"/>
      <c r="E18" t="s">
        <v>227</v>
      </c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237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227</v>
      </c>
      <c r="C20" t="s">
        <v>227</v>
      </c>
      <c r="D20" s="16"/>
      <c r="E20" t="s">
        <v>227</v>
      </c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232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s="79" t="s">
        <v>238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227</v>
      </c>
      <c r="C23" t="s">
        <v>227</v>
      </c>
      <c r="D23" s="16"/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239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227</v>
      </c>
      <c r="C25" t="s">
        <v>227</v>
      </c>
      <c r="D25" s="16"/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t="s">
        <v>240</v>
      </c>
      <c r="C26" s="16"/>
      <c r="D26" s="16"/>
    </row>
    <row r="27" spans="2:18">
      <c r="B27" t="s">
        <v>241</v>
      </c>
      <c r="C27" s="16"/>
      <c r="D27" s="16"/>
    </row>
    <row r="28" spans="2:18">
      <c r="B28" t="s">
        <v>242</v>
      </c>
      <c r="C28" s="16"/>
      <c r="D28" s="16"/>
    </row>
    <row r="29" spans="2:18">
      <c r="B29" t="s">
        <v>243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7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  <c r="BP6" s="19"/>
    </row>
    <row r="7" spans="2:68" ht="26.25" customHeight="1">
      <c r="B7" s="97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227</v>
      </c>
      <c r="C14" t="s">
        <v>227</v>
      </c>
      <c r="D14" s="16"/>
      <c r="E14" s="16"/>
      <c r="F14" s="16"/>
      <c r="G14" t="s">
        <v>227</v>
      </c>
      <c r="H14" t="s">
        <v>227</v>
      </c>
      <c r="K14" s="77">
        <v>0</v>
      </c>
      <c r="L14" t="s">
        <v>227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227</v>
      </c>
      <c r="C16" t="s">
        <v>227</v>
      </c>
      <c r="D16" s="16"/>
      <c r="E16" s="16"/>
      <c r="F16" s="16"/>
      <c r="G16" t="s">
        <v>227</v>
      </c>
      <c r="H16" t="s">
        <v>227</v>
      </c>
      <c r="K16" s="77">
        <v>0</v>
      </c>
      <c r="L16" t="s">
        <v>227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227</v>
      </c>
      <c r="C18" t="s">
        <v>227</v>
      </c>
      <c r="D18" s="16"/>
      <c r="E18" s="16"/>
      <c r="F18" s="16"/>
      <c r="G18" t="s">
        <v>227</v>
      </c>
      <c r="H18" t="s">
        <v>227</v>
      </c>
      <c r="K18" s="77">
        <v>0</v>
      </c>
      <c r="L18" t="s">
        <v>227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227</v>
      </c>
      <c r="C21" t="s">
        <v>227</v>
      </c>
      <c r="D21" s="16"/>
      <c r="E21" s="16"/>
      <c r="F21" s="16"/>
      <c r="G21" t="s">
        <v>227</v>
      </c>
      <c r="H21" t="s">
        <v>227</v>
      </c>
      <c r="K21" s="77">
        <v>0</v>
      </c>
      <c r="L21" t="s">
        <v>227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227</v>
      </c>
      <c r="C23" t="s">
        <v>227</v>
      </c>
      <c r="D23" s="16"/>
      <c r="E23" s="16"/>
      <c r="F23" s="16"/>
      <c r="G23" t="s">
        <v>227</v>
      </c>
      <c r="H23" t="s">
        <v>227</v>
      </c>
      <c r="K23" s="77">
        <v>0</v>
      </c>
      <c r="L23" t="s">
        <v>227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240</v>
      </c>
      <c r="C25" s="16"/>
      <c r="D25" s="16"/>
      <c r="E25" s="16"/>
      <c r="F25" s="16"/>
      <c r="G25" s="16"/>
    </row>
    <row r="26" spans="2:21">
      <c r="B26" t="s">
        <v>241</v>
      </c>
      <c r="C26" s="16"/>
      <c r="D26" s="16"/>
      <c r="E26" s="16"/>
      <c r="F26" s="16"/>
      <c r="G26" s="16"/>
    </row>
    <row r="27" spans="2:21">
      <c r="B27" t="s">
        <v>242</v>
      </c>
      <c r="C27" s="16"/>
      <c r="D27" s="16"/>
      <c r="E27" s="16"/>
      <c r="F27" s="16"/>
      <c r="G27" s="16"/>
    </row>
    <row r="28" spans="2:21">
      <c r="B28" t="s">
        <v>243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</row>
    <row r="7" spans="2:66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244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227</v>
      </c>
      <c r="C14" t="s">
        <v>227</v>
      </c>
      <c r="D14" s="16"/>
      <c r="E14" s="16"/>
      <c r="F14" s="16"/>
      <c r="G14" t="s">
        <v>227</v>
      </c>
      <c r="H14" t="s">
        <v>227</v>
      </c>
      <c r="K14" s="77">
        <v>0</v>
      </c>
      <c r="L14" t="s">
        <v>227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236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227</v>
      </c>
      <c r="C16" t="s">
        <v>227</v>
      </c>
      <c r="D16" s="16"/>
      <c r="E16" s="16"/>
      <c r="F16" s="16"/>
      <c r="G16" t="s">
        <v>227</v>
      </c>
      <c r="H16" t="s">
        <v>227</v>
      </c>
      <c r="K16" s="77">
        <v>0</v>
      </c>
      <c r="L16" t="s">
        <v>227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245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227</v>
      </c>
      <c r="C18" t="s">
        <v>227</v>
      </c>
      <c r="D18" s="16"/>
      <c r="E18" s="16"/>
      <c r="F18" s="16"/>
      <c r="G18" t="s">
        <v>227</v>
      </c>
      <c r="H18" t="s">
        <v>227</v>
      </c>
      <c r="K18" s="77">
        <v>0</v>
      </c>
      <c r="L18" t="s">
        <v>227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248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227</v>
      </c>
      <c r="C20" t="s">
        <v>227</v>
      </c>
      <c r="D20" s="16"/>
      <c r="E20" s="16"/>
      <c r="F20" s="16"/>
      <c r="G20" t="s">
        <v>227</v>
      </c>
      <c r="H20" t="s">
        <v>227</v>
      </c>
      <c r="K20" s="77">
        <v>0</v>
      </c>
      <c r="L20" t="s">
        <v>227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232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246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227</v>
      </c>
      <c r="C23" t="s">
        <v>227</v>
      </c>
      <c r="D23" s="16"/>
      <c r="E23" s="16"/>
      <c r="F23" s="16"/>
      <c r="G23" t="s">
        <v>227</v>
      </c>
      <c r="H23" t="s">
        <v>227</v>
      </c>
      <c r="K23" s="77">
        <v>0</v>
      </c>
      <c r="L23" t="s">
        <v>227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247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227</v>
      </c>
      <c r="C25" t="s">
        <v>227</v>
      </c>
      <c r="D25" s="16"/>
      <c r="E25" s="16"/>
      <c r="F25" s="16"/>
      <c r="G25" t="s">
        <v>227</v>
      </c>
      <c r="H25" t="s">
        <v>227</v>
      </c>
      <c r="K25" s="77">
        <v>0</v>
      </c>
      <c r="L25" t="s">
        <v>227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234</v>
      </c>
      <c r="C26" s="16"/>
      <c r="D26" s="16"/>
      <c r="E26" s="16"/>
      <c r="F26" s="16"/>
    </row>
    <row r="27" spans="2:21">
      <c r="B27" t="s">
        <v>240</v>
      </c>
      <c r="C27" s="16"/>
      <c r="D27" s="16"/>
      <c r="E27" s="16"/>
      <c r="F27" s="16"/>
    </row>
    <row r="28" spans="2:21">
      <c r="B28" t="s">
        <v>241</v>
      </c>
      <c r="C28" s="16"/>
      <c r="D28" s="16"/>
      <c r="E28" s="16"/>
      <c r="F28" s="16"/>
    </row>
    <row r="29" spans="2:21">
      <c r="B29" t="s">
        <v>242</v>
      </c>
      <c r="C29" s="16"/>
      <c r="D29" s="16"/>
      <c r="E29" s="16"/>
      <c r="F29" s="16"/>
    </row>
    <row r="30" spans="2:21">
      <c r="B30" t="s">
        <v>243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BJ6" s="19"/>
    </row>
    <row r="7" spans="2:62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5862093.25</v>
      </c>
      <c r="J11" s="7"/>
      <c r="K11" s="75">
        <v>118.59199</v>
      </c>
      <c r="L11" s="75">
        <v>103208.53164271481</v>
      </c>
      <c r="M11" s="7"/>
      <c r="N11" s="76">
        <v>1</v>
      </c>
      <c r="O11" s="76">
        <v>0.33710000000000001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5686360.25</v>
      </c>
      <c r="K12" s="81">
        <v>118.59199</v>
      </c>
      <c r="L12" s="81">
        <v>92321.857317999995</v>
      </c>
      <c r="N12" s="80">
        <v>0.89449999999999996</v>
      </c>
      <c r="O12" s="80">
        <v>0.30159999999999998</v>
      </c>
    </row>
    <row r="13" spans="2:62">
      <c r="B13" s="79" t="s">
        <v>249</v>
      </c>
      <c r="E13" s="16"/>
      <c r="F13" s="16"/>
      <c r="G13" s="16"/>
      <c r="I13" s="81">
        <v>1478892</v>
      </c>
      <c r="K13" s="81">
        <v>77.236689999999996</v>
      </c>
      <c r="L13" s="81">
        <v>54732.915057999999</v>
      </c>
      <c r="N13" s="80">
        <v>0.53029999999999999</v>
      </c>
      <c r="O13" s="80">
        <v>0.17879999999999999</v>
      </c>
    </row>
    <row r="14" spans="2:62">
      <c r="B14" t="s">
        <v>250</v>
      </c>
      <c r="C14" t="s">
        <v>251</v>
      </c>
      <c r="D14" t="s">
        <v>100</v>
      </c>
      <c r="E14" t="s">
        <v>123</v>
      </c>
      <c r="F14" t="s">
        <v>252</v>
      </c>
      <c r="G14" t="s">
        <v>253</v>
      </c>
      <c r="H14" t="s">
        <v>102</v>
      </c>
      <c r="I14" s="77">
        <v>16097</v>
      </c>
      <c r="J14" s="77">
        <v>3985</v>
      </c>
      <c r="K14" s="77">
        <v>0</v>
      </c>
      <c r="L14" s="77">
        <v>641.46545000000003</v>
      </c>
      <c r="M14" s="78">
        <v>1E-4</v>
      </c>
      <c r="N14" s="78">
        <v>6.1999999999999998E-3</v>
      </c>
      <c r="O14" s="78">
        <v>2.0999999999999999E-3</v>
      </c>
    </row>
    <row r="15" spans="2:62">
      <c r="B15" t="s">
        <v>254</v>
      </c>
      <c r="C15" t="s">
        <v>255</v>
      </c>
      <c r="D15" t="s">
        <v>100</v>
      </c>
      <c r="E15" t="s">
        <v>123</v>
      </c>
      <c r="F15" t="s">
        <v>256</v>
      </c>
      <c r="G15" t="s">
        <v>257</v>
      </c>
      <c r="H15" t="s">
        <v>102</v>
      </c>
      <c r="I15" s="77">
        <v>3138</v>
      </c>
      <c r="J15" s="77">
        <v>30850</v>
      </c>
      <c r="K15" s="77">
        <v>0</v>
      </c>
      <c r="L15" s="77">
        <v>968.07299999999998</v>
      </c>
      <c r="M15" s="78">
        <v>1E-4</v>
      </c>
      <c r="N15" s="78">
        <v>9.4000000000000004E-3</v>
      </c>
      <c r="O15" s="78">
        <v>3.2000000000000002E-3</v>
      </c>
    </row>
    <row r="16" spans="2:62">
      <c r="B16" t="s">
        <v>258</v>
      </c>
      <c r="C16" t="s">
        <v>259</v>
      </c>
      <c r="D16" t="s">
        <v>100</v>
      </c>
      <c r="E16" t="s">
        <v>123</v>
      </c>
      <c r="F16" t="s">
        <v>260</v>
      </c>
      <c r="G16" t="s">
        <v>257</v>
      </c>
      <c r="H16" t="s">
        <v>102</v>
      </c>
      <c r="I16" s="77">
        <v>30394</v>
      </c>
      <c r="J16" s="77">
        <v>1398</v>
      </c>
      <c r="K16" s="77">
        <v>0</v>
      </c>
      <c r="L16" s="77">
        <v>424.90812</v>
      </c>
      <c r="M16" s="78">
        <v>1E-4</v>
      </c>
      <c r="N16" s="78">
        <v>4.1000000000000003E-3</v>
      </c>
      <c r="O16" s="78">
        <v>1.4E-3</v>
      </c>
    </row>
    <row r="17" spans="2:15">
      <c r="B17" t="s">
        <v>261</v>
      </c>
      <c r="C17" t="s">
        <v>262</v>
      </c>
      <c r="D17" t="s">
        <v>100</v>
      </c>
      <c r="E17" t="s">
        <v>123</v>
      </c>
      <c r="F17" t="s">
        <v>263</v>
      </c>
      <c r="G17" t="s">
        <v>264</v>
      </c>
      <c r="H17" t="s">
        <v>102</v>
      </c>
      <c r="I17" s="77">
        <v>14722</v>
      </c>
      <c r="J17" s="77">
        <v>3397</v>
      </c>
      <c r="K17" s="77">
        <v>0</v>
      </c>
      <c r="L17" s="77">
        <v>500.10633999999999</v>
      </c>
      <c r="M17" s="78">
        <v>1E-4</v>
      </c>
      <c r="N17" s="78">
        <v>4.7999999999999996E-3</v>
      </c>
      <c r="O17" s="78">
        <v>1.6000000000000001E-3</v>
      </c>
    </row>
    <row r="18" spans="2:15">
      <c r="B18" t="s">
        <v>265</v>
      </c>
      <c r="C18" t="s">
        <v>266</v>
      </c>
      <c r="D18" t="s">
        <v>100</v>
      </c>
      <c r="E18" t="s">
        <v>123</v>
      </c>
      <c r="F18" t="s">
        <v>267</v>
      </c>
      <c r="G18" t="s">
        <v>264</v>
      </c>
      <c r="H18" t="s">
        <v>102</v>
      </c>
      <c r="I18" s="77">
        <v>42614</v>
      </c>
      <c r="J18" s="77">
        <v>3150</v>
      </c>
      <c r="K18" s="77">
        <v>0</v>
      </c>
      <c r="L18" s="77">
        <v>1342.3409999999999</v>
      </c>
      <c r="M18" s="78">
        <v>2.0000000000000001E-4</v>
      </c>
      <c r="N18" s="78">
        <v>1.2999999999999999E-2</v>
      </c>
      <c r="O18" s="78">
        <v>4.4000000000000003E-3</v>
      </c>
    </row>
    <row r="19" spans="2:15">
      <c r="B19" t="s">
        <v>268</v>
      </c>
      <c r="C19" t="s">
        <v>269</v>
      </c>
      <c r="D19" t="s">
        <v>100</v>
      </c>
      <c r="E19" t="s">
        <v>123</v>
      </c>
      <c r="F19" t="s">
        <v>270</v>
      </c>
      <c r="G19" t="s">
        <v>271</v>
      </c>
      <c r="H19" t="s">
        <v>102</v>
      </c>
      <c r="I19" s="77">
        <v>1726</v>
      </c>
      <c r="J19" s="77">
        <v>67700</v>
      </c>
      <c r="K19" s="77">
        <v>0</v>
      </c>
      <c r="L19" s="77">
        <v>1168.502</v>
      </c>
      <c r="M19" s="78">
        <v>0</v>
      </c>
      <c r="N19" s="78">
        <v>1.1299999999999999E-2</v>
      </c>
      <c r="O19" s="78">
        <v>3.8E-3</v>
      </c>
    </row>
    <row r="20" spans="2:15">
      <c r="B20" t="s">
        <v>272</v>
      </c>
      <c r="C20" t="s">
        <v>273</v>
      </c>
      <c r="D20" t="s">
        <v>100</v>
      </c>
      <c r="E20" t="s">
        <v>123</v>
      </c>
      <c r="F20" t="s">
        <v>274</v>
      </c>
      <c r="G20" t="s">
        <v>275</v>
      </c>
      <c r="H20" t="s">
        <v>102</v>
      </c>
      <c r="I20" s="77">
        <v>54310</v>
      </c>
      <c r="J20" s="77">
        <v>1450</v>
      </c>
      <c r="K20" s="77">
        <v>0</v>
      </c>
      <c r="L20" s="77">
        <v>787.495</v>
      </c>
      <c r="M20" s="78">
        <v>1E-4</v>
      </c>
      <c r="N20" s="78">
        <v>7.6E-3</v>
      </c>
      <c r="O20" s="78">
        <v>2.5999999999999999E-3</v>
      </c>
    </row>
    <row r="21" spans="2:15">
      <c r="B21" t="s">
        <v>276</v>
      </c>
      <c r="C21" t="s">
        <v>277</v>
      </c>
      <c r="D21" t="s">
        <v>100</v>
      </c>
      <c r="E21" t="s">
        <v>123</v>
      </c>
      <c r="F21" t="s">
        <v>278</v>
      </c>
      <c r="G21" t="s">
        <v>279</v>
      </c>
      <c r="H21" t="s">
        <v>102</v>
      </c>
      <c r="I21" s="77">
        <v>31936</v>
      </c>
      <c r="J21" s="77">
        <v>14500</v>
      </c>
      <c r="K21" s="77">
        <v>0</v>
      </c>
      <c r="L21" s="77">
        <v>4630.72</v>
      </c>
      <c r="M21" s="78">
        <v>2.9999999999999997E-4</v>
      </c>
      <c r="N21" s="78">
        <v>4.4900000000000002E-2</v>
      </c>
      <c r="O21" s="78">
        <v>1.5100000000000001E-2</v>
      </c>
    </row>
    <row r="22" spans="2:15">
      <c r="B22" t="s">
        <v>280</v>
      </c>
      <c r="C22" t="s">
        <v>281</v>
      </c>
      <c r="D22" t="s">
        <v>100</v>
      </c>
      <c r="E22" t="s">
        <v>123</v>
      </c>
      <c r="F22" t="s">
        <v>282</v>
      </c>
      <c r="G22" t="s">
        <v>279</v>
      </c>
      <c r="H22" t="s">
        <v>102</v>
      </c>
      <c r="I22" s="77">
        <v>262100</v>
      </c>
      <c r="J22" s="77">
        <v>1806</v>
      </c>
      <c r="K22" s="77">
        <v>0</v>
      </c>
      <c r="L22" s="77">
        <v>4733.5259999999998</v>
      </c>
      <c r="M22" s="78">
        <v>2.0000000000000001E-4</v>
      </c>
      <c r="N22" s="78">
        <v>4.5900000000000003E-2</v>
      </c>
      <c r="O22" s="78">
        <v>1.55E-2</v>
      </c>
    </row>
    <row r="23" spans="2:15">
      <c r="B23" t="s">
        <v>283</v>
      </c>
      <c r="C23" t="s">
        <v>284</v>
      </c>
      <c r="D23" t="s">
        <v>100</v>
      </c>
      <c r="E23" t="s">
        <v>123</v>
      </c>
      <c r="F23" t="s">
        <v>285</v>
      </c>
      <c r="G23" t="s">
        <v>279</v>
      </c>
      <c r="H23" t="s">
        <v>102</v>
      </c>
      <c r="I23" s="77">
        <v>247498</v>
      </c>
      <c r="J23" s="77">
        <v>3062</v>
      </c>
      <c r="K23" s="77">
        <v>0</v>
      </c>
      <c r="L23" s="77">
        <v>7578.3887599999998</v>
      </c>
      <c r="M23" s="78">
        <v>2.0000000000000001E-4</v>
      </c>
      <c r="N23" s="78">
        <v>7.3400000000000007E-2</v>
      </c>
      <c r="O23" s="78">
        <v>2.4799999999999999E-2</v>
      </c>
    </row>
    <row r="24" spans="2:15">
      <c r="B24" t="s">
        <v>286</v>
      </c>
      <c r="C24" t="s">
        <v>287</v>
      </c>
      <c r="D24" t="s">
        <v>100</v>
      </c>
      <c r="E24" t="s">
        <v>123</v>
      </c>
      <c r="F24" t="s">
        <v>288</v>
      </c>
      <c r="G24" t="s">
        <v>279</v>
      </c>
      <c r="H24" t="s">
        <v>102</v>
      </c>
      <c r="I24" s="77">
        <v>16644</v>
      </c>
      <c r="J24" s="77">
        <v>12550</v>
      </c>
      <c r="K24" s="77">
        <v>0</v>
      </c>
      <c r="L24" s="77">
        <v>2088.8220000000001</v>
      </c>
      <c r="M24" s="78">
        <v>1E-4</v>
      </c>
      <c r="N24" s="78">
        <v>2.0199999999999999E-2</v>
      </c>
      <c r="O24" s="78">
        <v>6.7999999999999996E-3</v>
      </c>
    </row>
    <row r="25" spans="2:15">
      <c r="B25" t="s">
        <v>289</v>
      </c>
      <c r="C25" t="s">
        <v>290</v>
      </c>
      <c r="D25" t="s">
        <v>100</v>
      </c>
      <c r="E25" t="s">
        <v>123</v>
      </c>
      <c r="F25" t="s">
        <v>291</v>
      </c>
      <c r="G25" t="s">
        <v>279</v>
      </c>
      <c r="H25" t="s">
        <v>102</v>
      </c>
      <c r="I25" s="77">
        <v>145177</v>
      </c>
      <c r="J25" s="77">
        <v>3025</v>
      </c>
      <c r="K25" s="77">
        <v>0</v>
      </c>
      <c r="L25" s="77">
        <v>4391.6042500000003</v>
      </c>
      <c r="M25" s="78">
        <v>1E-4</v>
      </c>
      <c r="N25" s="78">
        <v>4.2599999999999999E-2</v>
      </c>
      <c r="O25" s="78">
        <v>1.43E-2</v>
      </c>
    </row>
    <row r="26" spans="2:15">
      <c r="B26" t="s">
        <v>292</v>
      </c>
      <c r="C26" t="s">
        <v>293</v>
      </c>
      <c r="D26" t="s">
        <v>100</v>
      </c>
      <c r="E26" t="s">
        <v>123</v>
      </c>
      <c r="F26" t="s">
        <v>294</v>
      </c>
      <c r="G26" t="s">
        <v>295</v>
      </c>
      <c r="H26" t="s">
        <v>102</v>
      </c>
      <c r="I26" s="77">
        <v>301</v>
      </c>
      <c r="J26" s="77">
        <v>200000</v>
      </c>
      <c r="K26" s="77">
        <v>3.2962600000000002</v>
      </c>
      <c r="L26" s="77">
        <v>605.29625999999996</v>
      </c>
      <c r="M26" s="78">
        <v>1E-4</v>
      </c>
      <c r="N26" s="78">
        <v>5.8999999999999999E-3</v>
      </c>
      <c r="O26" s="78">
        <v>2E-3</v>
      </c>
    </row>
    <row r="27" spans="2:15">
      <c r="B27" t="s">
        <v>296</v>
      </c>
      <c r="C27" t="s">
        <v>297</v>
      </c>
      <c r="D27" t="s">
        <v>100</v>
      </c>
      <c r="E27" t="s">
        <v>123</v>
      </c>
      <c r="F27" t="s">
        <v>298</v>
      </c>
      <c r="G27" t="s">
        <v>295</v>
      </c>
      <c r="H27" t="s">
        <v>102</v>
      </c>
      <c r="I27" s="77">
        <v>1182</v>
      </c>
      <c r="J27" s="77">
        <v>138200</v>
      </c>
      <c r="K27" s="77">
        <v>42.915689999999998</v>
      </c>
      <c r="L27" s="77">
        <v>1676.4396899999999</v>
      </c>
      <c r="M27" s="78">
        <v>2.0000000000000001E-4</v>
      </c>
      <c r="N27" s="78">
        <v>1.6199999999999999E-2</v>
      </c>
      <c r="O27" s="78">
        <v>5.4999999999999997E-3</v>
      </c>
    </row>
    <row r="28" spans="2:15">
      <c r="B28" t="s">
        <v>299</v>
      </c>
      <c r="C28" t="s">
        <v>300</v>
      </c>
      <c r="D28" t="s">
        <v>100</v>
      </c>
      <c r="E28" t="s">
        <v>123</v>
      </c>
      <c r="F28" t="s">
        <v>301</v>
      </c>
      <c r="G28" t="s">
        <v>295</v>
      </c>
      <c r="H28" t="s">
        <v>102</v>
      </c>
      <c r="I28" s="77">
        <v>4023</v>
      </c>
      <c r="J28" s="77">
        <v>12230</v>
      </c>
      <c r="K28" s="77">
        <v>0</v>
      </c>
      <c r="L28" s="77">
        <v>492.0129</v>
      </c>
      <c r="M28" s="78">
        <v>1E-4</v>
      </c>
      <c r="N28" s="78">
        <v>4.7999999999999996E-3</v>
      </c>
      <c r="O28" s="78">
        <v>1.6000000000000001E-3</v>
      </c>
    </row>
    <row r="29" spans="2:15">
      <c r="B29" t="s">
        <v>302</v>
      </c>
      <c r="C29" t="s">
        <v>303</v>
      </c>
      <c r="D29" t="s">
        <v>100</v>
      </c>
      <c r="E29" t="s">
        <v>123</v>
      </c>
      <c r="F29" t="s">
        <v>304</v>
      </c>
      <c r="G29" t="s">
        <v>305</v>
      </c>
      <c r="H29" t="s">
        <v>102</v>
      </c>
      <c r="I29" s="77">
        <v>5281</v>
      </c>
      <c r="J29" s="77">
        <v>56000</v>
      </c>
      <c r="K29" s="77">
        <v>0</v>
      </c>
      <c r="L29" s="77">
        <v>2957.36</v>
      </c>
      <c r="M29" s="78">
        <v>2.9999999999999997E-4</v>
      </c>
      <c r="N29" s="78">
        <v>2.87E-2</v>
      </c>
      <c r="O29" s="78">
        <v>9.7000000000000003E-3</v>
      </c>
    </row>
    <row r="30" spans="2:15">
      <c r="B30" t="s">
        <v>306</v>
      </c>
      <c r="C30" t="s">
        <v>307</v>
      </c>
      <c r="D30" t="s">
        <v>100</v>
      </c>
      <c r="E30" t="s">
        <v>123</v>
      </c>
      <c r="F30" t="s">
        <v>308</v>
      </c>
      <c r="G30" t="s">
        <v>309</v>
      </c>
      <c r="H30" t="s">
        <v>102</v>
      </c>
      <c r="I30" s="77">
        <v>90344</v>
      </c>
      <c r="J30" s="77">
        <v>2880</v>
      </c>
      <c r="K30" s="77">
        <v>0</v>
      </c>
      <c r="L30" s="77">
        <v>2601.9072000000001</v>
      </c>
      <c r="M30" s="78">
        <v>1E-4</v>
      </c>
      <c r="N30" s="78">
        <v>2.52E-2</v>
      </c>
      <c r="O30" s="78">
        <v>8.5000000000000006E-3</v>
      </c>
    </row>
    <row r="31" spans="2:15">
      <c r="B31" t="s">
        <v>310</v>
      </c>
      <c r="C31" t="s">
        <v>311</v>
      </c>
      <c r="D31" t="s">
        <v>100</v>
      </c>
      <c r="E31" t="s">
        <v>123</v>
      </c>
      <c r="F31" t="s">
        <v>312</v>
      </c>
      <c r="G31" t="s">
        <v>313</v>
      </c>
      <c r="H31" t="s">
        <v>102</v>
      </c>
      <c r="I31" s="77">
        <v>8874</v>
      </c>
      <c r="J31" s="77">
        <v>15580</v>
      </c>
      <c r="K31" s="77">
        <v>0</v>
      </c>
      <c r="L31" s="77">
        <v>1382.5691999999999</v>
      </c>
      <c r="M31" s="78">
        <v>1E-4</v>
      </c>
      <c r="N31" s="78">
        <v>1.34E-2</v>
      </c>
      <c r="O31" s="78">
        <v>4.4999999999999997E-3</v>
      </c>
    </row>
    <row r="32" spans="2:15">
      <c r="B32" t="s">
        <v>314</v>
      </c>
      <c r="C32" t="s">
        <v>315</v>
      </c>
      <c r="D32" t="s">
        <v>100</v>
      </c>
      <c r="E32" t="s">
        <v>123</v>
      </c>
      <c r="F32" t="s">
        <v>316</v>
      </c>
      <c r="G32" t="s">
        <v>313</v>
      </c>
      <c r="H32" t="s">
        <v>102</v>
      </c>
      <c r="I32" s="77">
        <v>4546</v>
      </c>
      <c r="J32" s="77">
        <v>30730</v>
      </c>
      <c r="K32" s="77">
        <v>0</v>
      </c>
      <c r="L32" s="77">
        <v>1396.9857999999999</v>
      </c>
      <c r="M32" s="78">
        <v>2.0000000000000001E-4</v>
      </c>
      <c r="N32" s="78">
        <v>1.35E-2</v>
      </c>
      <c r="O32" s="78">
        <v>4.5999999999999999E-3</v>
      </c>
    </row>
    <row r="33" spans="2:15">
      <c r="B33" t="s">
        <v>317</v>
      </c>
      <c r="C33" t="s">
        <v>318</v>
      </c>
      <c r="D33" t="s">
        <v>100</v>
      </c>
      <c r="E33" t="s">
        <v>123</v>
      </c>
      <c r="F33" t="s">
        <v>319</v>
      </c>
      <c r="G33" t="s">
        <v>320</v>
      </c>
      <c r="H33" t="s">
        <v>102</v>
      </c>
      <c r="I33" s="77">
        <v>6214</v>
      </c>
      <c r="J33" s="77">
        <v>8477</v>
      </c>
      <c r="K33" s="77">
        <v>0</v>
      </c>
      <c r="L33" s="77">
        <v>526.76077999999995</v>
      </c>
      <c r="M33" s="78">
        <v>1E-4</v>
      </c>
      <c r="N33" s="78">
        <v>5.1000000000000004E-3</v>
      </c>
      <c r="O33" s="78">
        <v>1.6999999999999999E-3</v>
      </c>
    </row>
    <row r="34" spans="2:15">
      <c r="B34" t="s">
        <v>321</v>
      </c>
      <c r="C34" t="s">
        <v>322</v>
      </c>
      <c r="D34" t="s">
        <v>100</v>
      </c>
      <c r="E34" t="s">
        <v>123</v>
      </c>
      <c r="F34" t="s">
        <v>323</v>
      </c>
      <c r="G34" t="s">
        <v>324</v>
      </c>
      <c r="H34" t="s">
        <v>102</v>
      </c>
      <c r="I34" s="77">
        <v>2633</v>
      </c>
      <c r="J34" s="77">
        <v>5653</v>
      </c>
      <c r="K34" s="77">
        <v>0</v>
      </c>
      <c r="L34" s="77">
        <v>148.84349</v>
      </c>
      <c r="M34" s="78">
        <v>0</v>
      </c>
      <c r="N34" s="78">
        <v>1.4E-3</v>
      </c>
      <c r="O34" s="78">
        <v>5.0000000000000001E-4</v>
      </c>
    </row>
    <row r="35" spans="2:15">
      <c r="B35" t="s">
        <v>325</v>
      </c>
      <c r="C35" t="s">
        <v>326</v>
      </c>
      <c r="D35" t="s">
        <v>100</v>
      </c>
      <c r="E35" t="s">
        <v>123</v>
      </c>
      <c r="F35" t="s">
        <v>327</v>
      </c>
      <c r="G35" t="s">
        <v>324</v>
      </c>
      <c r="H35" t="s">
        <v>102</v>
      </c>
      <c r="I35" s="77">
        <v>34792</v>
      </c>
      <c r="J35" s="77">
        <v>4275</v>
      </c>
      <c r="K35" s="77">
        <v>0</v>
      </c>
      <c r="L35" s="77">
        <v>1487.3579999999999</v>
      </c>
      <c r="M35" s="78">
        <v>2.0000000000000001E-4</v>
      </c>
      <c r="N35" s="78">
        <v>1.44E-2</v>
      </c>
      <c r="O35" s="78">
        <v>4.8999999999999998E-3</v>
      </c>
    </row>
    <row r="36" spans="2:15">
      <c r="B36" t="s">
        <v>328</v>
      </c>
      <c r="C36" t="s">
        <v>329</v>
      </c>
      <c r="D36" t="s">
        <v>100</v>
      </c>
      <c r="E36" t="s">
        <v>123</v>
      </c>
      <c r="F36" t="s">
        <v>330</v>
      </c>
      <c r="G36" t="s">
        <v>324</v>
      </c>
      <c r="H36" t="s">
        <v>102</v>
      </c>
      <c r="I36" s="77">
        <v>29517</v>
      </c>
      <c r="J36" s="77">
        <v>2051</v>
      </c>
      <c r="K36" s="77">
        <v>0</v>
      </c>
      <c r="L36" s="77">
        <v>605.39367000000004</v>
      </c>
      <c r="M36" s="78">
        <v>1E-4</v>
      </c>
      <c r="N36" s="78">
        <v>5.8999999999999999E-3</v>
      </c>
      <c r="O36" s="78">
        <v>2E-3</v>
      </c>
    </row>
    <row r="37" spans="2:15">
      <c r="B37" t="s">
        <v>331</v>
      </c>
      <c r="C37" t="s">
        <v>332</v>
      </c>
      <c r="D37" t="s">
        <v>100</v>
      </c>
      <c r="E37" t="s">
        <v>123</v>
      </c>
      <c r="F37" t="s">
        <v>333</v>
      </c>
      <c r="G37" t="s">
        <v>324</v>
      </c>
      <c r="H37" t="s">
        <v>102</v>
      </c>
      <c r="I37" s="77">
        <v>5369</v>
      </c>
      <c r="J37" s="77">
        <v>39880</v>
      </c>
      <c r="K37" s="77">
        <v>0</v>
      </c>
      <c r="L37" s="77">
        <v>2141.1572000000001</v>
      </c>
      <c r="M37" s="78">
        <v>2.0000000000000001E-4</v>
      </c>
      <c r="N37" s="78">
        <v>2.07E-2</v>
      </c>
      <c r="O37" s="78">
        <v>7.0000000000000001E-3</v>
      </c>
    </row>
    <row r="38" spans="2:15">
      <c r="B38" t="s">
        <v>334</v>
      </c>
      <c r="C38" t="s">
        <v>335</v>
      </c>
      <c r="D38" t="s">
        <v>100</v>
      </c>
      <c r="E38" t="s">
        <v>123</v>
      </c>
      <c r="F38" t="s">
        <v>336</v>
      </c>
      <c r="G38" t="s">
        <v>324</v>
      </c>
      <c r="H38" t="s">
        <v>102</v>
      </c>
      <c r="I38" s="77">
        <v>59455</v>
      </c>
      <c r="J38" s="77">
        <v>1051</v>
      </c>
      <c r="K38" s="77">
        <v>0</v>
      </c>
      <c r="L38" s="77">
        <v>624.87204999999994</v>
      </c>
      <c r="M38" s="78">
        <v>1E-4</v>
      </c>
      <c r="N38" s="78">
        <v>6.1000000000000004E-3</v>
      </c>
      <c r="O38" s="78">
        <v>2E-3</v>
      </c>
    </row>
    <row r="39" spans="2:15">
      <c r="B39" t="s">
        <v>337</v>
      </c>
      <c r="C39" t="s">
        <v>338</v>
      </c>
      <c r="D39" t="s">
        <v>100</v>
      </c>
      <c r="E39" t="s">
        <v>123</v>
      </c>
      <c r="F39" t="s">
        <v>339</v>
      </c>
      <c r="G39" t="s">
        <v>324</v>
      </c>
      <c r="H39" t="s">
        <v>102</v>
      </c>
      <c r="I39" s="77">
        <v>8053</v>
      </c>
      <c r="J39" s="77">
        <v>24000</v>
      </c>
      <c r="K39" s="77">
        <v>0</v>
      </c>
      <c r="L39" s="77">
        <v>1932.72</v>
      </c>
      <c r="M39" s="78">
        <v>2.0000000000000001E-4</v>
      </c>
      <c r="N39" s="78">
        <v>1.8700000000000001E-2</v>
      </c>
      <c r="O39" s="78">
        <v>6.3E-3</v>
      </c>
    </row>
    <row r="40" spans="2:15">
      <c r="B40" t="s">
        <v>340</v>
      </c>
      <c r="C40" t="s">
        <v>341</v>
      </c>
      <c r="D40" t="s">
        <v>100</v>
      </c>
      <c r="E40" t="s">
        <v>123</v>
      </c>
      <c r="F40" t="s">
        <v>342</v>
      </c>
      <c r="G40" t="s">
        <v>324</v>
      </c>
      <c r="H40" t="s">
        <v>102</v>
      </c>
      <c r="I40" s="77">
        <v>5032</v>
      </c>
      <c r="J40" s="77">
        <v>24420</v>
      </c>
      <c r="K40" s="77">
        <v>0</v>
      </c>
      <c r="L40" s="77">
        <v>1228.8144</v>
      </c>
      <c r="M40" s="78">
        <v>0</v>
      </c>
      <c r="N40" s="78">
        <v>1.1900000000000001E-2</v>
      </c>
      <c r="O40" s="78">
        <v>4.0000000000000001E-3</v>
      </c>
    </row>
    <row r="41" spans="2:15">
      <c r="B41" t="s">
        <v>343</v>
      </c>
      <c r="C41" t="s">
        <v>344</v>
      </c>
      <c r="D41" t="s">
        <v>100</v>
      </c>
      <c r="E41" t="s">
        <v>123</v>
      </c>
      <c r="F41" t="s">
        <v>345</v>
      </c>
      <c r="G41" t="s">
        <v>346</v>
      </c>
      <c r="H41" t="s">
        <v>102</v>
      </c>
      <c r="I41" s="77">
        <v>51366</v>
      </c>
      <c r="J41" s="77">
        <v>2740</v>
      </c>
      <c r="K41" s="77">
        <v>0</v>
      </c>
      <c r="L41" s="77">
        <v>1407.4284</v>
      </c>
      <c r="M41" s="78">
        <v>0</v>
      </c>
      <c r="N41" s="78">
        <v>1.3599999999999999E-2</v>
      </c>
      <c r="O41" s="78">
        <v>4.5999999999999999E-3</v>
      </c>
    </row>
    <row r="42" spans="2:15">
      <c r="B42" t="s">
        <v>347</v>
      </c>
      <c r="C42" t="s">
        <v>348</v>
      </c>
      <c r="D42" t="s">
        <v>100</v>
      </c>
      <c r="E42" t="s">
        <v>123</v>
      </c>
      <c r="F42" t="s">
        <v>349</v>
      </c>
      <c r="G42" t="s">
        <v>129</v>
      </c>
      <c r="H42" t="s">
        <v>102</v>
      </c>
      <c r="I42" s="77">
        <v>3716</v>
      </c>
      <c r="J42" s="77">
        <v>67960</v>
      </c>
      <c r="K42" s="77">
        <v>0</v>
      </c>
      <c r="L42" s="77">
        <v>2525.3935999999999</v>
      </c>
      <c r="M42" s="78">
        <v>0</v>
      </c>
      <c r="N42" s="78">
        <v>2.4500000000000001E-2</v>
      </c>
      <c r="O42" s="78">
        <v>8.2000000000000007E-3</v>
      </c>
    </row>
    <row r="43" spans="2:15">
      <c r="B43" t="s">
        <v>350</v>
      </c>
      <c r="C43" t="s">
        <v>351</v>
      </c>
      <c r="D43" t="s">
        <v>100</v>
      </c>
      <c r="E43" t="s">
        <v>123</v>
      </c>
      <c r="F43" t="s">
        <v>352</v>
      </c>
      <c r="G43" t="s">
        <v>132</v>
      </c>
      <c r="H43" t="s">
        <v>102</v>
      </c>
      <c r="I43" s="77">
        <v>291838</v>
      </c>
      <c r="J43" s="77">
        <v>584.1</v>
      </c>
      <c r="K43" s="77">
        <v>31.024740000000001</v>
      </c>
      <c r="L43" s="77">
        <v>1735.650498</v>
      </c>
      <c r="M43" s="78">
        <v>1E-4</v>
      </c>
      <c r="N43" s="78">
        <v>1.6799999999999999E-2</v>
      </c>
      <c r="O43" s="78">
        <v>5.7000000000000002E-3</v>
      </c>
    </row>
    <row r="44" spans="2:15">
      <c r="B44" s="79" t="s">
        <v>353</v>
      </c>
      <c r="E44" s="16"/>
      <c r="F44" s="16"/>
      <c r="G44" s="16"/>
      <c r="I44" s="81">
        <v>3412451.95</v>
      </c>
      <c r="K44" s="81">
        <v>41.3553</v>
      </c>
      <c r="L44" s="81">
        <v>29986.862692999999</v>
      </c>
      <c r="N44" s="80">
        <v>0.29049999999999998</v>
      </c>
      <c r="O44" s="80">
        <v>9.8000000000000004E-2</v>
      </c>
    </row>
    <row r="45" spans="2:15">
      <c r="B45" t="s">
        <v>354</v>
      </c>
      <c r="C45" t="s">
        <v>355</v>
      </c>
      <c r="D45" t="s">
        <v>100</v>
      </c>
      <c r="E45" t="s">
        <v>123</v>
      </c>
      <c r="F45" t="s">
        <v>356</v>
      </c>
      <c r="G45" t="s">
        <v>253</v>
      </c>
      <c r="H45" t="s">
        <v>102</v>
      </c>
      <c r="I45" s="77">
        <v>2344591</v>
      </c>
      <c r="J45" s="77">
        <v>122</v>
      </c>
      <c r="K45" s="77">
        <v>0</v>
      </c>
      <c r="L45" s="77">
        <v>2860.4010199999998</v>
      </c>
      <c r="M45" s="78">
        <v>6.9999999999999999E-4</v>
      </c>
      <c r="N45" s="78">
        <v>2.7699999999999999E-2</v>
      </c>
      <c r="O45" s="78">
        <v>9.2999999999999992E-3</v>
      </c>
    </row>
    <row r="46" spans="2:15">
      <c r="B46" t="s">
        <v>357</v>
      </c>
      <c r="C46" t="s">
        <v>358</v>
      </c>
      <c r="D46" t="s">
        <v>100</v>
      </c>
      <c r="E46" t="s">
        <v>123</v>
      </c>
      <c r="F46" t="s">
        <v>359</v>
      </c>
      <c r="G46" t="s">
        <v>253</v>
      </c>
      <c r="H46" t="s">
        <v>102</v>
      </c>
      <c r="I46" s="77">
        <v>2949</v>
      </c>
      <c r="J46" s="77">
        <v>39050</v>
      </c>
      <c r="K46" s="77">
        <v>0</v>
      </c>
      <c r="L46" s="77">
        <v>1151.5844999999999</v>
      </c>
      <c r="M46" s="78">
        <v>2.0000000000000001E-4</v>
      </c>
      <c r="N46" s="78">
        <v>1.12E-2</v>
      </c>
      <c r="O46" s="78">
        <v>3.8E-3</v>
      </c>
    </row>
    <row r="47" spans="2:15">
      <c r="B47" t="s">
        <v>360</v>
      </c>
      <c r="C47" t="s">
        <v>361</v>
      </c>
      <c r="D47" t="s">
        <v>100</v>
      </c>
      <c r="E47" t="s">
        <v>123</v>
      </c>
      <c r="F47" t="s">
        <v>362</v>
      </c>
      <c r="G47" t="s">
        <v>257</v>
      </c>
      <c r="H47" t="s">
        <v>102</v>
      </c>
      <c r="I47" s="77">
        <v>463291</v>
      </c>
      <c r="J47" s="77">
        <v>757.3</v>
      </c>
      <c r="K47" s="77">
        <v>0</v>
      </c>
      <c r="L47" s="77">
        <v>3508.502743</v>
      </c>
      <c r="M47" s="78">
        <v>5.0000000000000001E-4</v>
      </c>
      <c r="N47" s="78">
        <v>3.4000000000000002E-2</v>
      </c>
      <c r="O47" s="78">
        <v>1.15E-2</v>
      </c>
    </row>
    <row r="48" spans="2:15">
      <c r="B48" t="s">
        <v>363</v>
      </c>
      <c r="C48" t="s">
        <v>364</v>
      </c>
      <c r="D48" t="s">
        <v>100</v>
      </c>
      <c r="E48" t="s">
        <v>123</v>
      </c>
      <c r="F48" t="s">
        <v>365</v>
      </c>
      <c r="G48" t="s">
        <v>264</v>
      </c>
      <c r="H48" t="s">
        <v>102</v>
      </c>
      <c r="I48" s="77">
        <v>23684</v>
      </c>
      <c r="J48" s="77">
        <v>6077</v>
      </c>
      <c r="K48" s="77">
        <v>0</v>
      </c>
      <c r="L48" s="77">
        <v>1439.2766799999999</v>
      </c>
      <c r="M48" s="78">
        <v>2.9999999999999997E-4</v>
      </c>
      <c r="N48" s="78">
        <v>1.3899999999999999E-2</v>
      </c>
      <c r="O48" s="78">
        <v>4.7000000000000002E-3</v>
      </c>
    </row>
    <row r="49" spans="2:15">
      <c r="B49" t="s">
        <v>366</v>
      </c>
      <c r="C49" t="s">
        <v>367</v>
      </c>
      <c r="D49" t="s">
        <v>100</v>
      </c>
      <c r="E49" t="s">
        <v>123</v>
      </c>
      <c r="F49" t="s">
        <v>368</v>
      </c>
      <c r="G49" t="s">
        <v>264</v>
      </c>
      <c r="H49" t="s">
        <v>102</v>
      </c>
      <c r="I49" s="77">
        <v>5841</v>
      </c>
      <c r="J49" s="77">
        <v>6869</v>
      </c>
      <c r="K49" s="77">
        <v>0</v>
      </c>
      <c r="L49" s="77">
        <v>401.21829000000002</v>
      </c>
      <c r="M49" s="78">
        <v>1E-4</v>
      </c>
      <c r="N49" s="78">
        <v>3.8999999999999998E-3</v>
      </c>
      <c r="O49" s="78">
        <v>1.2999999999999999E-3</v>
      </c>
    </row>
    <row r="50" spans="2:15">
      <c r="B50" t="s">
        <v>369</v>
      </c>
      <c r="C50" t="s">
        <v>370</v>
      </c>
      <c r="D50" t="s">
        <v>100</v>
      </c>
      <c r="E50" t="s">
        <v>123</v>
      </c>
      <c r="F50" t="s">
        <v>371</v>
      </c>
      <c r="G50" t="s">
        <v>275</v>
      </c>
      <c r="H50" t="s">
        <v>102</v>
      </c>
      <c r="I50" s="77">
        <v>3235</v>
      </c>
      <c r="J50" s="77">
        <v>15510</v>
      </c>
      <c r="K50" s="77">
        <v>0</v>
      </c>
      <c r="L50" s="77">
        <v>501.74849999999998</v>
      </c>
      <c r="M50" s="78">
        <v>2.9999999999999997E-4</v>
      </c>
      <c r="N50" s="78">
        <v>4.8999999999999998E-3</v>
      </c>
      <c r="O50" s="78">
        <v>1.6000000000000001E-3</v>
      </c>
    </row>
    <row r="51" spans="2:15">
      <c r="B51" t="s">
        <v>372</v>
      </c>
      <c r="C51" t="s">
        <v>373</v>
      </c>
      <c r="D51" t="s">
        <v>100</v>
      </c>
      <c r="E51" t="s">
        <v>123</v>
      </c>
      <c r="F51" t="s">
        <v>374</v>
      </c>
      <c r="G51" t="s">
        <v>275</v>
      </c>
      <c r="H51" t="s">
        <v>102</v>
      </c>
      <c r="I51" s="77">
        <v>748</v>
      </c>
      <c r="J51" s="77">
        <v>24300</v>
      </c>
      <c r="K51" s="77">
        <v>0</v>
      </c>
      <c r="L51" s="77">
        <v>181.76400000000001</v>
      </c>
      <c r="M51" s="78">
        <v>0</v>
      </c>
      <c r="N51" s="78">
        <v>1.8E-3</v>
      </c>
      <c r="O51" s="78">
        <v>5.9999999999999995E-4</v>
      </c>
    </row>
    <row r="52" spans="2:15">
      <c r="B52" t="s">
        <v>375</v>
      </c>
      <c r="C52" t="s">
        <v>376</v>
      </c>
      <c r="D52" t="s">
        <v>100</v>
      </c>
      <c r="E52" t="s">
        <v>123</v>
      </c>
      <c r="F52" t="s">
        <v>377</v>
      </c>
      <c r="G52" t="s">
        <v>275</v>
      </c>
      <c r="H52" t="s">
        <v>102</v>
      </c>
      <c r="I52" s="77">
        <v>21403</v>
      </c>
      <c r="J52" s="77">
        <v>1887</v>
      </c>
      <c r="K52" s="77">
        <v>0</v>
      </c>
      <c r="L52" s="77">
        <v>403.87461000000002</v>
      </c>
      <c r="M52" s="78">
        <v>4.0000000000000002E-4</v>
      </c>
      <c r="N52" s="78">
        <v>3.8999999999999998E-3</v>
      </c>
      <c r="O52" s="78">
        <v>1.2999999999999999E-3</v>
      </c>
    </row>
    <row r="53" spans="2:15">
      <c r="B53" t="s">
        <v>378</v>
      </c>
      <c r="C53" t="s">
        <v>379</v>
      </c>
      <c r="D53" t="s">
        <v>100</v>
      </c>
      <c r="E53" t="s">
        <v>123</v>
      </c>
      <c r="F53" t="s">
        <v>380</v>
      </c>
      <c r="G53" t="s">
        <v>279</v>
      </c>
      <c r="H53" t="s">
        <v>102</v>
      </c>
      <c r="I53" s="77">
        <v>5860</v>
      </c>
      <c r="J53" s="77">
        <v>16100</v>
      </c>
      <c r="K53" s="77">
        <v>0</v>
      </c>
      <c r="L53" s="77">
        <v>943.46</v>
      </c>
      <c r="M53" s="78">
        <v>2.0000000000000001E-4</v>
      </c>
      <c r="N53" s="78">
        <v>9.1000000000000004E-3</v>
      </c>
      <c r="O53" s="78">
        <v>3.0999999999999999E-3</v>
      </c>
    </row>
    <row r="54" spans="2:15">
      <c r="B54" t="s">
        <v>381</v>
      </c>
      <c r="C54" t="s">
        <v>382</v>
      </c>
      <c r="D54" t="s">
        <v>100</v>
      </c>
      <c r="E54" t="s">
        <v>123</v>
      </c>
      <c r="F54" t="s">
        <v>383</v>
      </c>
      <c r="G54" t="s">
        <v>295</v>
      </c>
      <c r="H54" t="s">
        <v>102</v>
      </c>
      <c r="I54" s="77">
        <v>2817</v>
      </c>
      <c r="J54" s="77">
        <v>21300</v>
      </c>
      <c r="K54" s="77">
        <v>0</v>
      </c>
      <c r="L54" s="77">
        <v>600.02099999999996</v>
      </c>
      <c r="M54" s="78">
        <v>1E-4</v>
      </c>
      <c r="N54" s="78">
        <v>5.7999999999999996E-3</v>
      </c>
      <c r="O54" s="78">
        <v>2E-3</v>
      </c>
    </row>
    <row r="55" spans="2:15">
      <c r="B55" t="s">
        <v>384</v>
      </c>
      <c r="C55" t="s">
        <v>385</v>
      </c>
      <c r="D55" t="s">
        <v>100</v>
      </c>
      <c r="E55" t="s">
        <v>123</v>
      </c>
      <c r="F55" t="s">
        <v>386</v>
      </c>
      <c r="G55" t="s">
        <v>295</v>
      </c>
      <c r="H55" t="s">
        <v>102</v>
      </c>
      <c r="I55" s="77">
        <v>1261</v>
      </c>
      <c r="J55" s="77">
        <v>42200</v>
      </c>
      <c r="K55" s="77">
        <v>0</v>
      </c>
      <c r="L55" s="77">
        <v>532.14200000000005</v>
      </c>
      <c r="M55" s="78">
        <v>2.0000000000000001E-4</v>
      </c>
      <c r="N55" s="78">
        <v>5.1999999999999998E-3</v>
      </c>
      <c r="O55" s="78">
        <v>1.6999999999999999E-3</v>
      </c>
    </row>
    <row r="56" spans="2:15">
      <c r="B56" t="s">
        <v>387</v>
      </c>
      <c r="C56" t="s">
        <v>388</v>
      </c>
      <c r="D56" t="s">
        <v>100</v>
      </c>
      <c r="E56" t="s">
        <v>123</v>
      </c>
      <c r="F56" t="s">
        <v>389</v>
      </c>
      <c r="G56" t="s">
        <v>305</v>
      </c>
      <c r="H56" t="s">
        <v>102</v>
      </c>
      <c r="I56" s="77">
        <v>28833</v>
      </c>
      <c r="J56" s="77">
        <v>1840</v>
      </c>
      <c r="K56" s="77">
        <v>0</v>
      </c>
      <c r="L56" s="77">
        <v>530.52719999999999</v>
      </c>
      <c r="M56" s="78">
        <v>2.9999999999999997E-4</v>
      </c>
      <c r="N56" s="78">
        <v>5.1000000000000004E-3</v>
      </c>
      <c r="O56" s="78">
        <v>1.6999999999999999E-3</v>
      </c>
    </row>
    <row r="57" spans="2:15">
      <c r="B57" t="s">
        <v>390</v>
      </c>
      <c r="C57" t="s">
        <v>391</v>
      </c>
      <c r="D57" t="s">
        <v>100</v>
      </c>
      <c r="E57" t="s">
        <v>123</v>
      </c>
      <c r="F57" t="s">
        <v>392</v>
      </c>
      <c r="G57" t="s">
        <v>309</v>
      </c>
      <c r="H57" t="s">
        <v>102</v>
      </c>
      <c r="I57" s="77">
        <v>22334</v>
      </c>
      <c r="J57" s="77">
        <v>1253</v>
      </c>
      <c r="K57" s="77">
        <v>0</v>
      </c>
      <c r="L57" s="77">
        <v>279.84501999999998</v>
      </c>
      <c r="M57" s="78">
        <v>2.0000000000000001E-4</v>
      </c>
      <c r="N57" s="78">
        <v>2.7000000000000001E-3</v>
      </c>
      <c r="O57" s="78">
        <v>8.9999999999999998E-4</v>
      </c>
    </row>
    <row r="58" spans="2:15">
      <c r="B58" t="s">
        <v>393</v>
      </c>
      <c r="C58" t="s">
        <v>394</v>
      </c>
      <c r="D58" t="s">
        <v>100</v>
      </c>
      <c r="E58" t="s">
        <v>123</v>
      </c>
      <c r="F58" t="s">
        <v>395</v>
      </c>
      <c r="G58" t="s">
        <v>313</v>
      </c>
      <c r="H58" t="s">
        <v>102</v>
      </c>
      <c r="I58" s="77">
        <v>11160</v>
      </c>
      <c r="J58" s="77">
        <v>8268</v>
      </c>
      <c r="K58" s="77">
        <v>0</v>
      </c>
      <c r="L58" s="77">
        <v>922.7088</v>
      </c>
      <c r="M58" s="78">
        <v>2.0000000000000001E-4</v>
      </c>
      <c r="N58" s="78">
        <v>8.8999999999999999E-3</v>
      </c>
      <c r="O58" s="78">
        <v>3.0000000000000001E-3</v>
      </c>
    </row>
    <row r="59" spans="2:15">
      <c r="B59" t="s">
        <v>396</v>
      </c>
      <c r="C59" t="s">
        <v>397</v>
      </c>
      <c r="D59" t="s">
        <v>100</v>
      </c>
      <c r="E59" t="s">
        <v>123</v>
      </c>
      <c r="F59" t="s">
        <v>398</v>
      </c>
      <c r="G59" t="s">
        <v>399</v>
      </c>
      <c r="H59" t="s">
        <v>102</v>
      </c>
      <c r="I59" s="77">
        <v>1622</v>
      </c>
      <c r="J59" s="77">
        <v>34750</v>
      </c>
      <c r="K59" s="77">
        <v>0</v>
      </c>
      <c r="L59" s="77">
        <v>563.64499999999998</v>
      </c>
      <c r="M59" s="78">
        <v>1E-4</v>
      </c>
      <c r="N59" s="78">
        <v>5.4999999999999997E-3</v>
      </c>
      <c r="O59" s="78">
        <v>1.8E-3</v>
      </c>
    </row>
    <row r="60" spans="2:15">
      <c r="B60" t="s">
        <v>400</v>
      </c>
      <c r="C60" t="s">
        <v>401</v>
      </c>
      <c r="D60" t="s">
        <v>100</v>
      </c>
      <c r="E60" t="s">
        <v>123</v>
      </c>
      <c r="F60" t="s">
        <v>402</v>
      </c>
      <c r="G60" t="s">
        <v>403</v>
      </c>
      <c r="H60" t="s">
        <v>102</v>
      </c>
      <c r="I60" s="77">
        <v>2833</v>
      </c>
      <c r="J60" s="77">
        <v>4826</v>
      </c>
      <c r="K60" s="77">
        <v>41.3553</v>
      </c>
      <c r="L60" s="77">
        <v>178.07588000000001</v>
      </c>
      <c r="M60" s="78">
        <v>0</v>
      </c>
      <c r="N60" s="78">
        <v>1.6999999999999999E-3</v>
      </c>
      <c r="O60" s="78">
        <v>5.9999999999999995E-4</v>
      </c>
    </row>
    <row r="61" spans="2:15">
      <c r="B61" t="s">
        <v>404</v>
      </c>
      <c r="C61" t="s">
        <v>405</v>
      </c>
      <c r="D61" t="s">
        <v>100</v>
      </c>
      <c r="E61" t="s">
        <v>123</v>
      </c>
      <c r="F61" t="s">
        <v>406</v>
      </c>
      <c r="G61" t="s">
        <v>403</v>
      </c>
      <c r="H61" t="s">
        <v>102</v>
      </c>
      <c r="I61" s="77">
        <v>6288</v>
      </c>
      <c r="J61" s="77">
        <v>11000</v>
      </c>
      <c r="K61" s="77">
        <v>0</v>
      </c>
      <c r="L61" s="77">
        <v>691.68</v>
      </c>
      <c r="M61" s="78">
        <v>2.9999999999999997E-4</v>
      </c>
      <c r="N61" s="78">
        <v>6.7000000000000002E-3</v>
      </c>
      <c r="O61" s="78">
        <v>2.3E-3</v>
      </c>
    </row>
    <row r="62" spans="2:15">
      <c r="B62" t="s">
        <v>407</v>
      </c>
      <c r="C62" t="s">
        <v>408</v>
      </c>
      <c r="D62" t="s">
        <v>100</v>
      </c>
      <c r="E62" t="s">
        <v>123</v>
      </c>
      <c r="F62" t="s">
        <v>409</v>
      </c>
      <c r="G62" t="s">
        <v>410</v>
      </c>
      <c r="H62" t="s">
        <v>102</v>
      </c>
      <c r="I62" s="77">
        <v>53272</v>
      </c>
      <c r="J62" s="77">
        <v>1415</v>
      </c>
      <c r="K62" s="77">
        <v>0</v>
      </c>
      <c r="L62" s="77">
        <v>753.79880000000003</v>
      </c>
      <c r="M62" s="78">
        <v>4.0000000000000002E-4</v>
      </c>
      <c r="N62" s="78">
        <v>7.3000000000000001E-3</v>
      </c>
      <c r="O62" s="78">
        <v>2.5000000000000001E-3</v>
      </c>
    </row>
    <row r="63" spans="2:15">
      <c r="B63" t="s">
        <v>411</v>
      </c>
      <c r="C63" t="s">
        <v>412</v>
      </c>
      <c r="D63" t="s">
        <v>100</v>
      </c>
      <c r="E63" t="s">
        <v>123</v>
      </c>
      <c r="F63" t="s">
        <v>413</v>
      </c>
      <c r="G63" t="s">
        <v>414</v>
      </c>
      <c r="H63" t="s">
        <v>102</v>
      </c>
      <c r="I63" s="77">
        <v>7997</v>
      </c>
      <c r="J63" s="77">
        <v>4772</v>
      </c>
      <c r="K63" s="77">
        <v>0</v>
      </c>
      <c r="L63" s="77">
        <v>381.61684000000002</v>
      </c>
      <c r="M63" s="78">
        <v>1E-4</v>
      </c>
      <c r="N63" s="78">
        <v>3.7000000000000002E-3</v>
      </c>
      <c r="O63" s="78">
        <v>1.1999999999999999E-3</v>
      </c>
    </row>
    <row r="64" spans="2:15">
      <c r="B64" t="s">
        <v>415</v>
      </c>
      <c r="C64" t="s">
        <v>416</v>
      </c>
      <c r="D64" t="s">
        <v>100</v>
      </c>
      <c r="E64" t="s">
        <v>123</v>
      </c>
      <c r="F64" t="s">
        <v>417</v>
      </c>
      <c r="G64" t="s">
        <v>414</v>
      </c>
      <c r="H64" t="s">
        <v>102</v>
      </c>
      <c r="I64" s="77">
        <v>20331</v>
      </c>
      <c r="J64" s="77">
        <v>1660</v>
      </c>
      <c r="K64" s="77">
        <v>0</v>
      </c>
      <c r="L64" s="77">
        <v>337.49459999999999</v>
      </c>
      <c r="M64" s="78">
        <v>1E-4</v>
      </c>
      <c r="N64" s="78">
        <v>3.3E-3</v>
      </c>
      <c r="O64" s="78">
        <v>1.1000000000000001E-3</v>
      </c>
    </row>
    <row r="65" spans="2:15">
      <c r="B65" t="s">
        <v>418</v>
      </c>
      <c r="C65" t="s">
        <v>419</v>
      </c>
      <c r="D65" t="s">
        <v>100</v>
      </c>
      <c r="E65" t="s">
        <v>123</v>
      </c>
      <c r="F65" t="s">
        <v>420</v>
      </c>
      <c r="G65" t="s">
        <v>414</v>
      </c>
      <c r="H65" t="s">
        <v>102</v>
      </c>
      <c r="I65" s="77">
        <v>11723</v>
      </c>
      <c r="J65" s="77">
        <v>5000</v>
      </c>
      <c r="K65" s="77">
        <v>0</v>
      </c>
      <c r="L65" s="77">
        <v>586.15</v>
      </c>
      <c r="M65" s="78">
        <v>2.0000000000000001E-4</v>
      </c>
      <c r="N65" s="78">
        <v>5.7000000000000002E-3</v>
      </c>
      <c r="O65" s="78">
        <v>1.9E-3</v>
      </c>
    </row>
    <row r="66" spans="2:15">
      <c r="B66" t="s">
        <v>421</v>
      </c>
      <c r="C66" t="s">
        <v>422</v>
      </c>
      <c r="D66" t="s">
        <v>100</v>
      </c>
      <c r="E66" t="s">
        <v>123</v>
      </c>
      <c r="F66" t="s">
        <v>423</v>
      </c>
      <c r="G66" t="s">
        <v>324</v>
      </c>
      <c r="H66" t="s">
        <v>102</v>
      </c>
      <c r="I66" s="77">
        <v>7920</v>
      </c>
      <c r="J66" s="77">
        <v>10440</v>
      </c>
      <c r="K66" s="77">
        <v>0</v>
      </c>
      <c r="L66" s="77">
        <v>826.84799999999996</v>
      </c>
      <c r="M66" s="78">
        <v>2.0000000000000001E-4</v>
      </c>
      <c r="N66" s="78">
        <v>8.0000000000000002E-3</v>
      </c>
      <c r="O66" s="78">
        <v>2.7000000000000001E-3</v>
      </c>
    </row>
    <row r="67" spans="2:15">
      <c r="B67" t="s">
        <v>424</v>
      </c>
      <c r="C67" t="s">
        <v>425</v>
      </c>
      <c r="D67" t="s">
        <v>100</v>
      </c>
      <c r="E67" t="s">
        <v>123</v>
      </c>
      <c r="F67" t="s">
        <v>426</v>
      </c>
      <c r="G67" t="s">
        <v>427</v>
      </c>
      <c r="H67" t="s">
        <v>102</v>
      </c>
      <c r="I67" s="77">
        <v>7796</v>
      </c>
      <c r="J67" s="77">
        <v>7714</v>
      </c>
      <c r="K67" s="77">
        <v>0</v>
      </c>
      <c r="L67" s="77">
        <v>601.38343999999995</v>
      </c>
      <c r="M67" s="78">
        <v>1E-4</v>
      </c>
      <c r="N67" s="78">
        <v>5.7999999999999996E-3</v>
      </c>
      <c r="O67" s="78">
        <v>2E-3</v>
      </c>
    </row>
    <row r="68" spans="2:15">
      <c r="B68" t="s">
        <v>428</v>
      </c>
      <c r="C68" t="s">
        <v>429</v>
      </c>
      <c r="D68" t="s">
        <v>100</v>
      </c>
      <c r="E68" t="s">
        <v>123</v>
      </c>
      <c r="F68" t="s">
        <v>430</v>
      </c>
      <c r="G68" t="s">
        <v>431</v>
      </c>
      <c r="H68" t="s">
        <v>102</v>
      </c>
      <c r="I68" s="77">
        <v>8713</v>
      </c>
      <c r="J68" s="77">
        <v>4423</v>
      </c>
      <c r="K68" s="77">
        <v>0</v>
      </c>
      <c r="L68" s="77">
        <v>385.37599</v>
      </c>
      <c r="M68" s="78">
        <v>1E-4</v>
      </c>
      <c r="N68" s="78">
        <v>3.7000000000000002E-3</v>
      </c>
      <c r="O68" s="78">
        <v>1.2999999999999999E-3</v>
      </c>
    </row>
    <row r="69" spans="2:15">
      <c r="B69" t="s">
        <v>432</v>
      </c>
      <c r="C69" t="s">
        <v>433</v>
      </c>
      <c r="D69" t="s">
        <v>100</v>
      </c>
      <c r="E69" t="s">
        <v>123</v>
      </c>
      <c r="F69" t="s">
        <v>434</v>
      </c>
      <c r="G69" t="s">
        <v>435</v>
      </c>
      <c r="H69" t="s">
        <v>102</v>
      </c>
      <c r="I69" s="77">
        <v>2765</v>
      </c>
      <c r="J69" s="77">
        <v>40220</v>
      </c>
      <c r="K69" s="77">
        <v>0</v>
      </c>
      <c r="L69" s="77">
        <v>1112.0830000000001</v>
      </c>
      <c r="M69" s="78">
        <v>2.0000000000000001E-4</v>
      </c>
      <c r="N69" s="78">
        <v>1.0800000000000001E-2</v>
      </c>
      <c r="O69" s="78">
        <v>3.5999999999999999E-3</v>
      </c>
    </row>
    <row r="70" spans="2:15">
      <c r="B70" t="s">
        <v>436</v>
      </c>
      <c r="C70" t="s">
        <v>437</v>
      </c>
      <c r="D70" t="s">
        <v>100</v>
      </c>
      <c r="E70" t="s">
        <v>123</v>
      </c>
      <c r="F70" t="s">
        <v>438</v>
      </c>
      <c r="G70" t="s">
        <v>435</v>
      </c>
      <c r="H70" t="s">
        <v>102</v>
      </c>
      <c r="I70" s="77">
        <v>163262</v>
      </c>
      <c r="J70" s="77">
        <v>2235</v>
      </c>
      <c r="K70" s="77">
        <v>0</v>
      </c>
      <c r="L70" s="77">
        <v>3648.9056999999998</v>
      </c>
      <c r="M70" s="78">
        <v>5.9999999999999995E-4</v>
      </c>
      <c r="N70" s="78">
        <v>3.5400000000000001E-2</v>
      </c>
      <c r="O70" s="78">
        <v>1.1900000000000001E-2</v>
      </c>
    </row>
    <row r="71" spans="2:15">
      <c r="B71" t="s">
        <v>439</v>
      </c>
      <c r="C71" t="s">
        <v>440</v>
      </c>
      <c r="D71" t="s">
        <v>100</v>
      </c>
      <c r="E71" t="s">
        <v>123</v>
      </c>
      <c r="F71" t="s">
        <v>441</v>
      </c>
      <c r="G71" t="s">
        <v>442</v>
      </c>
      <c r="H71" t="s">
        <v>102</v>
      </c>
      <c r="I71" s="77">
        <v>12223</v>
      </c>
      <c r="J71" s="77">
        <v>5400</v>
      </c>
      <c r="K71" s="77">
        <v>0</v>
      </c>
      <c r="L71" s="77">
        <v>660.04200000000003</v>
      </c>
      <c r="M71" s="78">
        <v>2.0000000000000001E-4</v>
      </c>
      <c r="N71" s="78">
        <v>6.4000000000000003E-3</v>
      </c>
      <c r="O71" s="78">
        <v>2.2000000000000001E-3</v>
      </c>
    </row>
    <row r="72" spans="2:15">
      <c r="B72" t="s">
        <v>443</v>
      </c>
      <c r="C72" t="s">
        <v>444</v>
      </c>
      <c r="D72" t="s">
        <v>100</v>
      </c>
      <c r="E72" t="s">
        <v>123</v>
      </c>
      <c r="F72" t="s">
        <v>445</v>
      </c>
      <c r="G72" t="s">
        <v>442</v>
      </c>
      <c r="H72" t="s">
        <v>102</v>
      </c>
      <c r="I72" s="77">
        <v>2707</v>
      </c>
      <c r="J72" s="77">
        <v>19100</v>
      </c>
      <c r="K72" s="77">
        <v>0</v>
      </c>
      <c r="L72" s="77">
        <v>517.03700000000003</v>
      </c>
      <c r="M72" s="78">
        <v>1E-4</v>
      </c>
      <c r="N72" s="78">
        <v>5.0000000000000001E-3</v>
      </c>
      <c r="O72" s="78">
        <v>1.6999999999999999E-3</v>
      </c>
    </row>
    <row r="73" spans="2:15">
      <c r="B73" t="s">
        <v>446</v>
      </c>
      <c r="C73" t="s">
        <v>447</v>
      </c>
      <c r="D73" t="s">
        <v>100</v>
      </c>
      <c r="E73" t="s">
        <v>123</v>
      </c>
      <c r="F73" t="s">
        <v>448</v>
      </c>
      <c r="G73" t="s">
        <v>442</v>
      </c>
      <c r="H73" t="s">
        <v>102</v>
      </c>
      <c r="I73" s="77">
        <v>2830</v>
      </c>
      <c r="J73" s="77">
        <v>29030</v>
      </c>
      <c r="K73" s="77">
        <v>0</v>
      </c>
      <c r="L73" s="77">
        <v>821.54899999999998</v>
      </c>
      <c r="M73" s="78">
        <v>2.0000000000000001E-4</v>
      </c>
      <c r="N73" s="78">
        <v>8.0000000000000002E-3</v>
      </c>
      <c r="O73" s="78">
        <v>2.7000000000000001E-3</v>
      </c>
    </row>
    <row r="74" spans="2:15">
      <c r="B74" t="s">
        <v>449</v>
      </c>
      <c r="C74" t="s">
        <v>450</v>
      </c>
      <c r="D74" t="s">
        <v>100</v>
      </c>
      <c r="E74" t="s">
        <v>123</v>
      </c>
      <c r="F74" t="s">
        <v>451</v>
      </c>
      <c r="G74" t="s">
        <v>452</v>
      </c>
      <c r="H74" t="s">
        <v>102</v>
      </c>
      <c r="I74" s="77">
        <v>1313</v>
      </c>
      <c r="J74" s="77">
        <v>37480</v>
      </c>
      <c r="K74" s="77">
        <v>0</v>
      </c>
      <c r="L74" s="77">
        <v>492.11239999999998</v>
      </c>
      <c r="M74" s="78">
        <v>2.0000000000000001E-4</v>
      </c>
      <c r="N74" s="78">
        <v>4.7999999999999996E-3</v>
      </c>
      <c r="O74" s="78">
        <v>1.6000000000000001E-3</v>
      </c>
    </row>
    <row r="75" spans="2:15">
      <c r="B75" t="s">
        <v>453</v>
      </c>
      <c r="C75" t="s">
        <v>454</v>
      </c>
      <c r="D75" t="s">
        <v>100</v>
      </c>
      <c r="E75" t="s">
        <v>123</v>
      </c>
      <c r="F75" t="s">
        <v>455</v>
      </c>
      <c r="G75" t="s">
        <v>456</v>
      </c>
      <c r="H75" t="s">
        <v>102</v>
      </c>
      <c r="I75" s="77">
        <v>13630</v>
      </c>
      <c r="J75" s="77">
        <v>771.3</v>
      </c>
      <c r="K75" s="77">
        <v>0</v>
      </c>
      <c r="L75" s="77">
        <v>105.12819</v>
      </c>
      <c r="M75" s="78">
        <v>1E-4</v>
      </c>
      <c r="N75" s="78">
        <v>1E-3</v>
      </c>
      <c r="O75" s="78">
        <v>2.9999999999999997E-4</v>
      </c>
    </row>
    <row r="76" spans="2:15">
      <c r="B76" t="s">
        <v>457</v>
      </c>
      <c r="C76" t="s">
        <v>458</v>
      </c>
      <c r="D76" t="s">
        <v>100</v>
      </c>
      <c r="E76" t="s">
        <v>123</v>
      </c>
      <c r="F76" t="s">
        <v>459</v>
      </c>
      <c r="G76" t="s">
        <v>456</v>
      </c>
      <c r="H76" t="s">
        <v>102</v>
      </c>
      <c r="I76" s="77">
        <v>75227.55</v>
      </c>
      <c r="J76" s="77">
        <v>980</v>
      </c>
      <c r="K76" s="77">
        <v>0</v>
      </c>
      <c r="L76" s="77">
        <v>737.22999000000004</v>
      </c>
      <c r="M76" s="78">
        <v>4.0000000000000002E-4</v>
      </c>
      <c r="N76" s="78">
        <v>7.1000000000000004E-3</v>
      </c>
      <c r="O76" s="78">
        <v>2.3999999999999998E-3</v>
      </c>
    </row>
    <row r="77" spans="2:15">
      <c r="B77" t="s">
        <v>460</v>
      </c>
      <c r="C77" t="s">
        <v>461</v>
      </c>
      <c r="D77" t="s">
        <v>100</v>
      </c>
      <c r="E77" t="s">
        <v>123</v>
      </c>
      <c r="F77" t="s">
        <v>462</v>
      </c>
      <c r="G77" t="s">
        <v>129</v>
      </c>
      <c r="H77" t="s">
        <v>102</v>
      </c>
      <c r="I77" s="77">
        <v>9961</v>
      </c>
      <c r="J77" s="77">
        <v>5530</v>
      </c>
      <c r="K77" s="77">
        <v>0</v>
      </c>
      <c r="L77" s="77">
        <v>550.8433</v>
      </c>
      <c r="M77" s="78">
        <v>2.0000000000000001E-4</v>
      </c>
      <c r="N77" s="78">
        <v>5.3E-3</v>
      </c>
      <c r="O77" s="78">
        <v>1.8E-3</v>
      </c>
    </row>
    <row r="78" spans="2:15">
      <c r="B78" t="s">
        <v>463</v>
      </c>
      <c r="C78" t="s">
        <v>464</v>
      </c>
      <c r="D78" t="s">
        <v>100</v>
      </c>
      <c r="E78" t="s">
        <v>123</v>
      </c>
      <c r="F78" t="s">
        <v>465</v>
      </c>
      <c r="G78" t="s">
        <v>129</v>
      </c>
      <c r="H78" t="s">
        <v>102</v>
      </c>
      <c r="I78" s="77">
        <v>6957.4</v>
      </c>
      <c r="J78" s="77">
        <v>8460</v>
      </c>
      <c r="K78" s="77">
        <v>0</v>
      </c>
      <c r="L78" s="77">
        <v>588.59604000000002</v>
      </c>
      <c r="M78" s="78">
        <v>2.0000000000000001E-4</v>
      </c>
      <c r="N78" s="78">
        <v>5.7000000000000002E-3</v>
      </c>
      <c r="O78" s="78">
        <v>1.9E-3</v>
      </c>
    </row>
    <row r="79" spans="2:15">
      <c r="B79" t="s">
        <v>466</v>
      </c>
      <c r="C79" t="s">
        <v>467</v>
      </c>
      <c r="D79" t="s">
        <v>100</v>
      </c>
      <c r="E79" t="s">
        <v>123</v>
      </c>
      <c r="F79" t="s">
        <v>468</v>
      </c>
      <c r="G79" t="s">
        <v>132</v>
      </c>
      <c r="H79" t="s">
        <v>102</v>
      </c>
      <c r="I79" s="77">
        <v>30028</v>
      </c>
      <c r="J79" s="77">
        <v>1815</v>
      </c>
      <c r="K79" s="77">
        <v>0</v>
      </c>
      <c r="L79" s="77">
        <v>545.00819999999999</v>
      </c>
      <c r="M79" s="78">
        <v>2.0000000000000001E-4</v>
      </c>
      <c r="N79" s="78">
        <v>5.3E-3</v>
      </c>
      <c r="O79" s="78">
        <v>1.8E-3</v>
      </c>
    </row>
    <row r="80" spans="2:15">
      <c r="B80" t="s">
        <v>469</v>
      </c>
      <c r="C80" t="s">
        <v>470</v>
      </c>
      <c r="D80" t="s">
        <v>100</v>
      </c>
      <c r="E80" t="s">
        <v>123</v>
      </c>
      <c r="F80" t="s">
        <v>471</v>
      </c>
      <c r="G80" t="s">
        <v>132</v>
      </c>
      <c r="H80" t="s">
        <v>102</v>
      </c>
      <c r="I80" s="77">
        <v>25046</v>
      </c>
      <c r="J80" s="77">
        <v>2576</v>
      </c>
      <c r="K80" s="77">
        <v>0</v>
      </c>
      <c r="L80" s="77">
        <v>645.18496000000005</v>
      </c>
      <c r="M80" s="78">
        <v>1E-4</v>
      </c>
      <c r="N80" s="78">
        <v>6.3E-3</v>
      </c>
      <c r="O80" s="78">
        <v>2.0999999999999999E-3</v>
      </c>
    </row>
    <row r="81" spans="2:15">
      <c r="B81" s="79" t="s">
        <v>472</v>
      </c>
      <c r="E81" s="16"/>
      <c r="F81" s="16"/>
      <c r="G81" s="16"/>
      <c r="I81" s="81">
        <v>795016.3</v>
      </c>
      <c r="K81" s="81">
        <v>0</v>
      </c>
      <c r="L81" s="81">
        <v>7602.0795669999998</v>
      </c>
      <c r="N81" s="80">
        <v>7.3700000000000002E-2</v>
      </c>
      <c r="O81" s="80">
        <v>2.4799999999999999E-2</v>
      </c>
    </row>
    <row r="82" spans="2:15">
      <c r="B82" t="s">
        <v>473</v>
      </c>
      <c r="C82" t="s">
        <v>474</v>
      </c>
      <c r="D82" t="s">
        <v>100</v>
      </c>
      <c r="E82" t="s">
        <v>123</v>
      </c>
      <c r="F82" t="s">
        <v>475</v>
      </c>
      <c r="G82" t="s">
        <v>257</v>
      </c>
      <c r="H82" t="s">
        <v>102</v>
      </c>
      <c r="I82" s="77">
        <v>178000</v>
      </c>
      <c r="J82" s="77">
        <v>343.1</v>
      </c>
      <c r="K82" s="77">
        <v>0</v>
      </c>
      <c r="L82" s="77">
        <v>610.71799999999996</v>
      </c>
      <c r="M82" s="78">
        <v>2.0000000000000001E-4</v>
      </c>
      <c r="N82" s="78">
        <v>5.8999999999999999E-3</v>
      </c>
      <c r="O82" s="78">
        <v>2E-3</v>
      </c>
    </row>
    <row r="83" spans="2:15">
      <c r="B83" t="s">
        <v>476</v>
      </c>
      <c r="C83" t="s">
        <v>477</v>
      </c>
      <c r="D83" t="s">
        <v>100</v>
      </c>
      <c r="E83" t="s">
        <v>123</v>
      </c>
      <c r="F83" t="s">
        <v>478</v>
      </c>
      <c r="G83" t="s">
        <v>271</v>
      </c>
      <c r="H83" t="s">
        <v>102</v>
      </c>
      <c r="I83" s="77">
        <v>28414</v>
      </c>
      <c r="J83" s="77">
        <v>1368</v>
      </c>
      <c r="K83" s="77">
        <v>0</v>
      </c>
      <c r="L83" s="77">
        <v>388.70352000000003</v>
      </c>
      <c r="M83" s="78">
        <v>5.0000000000000001E-4</v>
      </c>
      <c r="N83" s="78">
        <v>3.8E-3</v>
      </c>
      <c r="O83" s="78">
        <v>1.2999999999999999E-3</v>
      </c>
    </row>
    <row r="84" spans="2:15">
      <c r="B84" t="s">
        <v>479</v>
      </c>
      <c r="C84" t="s">
        <v>480</v>
      </c>
      <c r="D84" t="s">
        <v>100</v>
      </c>
      <c r="E84" t="s">
        <v>123</v>
      </c>
      <c r="F84" t="s">
        <v>481</v>
      </c>
      <c r="G84" t="s">
        <v>275</v>
      </c>
      <c r="H84" t="s">
        <v>102</v>
      </c>
      <c r="I84" s="77">
        <v>18127</v>
      </c>
      <c r="J84" s="77">
        <v>3180</v>
      </c>
      <c r="K84" s="77">
        <v>0</v>
      </c>
      <c r="L84" s="77">
        <v>576.43859999999995</v>
      </c>
      <c r="M84" s="78">
        <v>1E-3</v>
      </c>
      <c r="N84" s="78">
        <v>5.5999999999999999E-3</v>
      </c>
      <c r="O84" s="78">
        <v>1.9E-3</v>
      </c>
    </row>
    <row r="85" spans="2:15">
      <c r="B85" t="s">
        <v>482</v>
      </c>
      <c r="C85" t="s">
        <v>483</v>
      </c>
      <c r="D85" t="s">
        <v>100</v>
      </c>
      <c r="E85" t="s">
        <v>123</v>
      </c>
      <c r="F85" t="s">
        <v>484</v>
      </c>
      <c r="G85" t="s">
        <v>275</v>
      </c>
      <c r="H85" t="s">
        <v>102</v>
      </c>
      <c r="I85" s="77">
        <v>17976</v>
      </c>
      <c r="J85" s="77">
        <v>4300</v>
      </c>
      <c r="K85" s="77">
        <v>0</v>
      </c>
      <c r="L85" s="77">
        <v>772.96799999999996</v>
      </c>
      <c r="M85" s="78">
        <v>2.9999999999999997E-4</v>
      </c>
      <c r="N85" s="78">
        <v>7.4999999999999997E-3</v>
      </c>
      <c r="O85" s="78">
        <v>2.5000000000000001E-3</v>
      </c>
    </row>
    <row r="86" spans="2:15">
      <c r="B86" t="s">
        <v>485</v>
      </c>
      <c r="C86" t="s">
        <v>486</v>
      </c>
      <c r="D86" t="s">
        <v>100</v>
      </c>
      <c r="E86" t="s">
        <v>123</v>
      </c>
      <c r="F86" t="s">
        <v>487</v>
      </c>
      <c r="G86" t="s">
        <v>295</v>
      </c>
      <c r="H86" t="s">
        <v>102</v>
      </c>
      <c r="I86" s="77">
        <v>21000</v>
      </c>
      <c r="J86" s="77">
        <v>10010</v>
      </c>
      <c r="K86" s="77">
        <v>0</v>
      </c>
      <c r="L86" s="77">
        <v>2102.1</v>
      </c>
      <c r="M86" s="78">
        <v>5.3E-3</v>
      </c>
      <c r="N86" s="78">
        <v>2.0400000000000001E-2</v>
      </c>
      <c r="O86" s="78">
        <v>6.8999999999999999E-3</v>
      </c>
    </row>
    <row r="87" spans="2:15">
      <c r="B87" t="s">
        <v>488</v>
      </c>
      <c r="C87" t="s">
        <v>489</v>
      </c>
      <c r="D87" t="s">
        <v>100</v>
      </c>
      <c r="E87" t="s">
        <v>123</v>
      </c>
      <c r="F87" t="s">
        <v>490</v>
      </c>
      <c r="G87" t="s">
        <v>491</v>
      </c>
      <c r="H87" t="s">
        <v>102</v>
      </c>
      <c r="I87" s="77">
        <v>25000</v>
      </c>
      <c r="J87" s="77">
        <v>218</v>
      </c>
      <c r="K87" s="77">
        <v>0</v>
      </c>
      <c r="L87" s="77">
        <v>54.5</v>
      </c>
      <c r="M87" s="78">
        <v>6.1999999999999998E-3</v>
      </c>
      <c r="N87" s="78">
        <v>5.0000000000000001E-4</v>
      </c>
      <c r="O87" s="78">
        <v>2.0000000000000001E-4</v>
      </c>
    </row>
    <row r="88" spans="2:15">
      <c r="B88" t="s">
        <v>492</v>
      </c>
      <c r="C88" t="s">
        <v>493</v>
      </c>
      <c r="D88" t="s">
        <v>100</v>
      </c>
      <c r="E88" t="s">
        <v>123</v>
      </c>
      <c r="F88" t="s">
        <v>494</v>
      </c>
      <c r="G88" t="s">
        <v>491</v>
      </c>
      <c r="H88" t="s">
        <v>102</v>
      </c>
      <c r="I88" s="77">
        <v>40400</v>
      </c>
      <c r="J88" s="77">
        <v>240.9</v>
      </c>
      <c r="K88" s="77">
        <v>0</v>
      </c>
      <c r="L88" s="77">
        <v>97.323599999999999</v>
      </c>
      <c r="M88" s="78">
        <v>3.3E-3</v>
      </c>
      <c r="N88" s="78">
        <v>8.9999999999999998E-4</v>
      </c>
      <c r="O88" s="78">
        <v>2.9999999999999997E-4</v>
      </c>
    </row>
    <row r="89" spans="2:15">
      <c r="B89" t="s">
        <v>495</v>
      </c>
      <c r="C89" t="s">
        <v>496</v>
      </c>
      <c r="D89" t="s">
        <v>100</v>
      </c>
      <c r="E89" t="s">
        <v>123</v>
      </c>
      <c r="F89" t="s">
        <v>497</v>
      </c>
      <c r="G89" t="s">
        <v>403</v>
      </c>
      <c r="H89" t="s">
        <v>102</v>
      </c>
      <c r="I89" s="77">
        <v>870</v>
      </c>
      <c r="J89" s="77">
        <v>37810</v>
      </c>
      <c r="K89" s="77">
        <v>0</v>
      </c>
      <c r="L89" s="77">
        <v>328.947</v>
      </c>
      <c r="M89" s="78">
        <v>6.9999999999999999E-4</v>
      </c>
      <c r="N89" s="78">
        <v>3.2000000000000002E-3</v>
      </c>
      <c r="O89" s="78">
        <v>1.1000000000000001E-3</v>
      </c>
    </row>
    <row r="90" spans="2:15">
      <c r="B90" t="s">
        <v>498</v>
      </c>
      <c r="C90" t="s">
        <v>499</v>
      </c>
      <c r="D90" t="s">
        <v>100</v>
      </c>
      <c r="E90" t="s">
        <v>123</v>
      </c>
      <c r="F90" t="s">
        <v>500</v>
      </c>
      <c r="G90" t="s">
        <v>324</v>
      </c>
      <c r="H90" t="s">
        <v>102</v>
      </c>
      <c r="I90" s="77">
        <v>174437.3</v>
      </c>
      <c r="J90" s="77">
        <v>643</v>
      </c>
      <c r="K90" s="77">
        <v>0</v>
      </c>
      <c r="L90" s="77">
        <v>1121.6318389999999</v>
      </c>
      <c r="M90" s="78">
        <v>1.2999999999999999E-3</v>
      </c>
      <c r="N90" s="78">
        <v>1.09E-2</v>
      </c>
      <c r="O90" s="78">
        <v>3.7000000000000002E-3</v>
      </c>
    </row>
    <row r="91" spans="2:15">
      <c r="B91" t="s">
        <v>501</v>
      </c>
      <c r="C91" t="s">
        <v>502</v>
      </c>
      <c r="D91" t="s">
        <v>100</v>
      </c>
      <c r="E91" t="s">
        <v>123</v>
      </c>
      <c r="F91" t="s">
        <v>503</v>
      </c>
      <c r="G91" t="s">
        <v>324</v>
      </c>
      <c r="H91" t="s">
        <v>102</v>
      </c>
      <c r="I91" s="77">
        <v>127555</v>
      </c>
      <c r="J91" s="77">
        <v>530</v>
      </c>
      <c r="K91" s="77">
        <v>0</v>
      </c>
      <c r="L91" s="77">
        <v>676.04150000000004</v>
      </c>
      <c r="M91" s="78">
        <v>8.9999999999999998E-4</v>
      </c>
      <c r="N91" s="78">
        <v>6.6E-3</v>
      </c>
      <c r="O91" s="78">
        <v>2.2000000000000001E-3</v>
      </c>
    </row>
    <row r="92" spans="2:15">
      <c r="B92" t="s">
        <v>504</v>
      </c>
      <c r="C92" t="s">
        <v>505</v>
      </c>
      <c r="D92" t="s">
        <v>100</v>
      </c>
      <c r="E92" t="s">
        <v>123</v>
      </c>
      <c r="F92" t="s">
        <v>506</v>
      </c>
      <c r="G92" t="s">
        <v>125</v>
      </c>
      <c r="H92" t="s">
        <v>102</v>
      </c>
      <c r="I92" s="77">
        <v>151394</v>
      </c>
      <c r="J92" s="77">
        <v>300.7</v>
      </c>
      <c r="K92" s="77">
        <v>0</v>
      </c>
      <c r="L92" s="77">
        <v>455.241758</v>
      </c>
      <c r="M92" s="78">
        <v>1.4E-3</v>
      </c>
      <c r="N92" s="78">
        <v>4.4000000000000003E-3</v>
      </c>
      <c r="O92" s="78">
        <v>1.5E-3</v>
      </c>
    </row>
    <row r="93" spans="2:15">
      <c r="B93" t="s">
        <v>507</v>
      </c>
      <c r="C93" t="s">
        <v>508</v>
      </c>
      <c r="D93" t="s">
        <v>100</v>
      </c>
      <c r="E93" t="s">
        <v>123</v>
      </c>
      <c r="F93" t="s">
        <v>509</v>
      </c>
      <c r="G93" t="s">
        <v>452</v>
      </c>
      <c r="H93" t="s">
        <v>102</v>
      </c>
      <c r="I93" s="77">
        <v>11843</v>
      </c>
      <c r="J93" s="77">
        <v>3525</v>
      </c>
      <c r="K93" s="77">
        <v>0</v>
      </c>
      <c r="L93" s="77">
        <v>417.46575000000001</v>
      </c>
      <c r="M93" s="78">
        <v>6.9999999999999999E-4</v>
      </c>
      <c r="N93" s="78">
        <v>4.0000000000000001E-3</v>
      </c>
      <c r="O93" s="78">
        <v>1.4E-3</v>
      </c>
    </row>
    <row r="94" spans="2:15">
      <c r="B94" s="79" t="s">
        <v>510</v>
      </c>
      <c r="E94" s="16"/>
      <c r="F94" s="16"/>
      <c r="G94" s="16"/>
      <c r="I94" s="81">
        <v>0</v>
      </c>
      <c r="K94" s="81">
        <v>0</v>
      </c>
      <c r="L94" s="81">
        <v>0</v>
      </c>
      <c r="N94" s="80">
        <v>0</v>
      </c>
      <c r="O94" s="80">
        <v>0</v>
      </c>
    </row>
    <row r="95" spans="2:15">
      <c r="B95" t="s">
        <v>227</v>
      </c>
      <c r="C95" t="s">
        <v>227</v>
      </c>
      <c r="E95" s="16"/>
      <c r="F95" s="16"/>
      <c r="G95" t="s">
        <v>227</v>
      </c>
      <c r="H95" t="s">
        <v>227</v>
      </c>
      <c r="I95" s="77">
        <v>0</v>
      </c>
      <c r="J95" s="77">
        <v>0</v>
      </c>
      <c r="L95" s="77">
        <v>0</v>
      </c>
      <c r="M95" s="78">
        <v>0</v>
      </c>
      <c r="N95" s="78">
        <v>0</v>
      </c>
      <c r="O95" s="78">
        <v>0</v>
      </c>
    </row>
    <row r="96" spans="2:15">
      <c r="B96" s="79" t="s">
        <v>232</v>
      </c>
      <c r="E96" s="16"/>
      <c r="F96" s="16"/>
      <c r="G96" s="16"/>
      <c r="I96" s="81">
        <v>175733</v>
      </c>
      <c r="K96" s="81">
        <v>0</v>
      </c>
      <c r="L96" s="81">
        <v>10886.674324714801</v>
      </c>
      <c r="N96" s="80">
        <v>0.1055</v>
      </c>
      <c r="O96" s="80">
        <v>3.56E-2</v>
      </c>
    </row>
    <row r="97" spans="2:15">
      <c r="B97" s="79" t="s">
        <v>246</v>
      </c>
      <c r="E97" s="16"/>
      <c r="F97" s="16"/>
      <c r="G97" s="16"/>
      <c r="I97" s="81">
        <v>160859</v>
      </c>
      <c r="K97" s="81">
        <v>0</v>
      </c>
      <c r="L97" s="81">
        <v>4510.4136117948001</v>
      </c>
      <c r="N97" s="80">
        <v>4.3700000000000003E-2</v>
      </c>
      <c r="O97" s="80">
        <v>1.47E-2</v>
      </c>
    </row>
    <row r="98" spans="2:15">
      <c r="B98" t="s">
        <v>511</v>
      </c>
      <c r="C98" t="s">
        <v>512</v>
      </c>
      <c r="D98" t="s">
        <v>513</v>
      </c>
      <c r="E98" t="s">
        <v>514</v>
      </c>
      <c r="F98" t="s">
        <v>515</v>
      </c>
      <c r="G98" t="s">
        <v>516</v>
      </c>
      <c r="H98" t="s">
        <v>106</v>
      </c>
      <c r="I98" s="77">
        <v>13375</v>
      </c>
      <c r="J98" s="77">
        <v>963</v>
      </c>
      <c r="K98" s="77">
        <v>0</v>
      </c>
      <c r="L98" s="77">
        <v>456.34282875000002</v>
      </c>
      <c r="M98" s="78">
        <v>2.9999999999999997E-4</v>
      </c>
      <c r="N98" s="78">
        <v>4.4000000000000003E-3</v>
      </c>
      <c r="O98" s="78">
        <v>1.5E-3</v>
      </c>
    </row>
    <row r="99" spans="2:15">
      <c r="B99" t="s">
        <v>517</v>
      </c>
      <c r="C99" t="s">
        <v>518</v>
      </c>
      <c r="D99" t="s">
        <v>519</v>
      </c>
      <c r="E99" t="s">
        <v>514</v>
      </c>
      <c r="F99" t="s">
        <v>520</v>
      </c>
      <c r="G99" t="s">
        <v>521</v>
      </c>
      <c r="H99" t="s">
        <v>106</v>
      </c>
      <c r="I99" s="77">
        <v>3063</v>
      </c>
      <c r="J99" s="77">
        <v>2661</v>
      </c>
      <c r="K99" s="77">
        <v>0</v>
      </c>
      <c r="L99" s="77">
        <v>288.77728149000001</v>
      </c>
      <c r="M99" s="78">
        <v>1E-4</v>
      </c>
      <c r="N99" s="78">
        <v>2.8E-3</v>
      </c>
      <c r="O99" s="78">
        <v>8.9999999999999998E-4</v>
      </c>
    </row>
    <row r="100" spans="2:15">
      <c r="B100" t="s">
        <v>522</v>
      </c>
      <c r="C100" t="s">
        <v>523</v>
      </c>
      <c r="D100" t="s">
        <v>519</v>
      </c>
      <c r="E100" t="s">
        <v>514</v>
      </c>
      <c r="F100" s="16"/>
      <c r="G100" t="s">
        <v>521</v>
      </c>
      <c r="H100" t="s">
        <v>106</v>
      </c>
      <c r="I100" s="77">
        <v>11394</v>
      </c>
      <c r="J100" s="77">
        <v>2350</v>
      </c>
      <c r="K100" s="77">
        <v>0</v>
      </c>
      <c r="L100" s="77">
        <v>948.67013699999995</v>
      </c>
      <c r="M100" s="78">
        <v>1E-4</v>
      </c>
      <c r="N100" s="78">
        <v>9.1999999999999998E-3</v>
      </c>
      <c r="O100" s="78">
        <v>3.0999999999999999E-3</v>
      </c>
    </row>
    <row r="101" spans="2:15">
      <c r="B101" t="s">
        <v>524</v>
      </c>
      <c r="C101" t="s">
        <v>525</v>
      </c>
      <c r="D101" t="s">
        <v>519</v>
      </c>
      <c r="E101" t="s">
        <v>514</v>
      </c>
      <c r="F101" t="s">
        <v>526</v>
      </c>
      <c r="G101" t="s">
        <v>527</v>
      </c>
      <c r="H101" t="s">
        <v>106</v>
      </c>
      <c r="I101" s="77">
        <v>2469</v>
      </c>
      <c r="J101" s="77">
        <v>16379</v>
      </c>
      <c r="K101" s="77">
        <v>0</v>
      </c>
      <c r="L101" s="77">
        <v>1432.78037793</v>
      </c>
      <c r="M101" s="78">
        <v>0</v>
      </c>
      <c r="N101" s="78">
        <v>1.3899999999999999E-2</v>
      </c>
      <c r="O101" s="78">
        <v>4.7000000000000002E-3</v>
      </c>
    </row>
    <row r="102" spans="2:15">
      <c r="B102" t="s">
        <v>528</v>
      </c>
      <c r="C102" t="s">
        <v>529</v>
      </c>
      <c r="D102" t="s">
        <v>513</v>
      </c>
      <c r="E102" t="s">
        <v>514</v>
      </c>
      <c r="F102" t="s">
        <v>530</v>
      </c>
      <c r="G102" t="s">
        <v>527</v>
      </c>
      <c r="H102" t="s">
        <v>106</v>
      </c>
      <c r="I102" s="77">
        <v>10676</v>
      </c>
      <c r="J102" s="77">
        <v>1929</v>
      </c>
      <c r="K102" s="77">
        <v>0</v>
      </c>
      <c r="L102" s="77">
        <v>729.64556172000005</v>
      </c>
      <c r="M102" s="78">
        <v>2.0000000000000001E-4</v>
      </c>
      <c r="N102" s="78">
        <v>7.1000000000000004E-3</v>
      </c>
      <c r="O102" s="78">
        <v>2.3999999999999998E-3</v>
      </c>
    </row>
    <row r="103" spans="2:15">
      <c r="B103" t="s">
        <v>531</v>
      </c>
      <c r="C103" t="s">
        <v>532</v>
      </c>
      <c r="D103" t="s">
        <v>513</v>
      </c>
      <c r="E103" t="s">
        <v>514</v>
      </c>
      <c r="F103" t="s">
        <v>533</v>
      </c>
      <c r="G103" t="s">
        <v>527</v>
      </c>
      <c r="H103" t="s">
        <v>106</v>
      </c>
      <c r="I103" s="77">
        <v>100524</v>
      </c>
      <c r="J103" s="77">
        <v>68.14</v>
      </c>
      <c r="K103" s="77">
        <v>0</v>
      </c>
      <c r="L103" s="77">
        <v>242.6850609048</v>
      </c>
      <c r="M103" s="78">
        <v>4.0000000000000002E-4</v>
      </c>
      <c r="N103" s="78">
        <v>2.3999999999999998E-3</v>
      </c>
      <c r="O103" s="78">
        <v>8.0000000000000004E-4</v>
      </c>
    </row>
    <row r="104" spans="2:15">
      <c r="B104" t="s">
        <v>534</v>
      </c>
      <c r="C104" t="s">
        <v>535</v>
      </c>
      <c r="D104" t="s">
        <v>513</v>
      </c>
      <c r="E104" t="s">
        <v>514</v>
      </c>
      <c r="F104" t="s">
        <v>536</v>
      </c>
      <c r="G104" t="s">
        <v>537</v>
      </c>
      <c r="H104" t="s">
        <v>106</v>
      </c>
      <c r="I104" s="77">
        <v>19358</v>
      </c>
      <c r="J104" s="77">
        <v>600</v>
      </c>
      <c r="K104" s="77">
        <v>0</v>
      </c>
      <c r="L104" s="77">
        <v>411.51236399999999</v>
      </c>
      <c r="M104" s="78">
        <v>2.9999999999999997E-4</v>
      </c>
      <c r="N104" s="78">
        <v>4.0000000000000001E-3</v>
      </c>
      <c r="O104" s="78">
        <v>1.2999999999999999E-3</v>
      </c>
    </row>
    <row r="105" spans="2:15">
      <c r="B105" s="79" t="s">
        <v>247</v>
      </c>
      <c r="E105" s="16"/>
      <c r="F105" s="16"/>
      <c r="G105" s="16"/>
      <c r="I105" s="81">
        <v>14874</v>
      </c>
      <c r="K105" s="81">
        <v>0</v>
      </c>
      <c r="L105" s="81">
        <v>6376.2607129199996</v>
      </c>
      <c r="N105" s="80">
        <v>6.1800000000000001E-2</v>
      </c>
      <c r="O105" s="80">
        <v>2.0799999999999999E-2</v>
      </c>
    </row>
    <row r="106" spans="2:15">
      <c r="B106" t="s">
        <v>538</v>
      </c>
      <c r="C106" t="s">
        <v>539</v>
      </c>
      <c r="D106" t="s">
        <v>519</v>
      </c>
      <c r="E106" t="s">
        <v>514</v>
      </c>
      <c r="F106" t="s">
        <v>540</v>
      </c>
      <c r="G106" t="s">
        <v>541</v>
      </c>
      <c r="H106" t="s">
        <v>106</v>
      </c>
      <c r="I106" s="77">
        <v>4100</v>
      </c>
      <c r="J106" s="77">
        <v>9615</v>
      </c>
      <c r="K106" s="77">
        <v>0</v>
      </c>
      <c r="L106" s="77">
        <v>1396.703745</v>
      </c>
      <c r="M106" s="78">
        <v>0</v>
      </c>
      <c r="N106" s="78">
        <v>1.35E-2</v>
      </c>
      <c r="O106" s="78">
        <v>4.5999999999999999E-3</v>
      </c>
    </row>
    <row r="107" spans="2:15">
      <c r="B107" t="s">
        <v>542</v>
      </c>
      <c r="C107" t="s">
        <v>543</v>
      </c>
      <c r="D107" t="s">
        <v>100</v>
      </c>
      <c r="E107" t="s">
        <v>514</v>
      </c>
      <c r="F107" t="s">
        <v>544</v>
      </c>
      <c r="G107" t="s">
        <v>541</v>
      </c>
      <c r="H107" t="s">
        <v>106</v>
      </c>
      <c r="I107" s="77">
        <v>2235</v>
      </c>
      <c r="J107" s="77">
        <v>13568</v>
      </c>
      <c r="K107" s="77">
        <v>0</v>
      </c>
      <c r="L107" s="77">
        <v>1074.3963263999999</v>
      </c>
      <c r="M107" s="78">
        <v>0</v>
      </c>
      <c r="N107" s="78">
        <v>1.04E-2</v>
      </c>
      <c r="O107" s="78">
        <v>3.5000000000000001E-3</v>
      </c>
    </row>
    <row r="108" spans="2:15">
      <c r="B108" t="s">
        <v>545</v>
      </c>
      <c r="C108" t="s">
        <v>546</v>
      </c>
      <c r="D108" t="s">
        <v>519</v>
      </c>
      <c r="E108" t="s">
        <v>514</v>
      </c>
      <c r="F108" t="s">
        <v>547</v>
      </c>
      <c r="G108" t="s">
        <v>548</v>
      </c>
      <c r="H108" t="s">
        <v>106</v>
      </c>
      <c r="I108" s="77">
        <v>3108</v>
      </c>
      <c r="J108" s="77">
        <v>12139</v>
      </c>
      <c r="K108" s="77">
        <v>0</v>
      </c>
      <c r="L108" s="77">
        <v>1336.70346516</v>
      </c>
      <c r="M108" s="78">
        <v>0</v>
      </c>
      <c r="N108" s="78">
        <v>1.2999999999999999E-2</v>
      </c>
      <c r="O108" s="78">
        <v>4.4000000000000003E-3</v>
      </c>
    </row>
    <row r="109" spans="2:15">
      <c r="B109" t="s">
        <v>549</v>
      </c>
      <c r="C109" t="s">
        <v>550</v>
      </c>
      <c r="D109" t="s">
        <v>519</v>
      </c>
      <c r="E109" t="s">
        <v>514</v>
      </c>
      <c r="F109" t="s">
        <v>551</v>
      </c>
      <c r="G109" t="s">
        <v>548</v>
      </c>
      <c r="H109" t="s">
        <v>106</v>
      </c>
      <c r="I109" s="77">
        <v>2062</v>
      </c>
      <c r="J109" s="77">
        <v>6856</v>
      </c>
      <c r="K109" s="77">
        <v>0</v>
      </c>
      <c r="L109" s="77">
        <v>500.87646095999997</v>
      </c>
      <c r="M109" s="78">
        <v>0</v>
      </c>
      <c r="N109" s="78">
        <v>4.8999999999999998E-3</v>
      </c>
      <c r="O109" s="78">
        <v>1.6000000000000001E-3</v>
      </c>
    </row>
    <row r="110" spans="2:15">
      <c r="B110" t="s">
        <v>552</v>
      </c>
      <c r="C110" t="s">
        <v>553</v>
      </c>
      <c r="D110" t="s">
        <v>519</v>
      </c>
      <c r="E110" t="s">
        <v>514</v>
      </c>
      <c r="F110" t="s">
        <v>554</v>
      </c>
      <c r="G110" t="s">
        <v>527</v>
      </c>
      <c r="H110" t="s">
        <v>106</v>
      </c>
      <c r="I110" s="77">
        <v>1677</v>
      </c>
      <c r="J110" s="77">
        <v>11300</v>
      </c>
      <c r="K110" s="77">
        <v>0</v>
      </c>
      <c r="L110" s="77">
        <v>671.40204300000005</v>
      </c>
      <c r="M110" s="78">
        <v>0</v>
      </c>
      <c r="N110" s="78">
        <v>6.4999999999999997E-3</v>
      </c>
      <c r="O110" s="78">
        <v>2.2000000000000001E-3</v>
      </c>
    </row>
    <row r="111" spans="2:15">
      <c r="B111" t="s">
        <v>555</v>
      </c>
      <c r="C111" t="s">
        <v>556</v>
      </c>
      <c r="D111" t="s">
        <v>519</v>
      </c>
      <c r="E111" t="s">
        <v>514</v>
      </c>
      <c r="F111" t="s">
        <v>557</v>
      </c>
      <c r="G111" t="s">
        <v>527</v>
      </c>
      <c r="H111" t="s">
        <v>106</v>
      </c>
      <c r="I111" s="77">
        <v>1692</v>
      </c>
      <c r="J111" s="77">
        <v>23290</v>
      </c>
      <c r="K111" s="77">
        <v>0</v>
      </c>
      <c r="L111" s="77">
        <v>1396.1786724000001</v>
      </c>
      <c r="M111" s="78">
        <v>0</v>
      </c>
      <c r="N111" s="78">
        <v>1.35E-2</v>
      </c>
      <c r="O111" s="78">
        <v>4.5999999999999999E-3</v>
      </c>
    </row>
    <row r="112" spans="2:15">
      <c r="B112" t="s">
        <v>234</v>
      </c>
      <c r="E112" s="16"/>
      <c r="F112" s="16"/>
      <c r="G112" s="16"/>
    </row>
    <row r="113" spans="2:7">
      <c r="B113" t="s">
        <v>240</v>
      </c>
      <c r="E113" s="16"/>
      <c r="F113" s="16"/>
      <c r="G113" s="16"/>
    </row>
    <row r="114" spans="2:7">
      <c r="B114" t="s">
        <v>241</v>
      </c>
      <c r="E114" s="16"/>
      <c r="F114" s="16"/>
      <c r="G114" s="16"/>
    </row>
    <row r="115" spans="2:7">
      <c r="B115" t="s">
        <v>242</v>
      </c>
      <c r="E115" s="16"/>
      <c r="F115" s="16"/>
      <c r="G115" s="16"/>
    </row>
    <row r="116" spans="2:7">
      <c r="B116" t="s">
        <v>243</v>
      </c>
      <c r="E116" s="16"/>
      <c r="F116" s="16"/>
      <c r="G116" s="16"/>
    </row>
    <row r="117" spans="2:7">
      <c r="E117" s="16"/>
      <c r="F117" s="16"/>
      <c r="G117" s="16"/>
    </row>
    <row r="118" spans="2:7">
      <c r="E118" s="16"/>
      <c r="F118" s="16"/>
      <c r="G118" s="16"/>
    </row>
    <row r="119" spans="2:7">
      <c r="E119" s="16"/>
      <c r="F119" s="16"/>
      <c r="G119" s="16"/>
    </row>
    <row r="120" spans="2:7">
      <c r="E120" s="16"/>
      <c r="F120" s="16"/>
      <c r="G120" s="16"/>
    </row>
    <row r="121" spans="2:7">
      <c r="E121" s="16"/>
      <c r="F121" s="16"/>
      <c r="G121" s="16"/>
    </row>
    <row r="122" spans="2:7">
      <c r="E122" s="16"/>
      <c r="F122" s="16"/>
      <c r="G122" s="16"/>
    </row>
    <row r="123" spans="2:7">
      <c r="E123" s="16"/>
      <c r="F123" s="16"/>
      <c r="G123" s="16"/>
    </row>
    <row r="124" spans="2:7">
      <c r="E124" s="16"/>
      <c r="F124" s="16"/>
      <c r="G124" s="16"/>
    </row>
    <row r="125" spans="2:7">
      <c r="E125" s="16"/>
      <c r="F125" s="16"/>
      <c r="G125" s="16"/>
    </row>
    <row r="126" spans="2:7">
      <c r="E126" s="16"/>
      <c r="F126" s="16"/>
      <c r="G126" s="16"/>
    </row>
    <row r="127" spans="2:7">
      <c r="E127" s="16"/>
      <c r="F127" s="16"/>
      <c r="G127" s="16"/>
    </row>
    <row r="128" spans="2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K6" s="19"/>
    </row>
    <row r="7" spans="2:63" ht="26.25" customHeight="1">
      <c r="B7" s="102" t="s">
        <v>194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1843573</v>
      </c>
      <c r="I11" s="7"/>
      <c r="J11" s="75">
        <v>79.28201</v>
      </c>
      <c r="K11" s="75">
        <v>134185.51523019999</v>
      </c>
      <c r="L11" s="7"/>
      <c r="M11" s="76">
        <v>1</v>
      </c>
      <c r="N11" s="76">
        <v>0.43830000000000002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1645780</v>
      </c>
      <c r="J12" s="81">
        <v>0</v>
      </c>
      <c r="K12" s="81">
        <v>79269.862479999996</v>
      </c>
      <c r="M12" s="80">
        <v>0.5907</v>
      </c>
      <c r="N12" s="80">
        <v>0.25890000000000002</v>
      </c>
    </row>
    <row r="13" spans="2:63">
      <c r="B13" s="79" t="s">
        <v>558</v>
      </c>
      <c r="D13" s="16"/>
      <c r="E13" s="16"/>
      <c r="F13" s="16"/>
      <c r="G13" s="16"/>
      <c r="H13" s="81">
        <v>356231</v>
      </c>
      <c r="J13" s="81">
        <v>0</v>
      </c>
      <c r="K13" s="81">
        <v>10265.008519999999</v>
      </c>
      <c r="M13" s="80">
        <v>7.6499999999999999E-2</v>
      </c>
      <c r="N13" s="80">
        <v>3.3500000000000002E-2</v>
      </c>
    </row>
    <row r="14" spans="2:63">
      <c r="B14" t="s">
        <v>559</v>
      </c>
      <c r="C14" t="s">
        <v>560</v>
      </c>
      <c r="D14" t="s">
        <v>100</v>
      </c>
      <c r="E14" t="s">
        <v>561</v>
      </c>
      <c r="F14" t="s">
        <v>562</v>
      </c>
      <c r="G14" t="s">
        <v>102</v>
      </c>
      <c r="H14" s="77">
        <v>105113</v>
      </c>
      <c r="I14" s="77">
        <v>2924</v>
      </c>
      <c r="J14" s="77">
        <v>0</v>
      </c>
      <c r="K14" s="77">
        <v>3073.5041200000001</v>
      </c>
      <c r="L14" s="78">
        <v>1.9E-3</v>
      </c>
      <c r="M14" s="78">
        <v>2.29E-2</v>
      </c>
      <c r="N14" s="78">
        <v>0.01</v>
      </c>
    </row>
    <row r="15" spans="2:63">
      <c r="B15" t="s">
        <v>563</v>
      </c>
      <c r="C15" t="s">
        <v>564</v>
      </c>
      <c r="D15" t="s">
        <v>100</v>
      </c>
      <c r="E15" t="s">
        <v>561</v>
      </c>
      <c r="F15" t="s">
        <v>562</v>
      </c>
      <c r="G15" t="s">
        <v>102</v>
      </c>
      <c r="H15" s="77">
        <v>64238</v>
      </c>
      <c r="I15" s="77">
        <v>1380</v>
      </c>
      <c r="J15" s="77">
        <v>0</v>
      </c>
      <c r="K15" s="77">
        <v>886.48440000000005</v>
      </c>
      <c r="L15" s="78">
        <v>2.0999999999999999E-3</v>
      </c>
      <c r="M15" s="78">
        <v>6.6E-3</v>
      </c>
      <c r="N15" s="78">
        <v>2.8999999999999998E-3</v>
      </c>
    </row>
    <row r="16" spans="2:63">
      <c r="B16" t="s">
        <v>565</v>
      </c>
      <c r="C16" t="s">
        <v>566</v>
      </c>
      <c r="D16" t="s">
        <v>100</v>
      </c>
      <c r="E16" t="s">
        <v>567</v>
      </c>
      <c r="F16" t="s">
        <v>562</v>
      </c>
      <c r="G16" t="s">
        <v>102</v>
      </c>
      <c r="H16" s="77">
        <v>133116</v>
      </c>
      <c r="I16" s="77">
        <v>1870</v>
      </c>
      <c r="J16" s="77">
        <v>0</v>
      </c>
      <c r="K16" s="77">
        <v>2489.2692000000002</v>
      </c>
      <c r="L16" s="78">
        <v>2.9999999999999997E-4</v>
      </c>
      <c r="M16" s="78">
        <v>1.8599999999999998E-2</v>
      </c>
      <c r="N16" s="78">
        <v>8.0999999999999996E-3</v>
      </c>
    </row>
    <row r="17" spans="2:14">
      <c r="B17" t="s">
        <v>568</v>
      </c>
      <c r="C17" t="s">
        <v>569</v>
      </c>
      <c r="D17" t="s">
        <v>100</v>
      </c>
      <c r="E17" t="s">
        <v>570</v>
      </c>
      <c r="F17" t="s">
        <v>562</v>
      </c>
      <c r="G17" t="s">
        <v>102</v>
      </c>
      <c r="H17" s="77">
        <v>48500</v>
      </c>
      <c r="I17" s="77">
        <v>5890</v>
      </c>
      <c r="J17" s="77">
        <v>0</v>
      </c>
      <c r="K17" s="77">
        <v>2856.65</v>
      </c>
      <c r="L17" s="78">
        <v>5.1000000000000004E-3</v>
      </c>
      <c r="M17" s="78">
        <v>2.1299999999999999E-2</v>
      </c>
      <c r="N17" s="78">
        <v>9.2999999999999992E-3</v>
      </c>
    </row>
    <row r="18" spans="2:14">
      <c r="B18" t="s">
        <v>571</v>
      </c>
      <c r="C18" t="s">
        <v>572</v>
      </c>
      <c r="D18" t="s">
        <v>100</v>
      </c>
      <c r="E18" t="s">
        <v>570</v>
      </c>
      <c r="F18" t="s">
        <v>562</v>
      </c>
      <c r="G18" t="s">
        <v>102</v>
      </c>
      <c r="H18" s="77">
        <v>5264</v>
      </c>
      <c r="I18" s="77">
        <v>18220</v>
      </c>
      <c r="J18" s="77">
        <v>0</v>
      </c>
      <c r="K18" s="77">
        <v>959.10080000000005</v>
      </c>
      <c r="L18" s="78">
        <v>2.0000000000000001E-4</v>
      </c>
      <c r="M18" s="78">
        <v>7.1000000000000004E-3</v>
      </c>
      <c r="N18" s="78">
        <v>3.0999999999999999E-3</v>
      </c>
    </row>
    <row r="19" spans="2:14">
      <c r="B19" s="79" t="s">
        <v>573</v>
      </c>
      <c r="D19" s="16"/>
      <c r="E19" s="16"/>
      <c r="F19" s="16"/>
      <c r="G19" s="16"/>
      <c r="H19" s="81">
        <v>1289549</v>
      </c>
      <c r="J19" s="81">
        <v>0</v>
      </c>
      <c r="K19" s="81">
        <v>69004.853959999993</v>
      </c>
      <c r="M19" s="80">
        <v>0.51419999999999999</v>
      </c>
      <c r="N19" s="80">
        <v>0.22539999999999999</v>
      </c>
    </row>
    <row r="20" spans="2:14">
      <c r="B20" t="s">
        <v>574</v>
      </c>
      <c r="C20" t="s">
        <v>575</v>
      </c>
      <c r="D20" t="s">
        <v>100</v>
      </c>
      <c r="E20" t="s">
        <v>576</v>
      </c>
      <c r="F20" t="s">
        <v>562</v>
      </c>
      <c r="G20" t="s">
        <v>102</v>
      </c>
      <c r="H20" s="77">
        <v>10628</v>
      </c>
      <c r="I20" s="77">
        <v>4220</v>
      </c>
      <c r="J20" s="77">
        <v>0</v>
      </c>
      <c r="K20" s="77">
        <v>448.5016</v>
      </c>
      <c r="L20" s="78">
        <v>1E-4</v>
      </c>
      <c r="M20" s="78">
        <v>3.3E-3</v>
      </c>
      <c r="N20" s="78">
        <v>1.5E-3</v>
      </c>
    </row>
    <row r="21" spans="2:14">
      <c r="B21" t="s">
        <v>577</v>
      </c>
      <c r="C21" t="s">
        <v>578</v>
      </c>
      <c r="D21" t="s">
        <v>100</v>
      </c>
      <c r="E21" t="s">
        <v>576</v>
      </c>
      <c r="F21" t="s">
        <v>562</v>
      </c>
      <c r="G21" t="s">
        <v>102</v>
      </c>
      <c r="H21" s="77">
        <v>240101</v>
      </c>
      <c r="I21" s="77">
        <v>3662</v>
      </c>
      <c r="J21" s="77">
        <v>0</v>
      </c>
      <c r="K21" s="77">
        <v>8792.4986200000003</v>
      </c>
      <c r="L21" s="78">
        <v>2E-3</v>
      </c>
      <c r="M21" s="78">
        <v>6.5500000000000003E-2</v>
      </c>
      <c r="N21" s="78">
        <v>2.87E-2</v>
      </c>
    </row>
    <row r="22" spans="2:14">
      <c r="B22" t="s">
        <v>579</v>
      </c>
      <c r="C22" t="s">
        <v>580</v>
      </c>
      <c r="D22" t="s">
        <v>100</v>
      </c>
      <c r="E22" t="s">
        <v>576</v>
      </c>
      <c r="F22" t="s">
        <v>562</v>
      </c>
      <c r="G22" t="s">
        <v>102</v>
      </c>
      <c r="H22" s="77">
        <v>64112</v>
      </c>
      <c r="I22" s="77">
        <v>5450</v>
      </c>
      <c r="J22" s="77">
        <v>0</v>
      </c>
      <c r="K22" s="77">
        <v>3494.1039999999998</v>
      </c>
      <c r="L22" s="78">
        <v>8.0999999999999996E-3</v>
      </c>
      <c r="M22" s="78">
        <v>2.5999999999999999E-2</v>
      </c>
      <c r="N22" s="78">
        <v>1.14E-2</v>
      </c>
    </row>
    <row r="23" spans="2:14">
      <c r="B23" t="s">
        <v>581</v>
      </c>
      <c r="C23" t="s">
        <v>582</v>
      </c>
      <c r="D23" t="s">
        <v>100</v>
      </c>
      <c r="E23" t="s">
        <v>583</v>
      </c>
      <c r="F23" t="s">
        <v>562</v>
      </c>
      <c r="G23" t="s">
        <v>102</v>
      </c>
      <c r="H23" s="77">
        <v>353916</v>
      </c>
      <c r="I23" s="77">
        <v>5837</v>
      </c>
      <c r="J23" s="77">
        <v>0</v>
      </c>
      <c r="K23" s="77">
        <v>20658.07692</v>
      </c>
      <c r="L23" s="78">
        <v>1.77E-2</v>
      </c>
      <c r="M23" s="78">
        <v>0.154</v>
      </c>
      <c r="N23" s="78">
        <v>6.7500000000000004E-2</v>
      </c>
    </row>
    <row r="24" spans="2:14">
      <c r="B24" t="s">
        <v>584</v>
      </c>
      <c r="C24" t="s">
        <v>585</v>
      </c>
      <c r="D24" t="s">
        <v>100</v>
      </c>
      <c r="E24" t="s">
        <v>586</v>
      </c>
      <c r="F24" t="s">
        <v>562</v>
      </c>
      <c r="G24" t="s">
        <v>102</v>
      </c>
      <c r="H24" s="77">
        <v>8691</v>
      </c>
      <c r="I24" s="77">
        <v>10660</v>
      </c>
      <c r="J24" s="77">
        <v>0</v>
      </c>
      <c r="K24" s="77">
        <v>926.4606</v>
      </c>
      <c r="L24" s="78">
        <v>4.0000000000000002E-4</v>
      </c>
      <c r="M24" s="78">
        <v>6.8999999999999999E-3</v>
      </c>
      <c r="N24" s="78">
        <v>3.0000000000000001E-3</v>
      </c>
    </row>
    <row r="25" spans="2:14">
      <c r="B25" t="s">
        <v>587</v>
      </c>
      <c r="C25" t="s">
        <v>588</v>
      </c>
      <c r="D25" t="s">
        <v>100</v>
      </c>
      <c r="E25" t="s">
        <v>586</v>
      </c>
      <c r="F25" t="s">
        <v>562</v>
      </c>
      <c r="G25" t="s">
        <v>102</v>
      </c>
      <c r="H25" s="77">
        <v>36546</v>
      </c>
      <c r="I25" s="77">
        <v>10350</v>
      </c>
      <c r="J25" s="77">
        <v>0</v>
      </c>
      <c r="K25" s="77">
        <v>3782.511</v>
      </c>
      <c r="L25" s="78">
        <v>1.8E-3</v>
      </c>
      <c r="M25" s="78">
        <v>2.8199999999999999E-2</v>
      </c>
      <c r="N25" s="78">
        <v>1.24E-2</v>
      </c>
    </row>
    <row r="26" spans="2:14">
      <c r="B26" t="s">
        <v>589</v>
      </c>
      <c r="C26" t="s">
        <v>590</v>
      </c>
      <c r="D26" t="s">
        <v>100</v>
      </c>
      <c r="E26" t="s">
        <v>586</v>
      </c>
      <c r="F26" t="s">
        <v>562</v>
      </c>
      <c r="G26" t="s">
        <v>102</v>
      </c>
      <c r="H26" s="77">
        <v>159876</v>
      </c>
      <c r="I26" s="77">
        <v>5830</v>
      </c>
      <c r="J26" s="77">
        <v>0</v>
      </c>
      <c r="K26" s="77">
        <v>9320.7708000000002</v>
      </c>
      <c r="L26" s="78">
        <v>1.6000000000000001E-3</v>
      </c>
      <c r="M26" s="78">
        <v>6.9500000000000006E-2</v>
      </c>
      <c r="N26" s="78">
        <v>3.04E-2</v>
      </c>
    </row>
    <row r="27" spans="2:14">
      <c r="B27" t="s">
        <v>591</v>
      </c>
      <c r="C27" t="s">
        <v>592</v>
      </c>
      <c r="D27" t="s">
        <v>100</v>
      </c>
      <c r="E27" t="s">
        <v>586</v>
      </c>
      <c r="F27" t="s">
        <v>562</v>
      </c>
      <c r="G27" t="s">
        <v>102</v>
      </c>
      <c r="H27" s="77">
        <v>28335</v>
      </c>
      <c r="I27" s="77">
        <v>12580</v>
      </c>
      <c r="J27" s="77">
        <v>0</v>
      </c>
      <c r="K27" s="77">
        <v>3564.5430000000001</v>
      </c>
      <c r="L27" s="78">
        <v>2.9999999999999997E-4</v>
      </c>
      <c r="M27" s="78">
        <v>2.6599999999999999E-2</v>
      </c>
      <c r="N27" s="78">
        <v>1.1599999999999999E-2</v>
      </c>
    </row>
    <row r="28" spans="2:14">
      <c r="B28" t="s">
        <v>593</v>
      </c>
      <c r="C28" t="s">
        <v>594</v>
      </c>
      <c r="D28" t="s">
        <v>100</v>
      </c>
      <c r="E28" t="s">
        <v>570</v>
      </c>
      <c r="F28" t="s">
        <v>562</v>
      </c>
      <c r="G28" t="s">
        <v>102</v>
      </c>
      <c r="H28" s="77">
        <v>7560</v>
      </c>
      <c r="I28" s="77">
        <v>5023</v>
      </c>
      <c r="J28" s="77">
        <v>0</v>
      </c>
      <c r="K28" s="77">
        <v>379.73880000000003</v>
      </c>
      <c r="L28" s="78">
        <v>8.0000000000000004E-4</v>
      </c>
      <c r="M28" s="78">
        <v>2.8E-3</v>
      </c>
      <c r="N28" s="78">
        <v>1.1999999999999999E-3</v>
      </c>
    </row>
    <row r="29" spans="2:14">
      <c r="B29" t="s">
        <v>595</v>
      </c>
      <c r="C29" t="s">
        <v>596</v>
      </c>
      <c r="D29" t="s">
        <v>100</v>
      </c>
      <c r="E29" t="s">
        <v>570</v>
      </c>
      <c r="F29" t="s">
        <v>562</v>
      </c>
      <c r="G29" t="s">
        <v>102</v>
      </c>
      <c r="H29" s="77">
        <v>5655</v>
      </c>
      <c r="I29" s="77">
        <v>38010</v>
      </c>
      <c r="J29" s="77">
        <v>0</v>
      </c>
      <c r="K29" s="77">
        <v>2149.4654999999998</v>
      </c>
      <c r="L29" s="78">
        <v>1.6000000000000001E-3</v>
      </c>
      <c r="M29" s="78">
        <v>1.6E-2</v>
      </c>
      <c r="N29" s="78">
        <v>7.0000000000000001E-3</v>
      </c>
    </row>
    <row r="30" spans="2:14">
      <c r="B30" t="s">
        <v>597</v>
      </c>
      <c r="C30" t="s">
        <v>598</v>
      </c>
      <c r="D30" t="s">
        <v>100</v>
      </c>
      <c r="E30" t="s">
        <v>570</v>
      </c>
      <c r="F30" t="s">
        <v>562</v>
      </c>
      <c r="G30" t="s">
        <v>102</v>
      </c>
      <c r="H30" s="77">
        <v>355872</v>
      </c>
      <c r="I30" s="77">
        <v>3636</v>
      </c>
      <c r="J30" s="77">
        <v>0</v>
      </c>
      <c r="K30" s="77">
        <v>12939.50592</v>
      </c>
      <c r="L30" s="78">
        <v>5.1000000000000004E-3</v>
      </c>
      <c r="M30" s="78">
        <v>9.64E-2</v>
      </c>
      <c r="N30" s="78">
        <v>4.2299999999999997E-2</v>
      </c>
    </row>
    <row r="31" spans="2:14">
      <c r="B31" t="s">
        <v>599</v>
      </c>
      <c r="C31" t="s">
        <v>600</v>
      </c>
      <c r="D31" t="s">
        <v>100</v>
      </c>
      <c r="E31" t="s">
        <v>570</v>
      </c>
      <c r="F31" t="s">
        <v>562</v>
      </c>
      <c r="G31" t="s">
        <v>102</v>
      </c>
      <c r="H31" s="77">
        <v>18257</v>
      </c>
      <c r="I31" s="77">
        <v>13960</v>
      </c>
      <c r="J31" s="77">
        <v>0</v>
      </c>
      <c r="K31" s="77">
        <v>2548.6772000000001</v>
      </c>
      <c r="L31" s="78">
        <v>6.9999999999999999E-4</v>
      </c>
      <c r="M31" s="78">
        <v>1.9E-2</v>
      </c>
      <c r="N31" s="78">
        <v>8.3000000000000001E-3</v>
      </c>
    </row>
    <row r="32" spans="2:14">
      <c r="B32" s="79" t="s">
        <v>601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227</v>
      </c>
      <c r="C33" t="s">
        <v>227</v>
      </c>
      <c r="D33" s="16"/>
      <c r="E33" s="16"/>
      <c r="F33" t="s">
        <v>227</v>
      </c>
      <c r="G33" t="s">
        <v>227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602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227</v>
      </c>
      <c r="C35" t="s">
        <v>227</v>
      </c>
      <c r="D35" s="16"/>
      <c r="E35" s="16"/>
      <c r="F35" t="s">
        <v>227</v>
      </c>
      <c r="G35" t="s">
        <v>227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248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227</v>
      </c>
      <c r="C37" t="s">
        <v>227</v>
      </c>
      <c r="D37" s="16"/>
      <c r="E37" s="16"/>
      <c r="F37" t="s">
        <v>227</v>
      </c>
      <c r="G37" t="s">
        <v>227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603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227</v>
      </c>
      <c r="C39" t="s">
        <v>227</v>
      </c>
      <c r="D39" s="16"/>
      <c r="E39" s="16"/>
      <c r="F39" t="s">
        <v>227</v>
      </c>
      <c r="G39" t="s">
        <v>227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232</v>
      </c>
      <c r="D40" s="16"/>
      <c r="E40" s="16"/>
      <c r="F40" s="16"/>
      <c r="G40" s="16"/>
      <c r="H40" s="81">
        <v>197793</v>
      </c>
      <c r="J40" s="81">
        <v>79.28201</v>
      </c>
      <c r="K40" s="81">
        <v>54915.652750200003</v>
      </c>
      <c r="M40" s="80">
        <v>0.4093</v>
      </c>
      <c r="N40" s="80">
        <v>0.1794</v>
      </c>
    </row>
    <row r="41" spans="2:14">
      <c r="B41" s="79" t="s">
        <v>604</v>
      </c>
      <c r="D41" s="16"/>
      <c r="E41" s="16"/>
      <c r="F41" s="16"/>
      <c r="G41" s="16"/>
      <c r="H41" s="81">
        <v>197793</v>
      </c>
      <c r="J41" s="81">
        <v>79.28201</v>
      </c>
      <c r="K41" s="81">
        <v>54915.652750200003</v>
      </c>
      <c r="M41" s="80">
        <v>0.4093</v>
      </c>
      <c r="N41" s="80">
        <v>0.1794</v>
      </c>
    </row>
    <row r="42" spans="2:14">
      <c r="B42" t="s">
        <v>605</v>
      </c>
      <c r="C42" t="s">
        <v>606</v>
      </c>
      <c r="D42" t="s">
        <v>519</v>
      </c>
      <c r="E42" t="s">
        <v>607</v>
      </c>
      <c r="F42" t="s">
        <v>562</v>
      </c>
      <c r="G42" t="s">
        <v>106</v>
      </c>
      <c r="H42" s="77">
        <v>8239</v>
      </c>
      <c r="I42" s="77">
        <v>3773</v>
      </c>
      <c r="J42" s="77">
        <v>0</v>
      </c>
      <c r="K42" s="77">
        <v>1101.36801621</v>
      </c>
      <c r="L42" s="78">
        <v>0</v>
      </c>
      <c r="M42" s="78">
        <v>8.2000000000000007E-3</v>
      </c>
      <c r="N42" s="78">
        <v>3.5999999999999999E-3</v>
      </c>
    </row>
    <row r="43" spans="2:14">
      <c r="B43" t="s">
        <v>608</v>
      </c>
      <c r="C43" t="s">
        <v>609</v>
      </c>
      <c r="D43" t="s">
        <v>610</v>
      </c>
      <c r="E43" t="s">
        <v>611</v>
      </c>
      <c r="F43" t="s">
        <v>562</v>
      </c>
      <c r="G43" t="s">
        <v>110</v>
      </c>
      <c r="H43" s="77">
        <v>12259</v>
      </c>
      <c r="I43" s="77">
        <v>10210</v>
      </c>
      <c r="J43" s="77">
        <v>0</v>
      </c>
      <c r="K43" s="77">
        <v>4362.9803066200002</v>
      </c>
      <c r="L43" s="78">
        <v>0</v>
      </c>
      <c r="M43" s="78">
        <v>3.2500000000000001E-2</v>
      </c>
      <c r="N43" s="78">
        <v>1.43E-2</v>
      </c>
    </row>
    <row r="44" spans="2:14">
      <c r="B44" t="s">
        <v>612</v>
      </c>
      <c r="C44" t="s">
        <v>613</v>
      </c>
      <c r="D44" t="s">
        <v>123</v>
      </c>
      <c r="E44" t="s">
        <v>611</v>
      </c>
      <c r="F44" t="s">
        <v>562</v>
      </c>
      <c r="G44" t="s">
        <v>106</v>
      </c>
      <c r="H44" s="77">
        <v>27885</v>
      </c>
      <c r="I44" s="77">
        <v>2586</v>
      </c>
      <c r="J44" s="77">
        <v>0</v>
      </c>
      <c r="K44" s="77">
        <v>2554.8789123000001</v>
      </c>
      <c r="L44" s="78">
        <v>0</v>
      </c>
      <c r="M44" s="78">
        <v>1.9E-2</v>
      </c>
      <c r="N44" s="78">
        <v>8.3000000000000001E-3</v>
      </c>
    </row>
    <row r="45" spans="2:14">
      <c r="B45" t="s">
        <v>614</v>
      </c>
      <c r="C45" t="s">
        <v>615</v>
      </c>
      <c r="D45" t="s">
        <v>519</v>
      </c>
      <c r="E45" t="s">
        <v>611</v>
      </c>
      <c r="F45" t="s">
        <v>562</v>
      </c>
      <c r="G45" t="s">
        <v>106</v>
      </c>
      <c r="H45" s="77">
        <v>9422</v>
      </c>
      <c r="I45" s="77">
        <v>4885</v>
      </c>
      <c r="J45" s="77">
        <v>0</v>
      </c>
      <c r="K45" s="77">
        <v>1630.7178320999999</v>
      </c>
      <c r="L45" s="78">
        <v>0</v>
      </c>
      <c r="M45" s="78">
        <v>1.2200000000000001E-2</v>
      </c>
      <c r="N45" s="78">
        <v>5.3E-3</v>
      </c>
    </row>
    <row r="46" spans="2:14">
      <c r="B46" t="s">
        <v>616</v>
      </c>
      <c r="C46" t="s">
        <v>617</v>
      </c>
      <c r="D46" t="s">
        <v>519</v>
      </c>
      <c r="E46" t="s">
        <v>611</v>
      </c>
      <c r="F46" t="s">
        <v>562</v>
      </c>
      <c r="G46" t="s">
        <v>106</v>
      </c>
      <c r="H46" s="77">
        <v>4518</v>
      </c>
      <c r="I46" s="77">
        <v>35865</v>
      </c>
      <c r="J46" s="77">
        <v>0</v>
      </c>
      <c r="K46" s="77">
        <v>5741.0088200999999</v>
      </c>
      <c r="L46" s="78">
        <v>0</v>
      </c>
      <c r="M46" s="78">
        <v>4.2799999999999998E-2</v>
      </c>
      <c r="N46" s="78">
        <v>1.8800000000000001E-2</v>
      </c>
    </row>
    <row r="47" spans="2:14">
      <c r="B47" t="s">
        <v>618</v>
      </c>
      <c r="C47" t="s">
        <v>619</v>
      </c>
      <c r="D47" t="s">
        <v>519</v>
      </c>
      <c r="E47" t="s">
        <v>611</v>
      </c>
      <c r="F47" t="s">
        <v>562</v>
      </c>
      <c r="G47" t="s">
        <v>106</v>
      </c>
      <c r="H47" s="77">
        <v>10230</v>
      </c>
      <c r="I47" s="77">
        <v>16492</v>
      </c>
      <c r="J47" s="77">
        <v>0</v>
      </c>
      <c r="K47" s="77">
        <v>5977.5072588000003</v>
      </c>
      <c r="L47" s="78">
        <v>0</v>
      </c>
      <c r="M47" s="78">
        <v>4.4499999999999998E-2</v>
      </c>
      <c r="N47" s="78">
        <v>1.95E-2</v>
      </c>
    </row>
    <row r="48" spans="2:14">
      <c r="B48" t="s">
        <v>620</v>
      </c>
      <c r="C48" t="s">
        <v>621</v>
      </c>
      <c r="D48" t="s">
        <v>519</v>
      </c>
      <c r="E48" t="s">
        <v>622</v>
      </c>
      <c r="F48" t="s">
        <v>562</v>
      </c>
      <c r="G48" t="s">
        <v>106</v>
      </c>
      <c r="H48" s="77">
        <v>46755</v>
      </c>
      <c r="I48" s="77">
        <v>1501</v>
      </c>
      <c r="J48" s="77">
        <v>0</v>
      </c>
      <c r="K48" s="77">
        <v>2486.45100465</v>
      </c>
      <c r="L48" s="78">
        <v>0</v>
      </c>
      <c r="M48" s="78">
        <v>1.8499999999999999E-2</v>
      </c>
      <c r="N48" s="78">
        <v>8.0999999999999996E-3</v>
      </c>
    </row>
    <row r="49" spans="2:14">
      <c r="B49" t="s">
        <v>623</v>
      </c>
      <c r="C49" t="s">
        <v>624</v>
      </c>
      <c r="D49" t="s">
        <v>519</v>
      </c>
      <c r="E49" t="s">
        <v>625</v>
      </c>
      <c r="F49" t="s">
        <v>562</v>
      </c>
      <c r="G49" t="s">
        <v>106</v>
      </c>
      <c r="H49" s="77">
        <v>9244</v>
      </c>
      <c r="I49" s="77">
        <v>2464</v>
      </c>
      <c r="J49" s="77">
        <v>0</v>
      </c>
      <c r="K49" s="77">
        <v>806.99676288000001</v>
      </c>
      <c r="L49" s="78">
        <v>0</v>
      </c>
      <c r="M49" s="78">
        <v>6.0000000000000001E-3</v>
      </c>
      <c r="N49" s="78">
        <v>2.5999999999999999E-3</v>
      </c>
    </row>
    <row r="50" spans="2:14">
      <c r="B50" t="s">
        <v>626</v>
      </c>
      <c r="C50" t="s">
        <v>627</v>
      </c>
      <c r="D50" t="s">
        <v>519</v>
      </c>
      <c r="E50" t="s">
        <v>628</v>
      </c>
      <c r="F50" t="s">
        <v>562</v>
      </c>
      <c r="G50" t="s">
        <v>106</v>
      </c>
      <c r="H50" s="77">
        <v>18481</v>
      </c>
      <c r="I50" s="77">
        <v>35718</v>
      </c>
      <c r="J50" s="77">
        <v>79.28201</v>
      </c>
      <c r="K50" s="77">
        <v>23466.779413939999</v>
      </c>
      <c r="L50" s="78">
        <v>0</v>
      </c>
      <c r="M50" s="78">
        <v>0.1749</v>
      </c>
      <c r="N50" s="78">
        <v>7.6700000000000004E-2</v>
      </c>
    </row>
    <row r="51" spans="2:14">
      <c r="B51" t="s">
        <v>629</v>
      </c>
      <c r="C51" t="s">
        <v>630</v>
      </c>
      <c r="D51" t="s">
        <v>519</v>
      </c>
      <c r="E51" t="s">
        <v>628</v>
      </c>
      <c r="F51" t="s">
        <v>562</v>
      </c>
      <c r="G51" t="s">
        <v>106</v>
      </c>
      <c r="H51" s="77">
        <v>32852</v>
      </c>
      <c r="I51" s="77">
        <v>3036</v>
      </c>
      <c r="J51" s="77">
        <v>0</v>
      </c>
      <c r="K51" s="77">
        <v>3533.7411489599999</v>
      </c>
      <c r="L51" s="78">
        <v>0</v>
      </c>
      <c r="M51" s="78">
        <v>2.63E-2</v>
      </c>
      <c r="N51" s="78">
        <v>1.15E-2</v>
      </c>
    </row>
    <row r="52" spans="2:14">
      <c r="B52" t="s">
        <v>631</v>
      </c>
      <c r="C52" t="s">
        <v>632</v>
      </c>
      <c r="D52" t="s">
        <v>519</v>
      </c>
      <c r="E52" t="s">
        <v>633</v>
      </c>
      <c r="F52" t="s">
        <v>562</v>
      </c>
      <c r="G52" t="s">
        <v>106</v>
      </c>
      <c r="H52" s="77">
        <v>2402</v>
      </c>
      <c r="I52" s="77">
        <v>18512</v>
      </c>
      <c r="J52" s="77">
        <v>0</v>
      </c>
      <c r="K52" s="77">
        <v>1575.4241443200001</v>
      </c>
      <c r="L52" s="78">
        <v>0</v>
      </c>
      <c r="M52" s="78">
        <v>1.17E-2</v>
      </c>
      <c r="N52" s="78">
        <v>5.1000000000000004E-3</v>
      </c>
    </row>
    <row r="53" spans="2:14">
      <c r="B53" t="s">
        <v>634</v>
      </c>
      <c r="C53" t="s">
        <v>635</v>
      </c>
      <c r="D53" t="s">
        <v>519</v>
      </c>
      <c r="E53" t="s">
        <v>636</v>
      </c>
      <c r="F53" t="s">
        <v>562</v>
      </c>
      <c r="G53" t="s">
        <v>106</v>
      </c>
      <c r="H53" s="77">
        <v>15506</v>
      </c>
      <c r="I53" s="77">
        <v>3054</v>
      </c>
      <c r="J53" s="77">
        <v>0</v>
      </c>
      <c r="K53" s="77">
        <v>1677.79912932</v>
      </c>
      <c r="L53" s="78">
        <v>0</v>
      </c>
      <c r="M53" s="78">
        <v>1.2500000000000001E-2</v>
      </c>
      <c r="N53" s="78">
        <v>5.4999999999999997E-3</v>
      </c>
    </row>
    <row r="54" spans="2:14">
      <c r="B54" s="79" t="s">
        <v>637</v>
      </c>
      <c r="D54" s="16"/>
      <c r="E54" s="16"/>
      <c r="F54" s="16"/>
      <c r="G54" s="16"/>
      <c r="H54" s="81">
        <v>0</v>
      </c>
      <c r="J54" s="81">
        <v>0</v>
      </c>
      <c r="K54" s="81">
        <v>0</v>
      </c>
      <c r="M54" s="80">
        <v>0</v>
      </c>
      <c r="N54" s="80">
        <v>0</v>
      </c>
    </row>
    <row r="55" spans="2:14">
      <c r="B55" t="s">
        <v>227</v>
      </c>
      <c r="C55" t="s">
        <v>227</v>
      </c>
      <c r="D55" s="16"/>
      <c r="E55" s="16"/>
      <c r="F55" t="s">
        <v>227</v>
      </c>
      <c r="G55" t="s">
        <v>227</v>
      </c>
      <c r="H55" s="77">
        <v>0</v>
      </c>
      <c r="I55" s="77">
        <v>0</v>
      </c>
      <c r="K55" s="77">
        <v>0</v>
      </c>
      <c r="L55" s="78">
        <v>0</v>
      </c>
      <c r="M55" s="78">
        <v>0</v>
      </c>
      <c r="N55" s="78">
        <v>0</v>
      </c>
    </row>
    <row r="56" spans="2:14">
      <c r="B56" s="79" t="s">
        <v>248</v>
      </c>
      <c r="D56" s="16"/>
      <c r="E56" s="16"/>
      <c r="F56" s="16"/>
      <c r="G56" s="16"/>
      <c r="H56" s="81">
        <v>0</v>
      </c>
      <c r="J56" s="81">
        <v>0</v>
      </c>
      <c r="K56" s="81">
        <v>0</v>
      </c>
      <c r="M56" s="80">
        <v>0</v>
      </c>
      <c r="N56" s="80">
        <v>0</v>
      </c>
    </row>
    <row r="57" spans="2:14">
      <c r="B57" t="s">
        <v>227</v>
      </c>
      <c r="C57" t="s">
        <v>227</v>
      </c>
      <c r="D57" s="16"/>
      <c r="E57" s="16"/>
      <c r="F57" t="s">
        <v>227</v>
      </c>
      <c r="G57" t="s">
        <v>227</v>
      </c>
      <c r="H57" s="77">
        <v>0</v>
      </c>
      <c r="I57" s="77">
        <v>0</v>
      </c>
      <c r="K57" s="77">
        <v>0</v>
      </c>
      <c r="L57" s="78">
        <v>0</v>
      </c>
      <c r="M57" s="78">
        <v>0</v>
      </c>
      <c r="N57" s="78">
        <v>0</v>
      </c>
    </row>
    <row r="58" spans="2:14">
      <c r="B58" s="79" t="s">
        <v>603</v>
      </c>
      <c r="D58" s="16"/>
      <c r="E58" s="16"/>
      <c r="F58" s="16"/>
      <c r="G58" s="16"/>
      <c r="H58" s="81">
        <v>0</v>
      </c>
      <c r="J58" s="81">
        <v>0</v>
      </c>
      <c r="K58" s="81">
        <v>0</v>
      </c>
      <c r="M58" s="80">
        <v>0</v>
      </c>
      <c r="N58" s="80">
        <v>0</v>
      </c>
    </row>
    <row r="59" spans="2:14">
      <c r="B59" t="s">
        <v>227</v>
      </c>
      <c r="C59" t="s">
        <v>227</v>
      </c>
      <c r="D59" s="16"/>
      <c r="E59" s="16"/>
      <c r="F59" t="s">
        <v>227</v>
      </c>
      <c r="G59" t="s">
        <v>227</v>
      </c>
      <c r="H59" s="77">
        <v>0</v>
      </c>
      <c r="I59" s="77">
        <v>0</v>
      </c>
      <c r="K59" s="77">
        <v>0</v>
      </c>
      <c r="L59" s="78">
        <v>0</v>
      </c>
      <c r="M59" s="78">
        <v>0</v>
      </c>
      <c r="N59" s="78">
        <v>0</v>
      </c>
    </row>
    <row r="60" spans="2:14">
      <c r="B60" t="s">
        <v>234</v>
      </c>
      <c r="D60" s="16"/>
      <c r="E60" s="16"/>
      <c r="F60" s="16"/>
      <c r="G60" s="16"/>
    </row>
    <row r="61" spans="2:14">
      <c r="B61" t="s">
        <v>240</v>
      </c>
      <c r="D61" s="16"/>
      <c r="E61" s="16"/>
      <c r="F61" s="16"/>
      <c r="G61" s="16"/>
    </row>
    <row r="62" spans="2:14">
      <c r="B62" t="s">
        <v>241</v>
      </c>
      <c r="D62" s="16"/>
      <c r="E62" s="16"/>
      <c r="F62" s="16"/>
      <c r="G62" s="16"/>
    </row>
    <row r="63" spans="2:14">
      <c r="B63" t="s">
        <v>242</v>
      </c>
      <c r="D63" s="16"/>
      <c r="E63" s="16"/>
      <c r="F63" s="16"/>
      <c r="G63" s="16"/>
    </row>
    <row r="64" spans="2:14">
      <c r="B64" t="s">
        <v>243</v>
      </c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65" ht="26.25" customHeight="1">
      <c r="B7" s="102" t="s">
        <v>93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402866.94</v>
      </c>
      <c r="K11" s="7"/>
      <c r="L11" s="75">
        <v>1049.7152020799999</v>
      </c>
      <c r="M11" s="7"/>
      <c r="N11" s="76">
        <v>1</v>
      </c>
      <c r="O11" s="76">
        <v>3.3999999999999998E-3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401744.94</v>
      </c>
      <c r="L12" s="81">
        <v>318.98548235999999</v>
      </c>
      <c r="N12" s="80">
        <v>0.3039</v>
      </c>
      <c r="O12" s="80">
        <v>1E-3</v>
      </c>
    </row>
    <row r="13" spans="2:65">
      <c r="B13" s="79" t="s">
        <v>638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I14" t="s">
        <v>227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639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I16" t="s">
        <v>227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401744.94</v>
      </c>
      <c r="L17" s="81">
        <v>318.98548235999999</v>
      </c>
      <c r="N17" s="80">
        <v>0.3039</v>
      </c>
      <c r="O17" s="80">
        <v>1E-3</v>
      </c>
    </row>
    <row r="18" spans="2:15">
      <c r="B18" t="s">
        <v>640</v>
      </c>
      <c r="C18" t="s">
        <v>641</v>
      </c>
      <c r="D18" t="s">
        <v>100</v>
      </c>
      <c r="E18" t="s">
        <v>642</v>
      </c>
      <c r="F18" t="s">
        <v>562</v>
      </c>
      <c r="G18" t="s">
        <v>643</v>
      </c>
      <c r="H18" t="s">
        <v>210</v>
      </c>
      <c r="I18" t="s">
        <v>102</v>
      </c>
      <c r="J18" s="77">
        <v>401744.94</v>
      </c>
      <c r="K18" s="77">
        <v>79.400000000000006</v>
      </c>
      <c r="L18" s="77">
        <v>318.98548235999999</v>
      </c>
      <c r="M18" s="78">
        <v>1.1000000000000001E-3</v>
      </c>
      <c r="N18" s="78">
        <v>0.3039</v>
      </c>
      <c r="O18" s="78">
        <v>1E-3</v>
      </c>
    </row>
    <row r="19" spans="2:15">
      <c r="B19" s="79" t="s">
        <v>248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I20" t="s">
        <v>227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232</v>
      </c>
      <c r="C21" s="16"/>
      <c r="D21" s="16"/>
      <c r="E21" s="16"/>
      <c r="J21" s="81">
        <v>1122</v>
      </c>
      <c r="L21" s="81">
        <v>730.72971972000005</v>
      </c>
      <c r="N21" s="80">
        <v>0.69610000000000005</v>
      </c>
      <c r="O21" s="80">
        <v>2.3999999999999998E-3</v>
      </c>
    </row>
    <row r="22" spans="2:15">
      <c r="B22" s="79" t="s">
        <v>638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I23" t="s">
        <v>227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639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I25" t="s">
        <v>227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1122</v>
      </c>
      <c r="L26" s="81">
        <v>730.72971972000005</v>
      </c>
      <c r="N26" s="80">
        <v>0.69610000000000005</v>
      </c>
      <c r="O26" s="80">
        <v>2.3999999999999998E-3</v>
      </c>
    </row>
    <row r="27" spans="2:15">
      <c r="B27" t="s">
        <v>644</v>
      </c>
      <c r="C27" t="s">
        <v>645</v>
      </c>
      <c r="D27" t="s">
        <v>123</v>
      </c>
      <c r="E27" t="s">
        <v>646</v>
      </c>
      <c r="F27" t="s">
        <v>562</v>
      </c>
      <c r="G27" t="s">
        <v>227</v>
      </c>
      <c r="H27" t="s">
        <v>647</v>
      </c>
      <c r="I27" t="s">
        <v>106</v>
      </c>
      <c r="J27" s="77">
        <v>1122</v>
      </c>
      <c r="K27" s="77">
        <v>18382</v>
      </c>
      <c r="L27" s="77">
        <v>730.72971972000005</v>
      </c>
      <c r="M27" s="78">
        <v>0</v>
      </c>
      <c r="N27" s="78">
        <v>0.69610000000000005</v>
      </c>
      <c r="O27" s="78">
        <v>2.3999999999999998E-3</v>
      </c>
    </row>
    <row r="28" spans="2:15">
      <c r="B28" s="79" t="s">
        <v>248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227</v>
      </c>
      <c r="C29" t="s">
        <v>227</v>
      </c>
      <c r="D29" s="16"/>
      <c r="E29" s="16"/>
      <c r="F29" t="s">
        <v>227</v>
      </c>
      <c r="G29" t="s">
        <v>227</v>
      </c>
      <c r="I29" t="s">
        <v>227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234</v>
      </c>
      <c r="C30" s="16"/>
      <c r="D30" s="16"/>
      <c r="E30" s="16"/>
    </row>
    <row r="31" spans="2:15">
      <c r="B31" t="s">
        <v>240</v>
      </c>
      <c r="C31" s="16"/>
      <c r="D31" s="16"/>
      <c r="E31" s="16"/>
    </row>
    <row r="32" spans="2:15">
      <c r="B32" t="s">
        <v>241</v>
      </c>
      <c r="C32" s="16"/>
      <c r="D32" s="16"/>
      <c r="E32" s="16"/>
    </row>
    <row r="33" spans="2:5">
      <c r="B33" t="s">
        <v>242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0" ht="26.25" customHeight="1">
      <c r="B7" s="102" t="s">
        <v>95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531445</v>
      </c>
      <c r="H11" s="7"/>
      <c r="I11" s="75">
        <v>372.41593699999999</v>
      </c>
      <c r="J11" s="25"/>
      <c r="K11" s="76">
        <v>1</v>
      </c>
      <c r="L11" s="76">
        <v>1.1999999999999999E-3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531445</v>
      </c>
      <c r="I12" s="81">
        <v>372.41593699999999</v>
      </c>
      <c r="K12" s="80">
        <v>1</v>
      </c>
      <c r="L12" s="80">
        <v>1.1999999999999999E-3</v>
      </c>
    </row>
    <row r="13" spans="2:60">
      <c r="B13" s="79" t="s">
        <v>648</v>
      </c>
      <c r="D13" s="16"/>
      <c r="E13" s="16"/>
      <c r="G13" s="81">
        <v>531445</v>
      </c>
      <c r="I13" s="81">
        <v>372.41593699999999</v>
      </c>
      <c r="K13" s="80">
        <v>1</v>
      </c>
      <c r="L13" s="80">
        <v>1.1999999999999999E-3</v>
      </c>
    </row>
    <row r="14" spans="2:60">
      <c r="B14" t="s">
        <v>649</v>
      </c>
      <c r="C14" t="s">
        <v>650</v>
      </c>
      <c r="D14" t="s">
        <v>100</v>
      </c>
      <c r="E14" t="s">
        <v>651</v>
      </c>
      <c r="F14" t="s">
        <v>106</v>
      </c>
      <c r="G14" s="77">
        <v>88800</v>
      </c>
      <c r="H14" s="77">
        <v>64.400000000000006</v>
      </c>
      <c r="I14" s="77">
        <v>57.187199999999997</v>
      </c>
      <c r="J14" s="78">
        <v>1.7000000000000001E-2</v>
      </c>
      <c r="K14" s="78">
        <v>0.15359999999999999</v>
      </c>
      <c r="L14" s="78">
        <v>2.0000000000000001E-4</v>
      </c>
    </row>
    <row r="15" spans="2:60">
      <c r="B15" t="s">
        <v>652</v>
      </c>
      <c r="C15" t="s">
        <v>653</v>
      </c>
      <c r="D15" t="s">
        <v>100</v>
      </c>
      <c r="E15" t="s">
        <v>295</v>
      </c>
      <c r="F15" t="s">
        <v>102</v>
      </c>
      <c r="G15" s="77">
        <v>10500</v>
      </c>
      <c r="H15" s="77">
        <v>1920</v>
      </c>
      <c r="I15" s="77">
        <v>201.6</v>
      </c>
      <c r="J15" s="78">
        <v>5.3E-3</v>
      </c>
      <c r="K15" s="78">
        <v>0.5413</v>
      </c>
      <c r="L15" s="78">
        <v>6.9999999999999999E-4</v>
      </c>
    </row>
    <row r="16" spans="2:60">
      <c r="B16" t="s">
        <v>654</v>
      </c>
      <c r="C16" t="s">
        <v>655</v>
      </c>
      <c r="D16" t="s">
        <v>100</v>
      </c>
      <c r="E16" t="s">
        <v>491</v>
      </c>
      <c r="F16" t="s">
        <v>106</v>
      </c>
      <c r="G16" s="77">
        <v>20200</v>
      </c>
      <c r="H16" s="77">
        <v>23</v>
      </c>
      <c r="I16" s="77">
        <v>4.6459999999999999</v>
      </c>
      <c r="J16" s="78">
        <v>5.7999999999999996E-3</v>
      </c>
      <c r="K16" s="78">
        <v>1.2500000000000001E-2</v>
      </c>
      <c r="L16" s="78">
        <v>0</v>
      </c>
    </row>
    <row r="17" spans="2:12">
      <c r="B17" t="s">
        <v>656</v>
      </c>
      <c r="C17" t="s">
        <v>657</v>
      </c>
      <c r="D17" t="s">
        <v>100</v>
      </c>
      <c r="E17" t="s">
        <v>658</v>
      </c>
      <c r="F17" t="s">
        <v>102</v>
      </c>
      <c r="G17" s="77">
        <v>24350</v>
      </c>
      <c r="H17" s="77">
        <v>210.7</v>
      </c>
      <c r="I17" s="77">
        <v>51.30545</v>
      </c>
      <c r="J17" s="78">
        <v>2.4799999999999999E-2</v>
      </c>
      <c r="K17" s="78">
        <v>0.13780000000000001</v>
      </c>
      <c r="L17" s="78">
        <v>2.0000000000000001E-4</v>
      </c>
    </row>
    <row r="18" spans="2:12">
      <c r="B18" t="s">
        <v>659</v>
      </c>
      <c r="C18" t="s">
        <v>660</v>
      </c>
      <c r="D18" t="s">
        <v>100</v>
      </c>
      <c r="E18" t="s">
        <v>129</v>
      </c>
      <c r="F18" t="s">
        <v>106</v>
      </c>
      <c r="G18" s="77">
        <v>379108</v>
      </c>
      <c r="H18" s="77">
        <v>11.2</v>
      </c>
      <c r="I18" s="77">
        <v>42.460096</v>
      </c>
      <c r="J18" s="78">
        <v>2.53E-2</v>
      </c>
      <c r="K18" s="78">
        <v>0.114</v>
      </c>
      <c r="L18" s="78">
        <v>1E-4</v>
      </c>
    </row>
    <row r="19" spans="2:12">
      <c r="B19" t="s">
        <v>661</v>
      </c>
      <c r="C19" t="s">
        <v>662</v>
      </c>
      <c r="D19" t="s">
        <v>100</v>
      </c>
      <c r="E19" t="s">
        <v>129</v>
      </c>
      <c r="F19" t="s">
        <v>102</v>
      </c>
      <c r="G19" s="77">
        <v>8487</v>
      </c>
      <c r="H19" s="77">
        <v>179.3</v>
      </c>
      <c r="I19" s="77">
        <v>15.217191</v>
      </c>
      <c r="J19" s="78">
        <v>1.1599999999999999E-2</v>
      </c>
      <c r="K19" s="78">
        <v>4.0899999999999999E-2</v>
      </c>
      <c r="L19" s="78">
        <v>0</v>
      </c>
    </row>
    <row r="20" spans="2:12">
      <c r="B20" s="79" t="s">
        <v>232</v>
      </c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s="79" t="s">
        <v>663</v>
      </c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227</v>
      </c>
      <c r="C22" t="s">
        <v>227</v>
      </c>
      <c r="D22" s="16"/>
      <c r="E22" t="s">
        <v>227</v>
      </c>
      <c r="F22" t="s">
        <v>227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t="s">
        <v>234</v>
      </c>
      <c r="D23" s="16"/>
      <c r="E23" s="16"/>
    </row>
    <row r="24" spans="2:12">
      <c r="B24" t="s">
        <v>240</v>
      </c>
      <c r="D24" s="16"/>
      <c r="E24" s="16"/>
    </row>
    <row r="25" spans="2:12">
      <c r="B25" t="s">
        <v>241</v>
      </c>
      <c r="D25" s="16"/>
      <c r="E25" s="16"/>
    </row>
    <row r="26" spans="2:12">
      <c r="B26" t="s">
        <v>242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1" ht="26.25" customHeight="1">
      <c r="B7" s="102" t="s">
        <v>98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664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227</v>
      </c>
      <c r="C14" t="s">
        <v>227</v>
      </c>
      <c r="D14" s="16"/>
      <c r="E14" t="s">
        <v>227</v>
      </c>
      <c r="F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665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227</v>
      </c>
      <c r="C16" t="s">
        <v>227</v>
      </c>
      <c r="D16" s="16"/>
      <c r="E16" t="s">
        <v>227</v>
      </c>
      <c r="F16" t="s">
        <v>227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666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227</v>
      </c>
      <c r="C18" t="s">
        <v>227</v>
      </c>
      <c r="D18" s="16"/>
      <c r="E18" t="s">
        <v>227</v>
      </c>
      <c r="F18" t="s">
        <v>227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248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227</v>
      </c>
      <c r="C20" t="s">
        <v>227</v>
      </c>
      <c r="D20" s="16"/>
      <c r="E20" t="s">
        <v>227</v>
      </c>
      <c r="F20" t="s">
        <v>227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664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227</v>
      </c>
      <c r="C23" t="s">
        <v>227</v>
      </c>
      <c r="D23" s="16"/>
      <c r="E23" t="s">
        <v>227</v>
      </c>
      <c r="F23" t="s">
        <v>227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667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227</v>
      </c>
      <c r="C25" t="s">
        <v>227</v>
      </c>
      <c r="D25" s="16"/>
      <c r="E25" t="s">
        <v>227</v>
      </c>
      <c r="F25" t="s">
        <v>227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666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227</v>
      </c>
      <c r="C27" t="s">
        <v>227</v>
      </c>
      <c r="D27" s="16"/>
      <c r="E27" t="s">
        <v>227</v>
      </c>
      <c r="F27" t="s">
        <v>227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668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227</v>
      </c>
      <c r="C29" t="s">
        <v>227</v>
      </c>
      <c r="D29" s="16"/>
      <c r="E29" t="s">
        <v>227</v>
      </c>
      <c r="F29" t="s">
        <v>227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248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227</v>
      </c>
      <c r="C31" t="s">
        <v>227</v>
      </c>
      <c r="D31" s="16"/>
      <c r="E31" t="s">
        <v>227</v>
      </c>
      <c r="F31" t="s">
        <v>227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234</v>
      </c>
      <c r="C32" s="16"/>
      <c r="D32" s="16"/>
      <c r="E32" s="16"/>
    </row>
    <row r="33" spans="2:5">
      <c r="B33" t="s">
        <v>240</v>
      </c>
      <c r="C33" s="16"/>
      <c r="D33" s="16"/>
      <c r="E33" s="16"/>
    </row>
    <row r="34" spans="2:5">
      <c r="B34" t="s">
        <v>241</v>
      </c>
      <c r="C34" s="16"/>
      <c r="D34" s="16"/>
      <c r="E34" s="16"/>
    </row>
    <row r="35" spans="2:5">
      <c r="B35" t="s">
        <v>242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4"/>
      <c r="BD6" s="16" t="s">
        <v>100</v>
      </c>
      <c r="BF6" s="16" t="s">
        <v>101</v>
      </c>
      <c r="BH6" s="19" t="s">
        <v>102</v>
      </c>
    </row>
    <row r="7" spans="1:60" ht="26.25" customHeight="1">
      <c r="B7" s="102" t="s">
        <v>103</v>
      </c>
      <c r="C7" s="103"/>
      <c r="D7" s="103"/>
      <c r="E7" s="103"/>
      <c r="F7" s="103"/>
      <c r="G7" s="103"/>
      <c r="H7" s="103"/>
      <c r="I7" s="103"/>
      <c r="J7" s="103"/>
      <c r="K7" s="104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-1341097.49</v>
      </c>
      <c r="H11" s="25"/>
      <c r="I11" s="75">
        <v>-4748.6741698481082</v>
      </c>
      <c r="J11" s="76">
        <v>1</v>
      </c>
      <c r="K11" s="76">
        <v>-1.55E-2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227</v>
      </c>
      <c r="C13" t="s">
        <v>227</v>
      </c>
      <c r="D13" s="19"/>
      <c r="E13" t="s">
        <v>227</v>
      </c>
      <c r="F13" t="s">
        <v>227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232</v>
      </c>
      <c r="C14" s="19"/>
      <c r="D14" s="19"/>
      <c r="E14" s="19"/>
      <c r="F14" s="19"/>
      <c r="G14" s="81">
        <v>-1341097.49</v>
      </c>
      <c r="H14" s="19"/>
      <c r="I14" s="81">
        <v>-4748.6741698481082</v>
      </c>
      <c r="J14" s="80">
        <v>1</v>
      </c>
      <c r="K14" s="80">
        <v>-1.55E-2</v>
      </c>
      <c r="BF14" s="16" t="s">
        <v>126</v>
      </c>
    </row>
    <row r="15" spans="1:60">
      <c r="B15" t="s">
        <v>669</v>
      </c>
      <c r="C15" t="s">
        <v>670</v>
      </c>
      <c r="D15" t="s">
        <v>123</v>
      </c>
      <c r="E15" t="s">
        <v>671</v>
      </c>
      <c r="F15" t="s">
        <v>110</v>
      </c>
      <c r="G15" s="77">
        <v>43</v>
      </c>
      <c r="H15" s="77">
        <v>3.3149999999999998E-3</v>
      </c>
      <c r="I15" s="77">
        <v>4.9688336100000003E-6</v>
      </c>
      <c r="J15" s="78">
        <v>0</v>
      </c>
      <c r="K15" s="78">
        <v>0</v>
      </c>
      <c r="BF15" s="16" t="s">
        <v>127</v>
      </c>
    </row>
    <row r="16" spans="1:60">
      <c r="B16" t="s">
        <v>672</v>
      </c>
      <c r="C16" t="s">
        <v>673</v>
      </c>
      <c r="D16" t="s">
        <v>123</v>
      </c>
      <c r="E16" t="s">
        <v>671</v>
      </c>
      <c r="F16" t="s">
        <v>110</v>
      </c>
      <c r="G16" s="77">
        <v>-56115</v>
      </c>
      <c r="H16" s="77">
        <v>100</v>
      </c>
      <c r="I16" s="77">
        <v>-195.60566700000001</v>
      </c>
      <c r="J16" s="78">
        <v>4.1200000000000001E-2</v>
      </c>
      <c r="K16" s="78">
        <v>-5.9999999999999995E-4</v>
      </c>
      <c r="BF16" s="16" t="s">
        <v>128</v>
      </c>
    </row>
    <row r="17" spans="2:58">
      <c r="B17" t="s">
        <v>674</v>
      </c>
      <c r="C17" t="s">
        <v>675</v>
      </c>
      <c r="D17" t="s">
        <v>123</v>
      </c>
      <c r="E17" t="s">
        <v>671</v>
      </c>
      <c r="F17" t="s">
        <v>106</v>
      </c>
      <c r="G17" s="77">
        <v>-1285088.49</v>
      </c>
      <c r="H17" s="77">
        <v>100</v>
      </c>
      <c r="I17" s="77">
        <v>-4553.06852007</v>
      </c>
      <c r="J17" s="78">
        <v>0.95879999999999999</v>
      </c>
      <c r="K17" s="78">
        <v>-1.49E-2</v>
      </c>
      <c r="BF17" s="16" t="s">
        <v>129</v>
      </c>
    </row>
    <row r="18" spans="2:58">
      <c r="B18" t="s">
        <v>676</v>
      </c>
      <c r="C18" t="s">
        <v>677</v>
      </c>
      <c r="D18" t="s">
        <v>123</v>
      </c>
      <c r="E18" t="s">
        <v>671</v>
      </c>
      <c r="F18" t="s">
        <v>106</v>
      </c>
      <c r="G18" s="77">
        <v>16</v>
      </c>
      <c r="H18" s="77">
        <v>1.10355E-2</v>
      </c>
      <c r="I18" s="77">
        <v>6.2558042399999996E-6</v>
      </c>
      <c r="J18" s="78">
        <v>0</v>
      </c>
      <c r="K18" s="78">
        <v>0</v>
      </c>
      <c r="BF18" s="16" t="s">
        <v>130</v>
      </c>
    </row>
    <row r="19" spans="2:58">
      <c r="B19" t="s">
        <v>678</v>
      </c>
      <c r="C19" t="s">
        <v>679</v>
      </c>
      <c r="D19" t="s">
        <v>123</v>
      </c>
      <c r="E19" t="s">
        <v>671</v>
      </c>
      <c r="F19" t="s">
        <v>106</v>
      </c>
      <c r="G19" s="77">
        <v>47</v>
      </c>
      <c r="H19" s="77">
        <v>3.6015000000000001E-3</v>
      </c>
      <c r="I19" s="77">
        <v>5.997253815E-6</v>
      </c>
      <c r="J19" s="78">
        <v>0</v>
      </c>
      <c r="K19" s="78">
        <v>0</v>
      </c>
      <c r="BF19" s="16" t="s">
        <v>131</v>
      </c>
    </row>
    <row r="20" spans="2:58">
      <c r="B20" t="s">
        <v>234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240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241</v>
      </c>
      <c r="C22" s="19"/>
      <c r="D22" s="19"/>
      <c r="E22" s="19"/>
      <c r="F22" s="19"/>
      <c r="G22" s="19"/>
      <c r="H22" s="19"/>
    </row>
    <row r="23" spans="2:58">
      <c r="B23" t="s">
        <v>242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81" ht="26.25" customHeight="1">
      <c r="B7" s="102" t="s">
        <v>133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680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227</v>
      </c>
      <c r="C14" t="s">
        <v>227</v>
      </c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681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227</v>
      </c>
      <c r="C16" t="s">
        <v>227</v>
      </c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682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227</v>
      </c>
      <c r="C18" t="s">
        <v>227</v>
      </c>
      <c r="E18" t="s">
        <v>227</v>
      </c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227</v>
      </c>
      <c r="C19" t="s">
        <v>227</v>
      </c>
      <c r="E19" t="s">
        <v>227</v>
      </c>
      <c r="H19" s="77">
        <v>0</v>
      </c>
      <c r="I19" t="s">
        <v>227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227</v>
      </c>
      <c r="C20" t="s">
        <v>227</v>
      </c>
      <c r="E20" t="s">
        <v>227</v>
      </c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227</v>
      </c>
      <c r="C21" t="s">
        <v>227</v>
      </c>
      <c r="E21" t="s">
        <v>227</v>
      </c>
      <c r="H21" s="77">
        <v>0</v>
      </c>
      <c r="I21" t="s">
        <v>227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232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680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227</v>
      </c>
      <c r="C24" t="s">
        <v>227</v>
      </c>
      <c r="E24" t="s">
        <v>227</v>
      </c>
      <c r="H24" s="77">
        <v>0</v>
      </c>
      <c r="I24" t="s">
        <v>227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681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227</v>
      </c>
      <c r="C26" t="s">
        <v>227</v>
      </c>
      <c r="E26" t="s">
        <v>227</v>
      </c>
      <c r="H26" s="77">
        <v>0</v>
      </c>
      <c r="I26" t="s">
        <v>227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682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227</v>
      </c>
      <c r="C28" t="s">
        <v>227</v>
      </c>
      <c r="E28" t="s">
        <v>227</v>
      </c>
      <c r="H28" s="77">
        <v>0</v>
      </c>
      <c r="I28" t="s">
        <v>227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227</v>
      </c>
      <c r="C29" t="s">
        <v>227</v>
      </c>
      <c r="E29" t="s">
        <v>227</v>
      </c>
      <c r="H29" s="77">
        <v>0</v>
      </c>
      <c r="I29" t="s">
        <v>227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227</v>
      </c>
      <c r="C30" t="s">
        <v>227</v>
      </c>
      <c r="E30" t="s">
        <v>227</v>
      </c>
      <c r="H30" s="77">
        <v>0</v>
      </c>
      <c r="I30" t="s">
        <v>227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227</v>
      </c>
      <c r="C31" t="s">
        <v>227</v>
      </c>
      <c r="E31" t="s">
        <v>227</v>
      </c>
      <c r="H31" s="77">
        <v>0</v>
      </c>
      <c r="I31" t="s">
        <v>227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234</v>
      </c>
    </row>
    <row r="33" spans="2:2">
      <c r="B33" t="s">
        <v>240</v>
      </c>
    </row>
    <row r="34" spans="2:2">
      <c r="B34" t="s">
        <v>241</v>
      </c>
    </row>
    <row r="35" spans="2:2">
      <c r="B35" t="s">
        <v>242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2:72" ht="26.2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683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227</v>
      </c>
      <c r="C14" t="s">
        <v>227</v>
      </c>
      <c r="D14" t="s">
        <v>227</v>
      </c>
      <c r="G14" s="77">
        <v>0</v>
      </c>
      <c r="H14" t="s">
        <v>227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684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227</v>
      </c>
      <c r="C16" t="s">
        <v>227</v>
      </c>
      <c r="D16" t="s">
        <v>227</v>
      </c>
      <c r="G16" s="77">
        <v>0</v>
      </c>
      <c r="H16" t="s">
        <v>227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685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G18" s="77">
        <v>0</v>
      </c>
      <c r="H18" t="s">
        <v>227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686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G20" s="77">
        <v>0</v>
      </c>
      <c r="H20" t="s">
        <v>227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227</v>
      </c>
      <c r="C22" t="s">
        <v>227</v>
      </c>
      <c r="D22" t="s">
        <v>227</v>
      </c>
      <c r="G22" s="77">
        <v>0</v>
      </c>
      <c r="H22" t="s">
        <v>227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238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G25" s="77">
        <v>0</v>
      </c>
      <c r="H25" t="s">
        <v>227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687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227</v>
      </c>
      <c r="C27" t="s">
        <v>227</v>
      </c>
      <c r="D27" t="s">
        <v>227</v>
      </c>
      <c r="G27" s="77">
        <v>0</v>
      </c>
      <c r="H27" t="s">
        <v>227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240</v>
      </c>
    </row>
    <row r="29" spans="2:16">
      <c r="B29" t="s">
        <v>241</v>
      </c>
    </row>
    <row r="30" spans="2:16">
      <c r="B30" t="s">
        <v>242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65" ht="26.25" customHeight="1">
      <c r="B7" s="102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688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J14" s="77">
        <v>0</v>
      </c>
      <c r="K14" t="s">
        <v>227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689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J16" s="77">
        <v>0</v>
      </c>
      <c r="K16" t="s">
        <v>227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J18" s="77">
        <v>0</v>
      </c>
      <c r="K18" t="s">
        <v>227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J20" s="77">
        <v>0</v>
      </c>
      <c r="K20" t="s">
        <v>227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690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J23" s="77">
        <v>0</v>
      </c>
      <c r="K23" t="s">
        <v>227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691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J25" s="77">
        <v>0</v>
      </c>
      <c r="K25" t="s">
        <v>227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240</v>
      </c>
      <c r="D27" s="16"/>
      <c r="E27" s="16"/>
      <c r="F27" s="16"/>
    </row>
    <row r="28" spans="2:19">
      <c r="B28" t="s">
        <v>241</v>
      </c>
      <c r="D28" s="16"/>
      <c r="E28" s="16"/>
      <c r="F28" s="16"/>
    </row>
    <row r="29" spans="2:19">
      <c r="B29" t="s">
        <v>242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81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688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J14" s="77">
        <v>0</v>
      </c>
      <c r="K14" t="s">
        <v>227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689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J16" s="77">
        <v>0</v>
      </c>
      <c r="K16" t="s">
        <v>227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245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J18" s="77">
        <v>0</v>
      </c>
      <c r="K18" t="s">
        <v>227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J20" s="77">
        <v>0</v>
      </c>
      <c r="K20" t="s">
        <v>227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232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246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J23" s="77">
        <v>0</v>
      </c>
      <c r="K23" t="s">
        <v>227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247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J25" s="77">
        <v>0</v>
      </c>
      <c r="K25" t="s">
        <v>227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234</v>
      </c>
      <c r="C26" s="16"/>
      <c r="D26" s="16"/>
      <c r="E26" s="16"/>
    </row>
    <row r="27" spans="2:19">
      <c r="B27" t="s">
        <v>240</v>
      </c>
      <c r="C27" s="16"/>
      <c r="D27" s="16"/>
      <c r="E27" s="16"/>
    </row>
    <row r="28" spans="2:19">
      <c r="B28" t="s">
        <v>241</v>
      </c>
      <c r="C28" s="16"/>
      <c r="D28" s="16"/>
      <c r="E28" s="16"/>
    </row>
    <row r="29" spans="2:19">
      <c r="B29" t="s">
        <v>242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abSelected="1" topLeftCell="A13" workbookViewId="0">
      <selection activeCell="K25" sqref="K2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2:98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1003018.53</v>
      </c>
      <c r="I11" s="7"/>
      <c r="J11" s="75">
        <v>9615.1206905469226</v>
      </c>
      <c r="K11" s="7"/>
      <c r="L11" s="76">
        <v>1</v>
      </c>
      <c r="M11" s="76">
        <v>3.1399999999999997E-2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217107.86</v>
      </c>
      <c r="J12" s="81">
        <v>6886.6978548183261</v>
      </c>
      <c r="L12" s="80">
        <v>0.71619999999999995</v>
      </c>
      <c r="M12" s="80">
        <v>2.2499999999999999E-2</v>
      </c>
    </row>
    <row r="13" spans="2:98">
      <c r="B13" t="s">
        <v>692</v>
      </c>
      <c r="C13" t="s">
        <v>693</v>
      </c>
      <c r="D13" t="s">
        <v>123</v>
      </c>
      <c r="E13" t="s">
        <v>694</v>
      </c>
      <c r="F13" t="s">
        <v>271</v>
      </c>
      <c r="G13" t="s">
        <v>106</v>
      </c>
      <c r="H13" s="77">
        <v>46778.14</v>
      </c>
      <c r="I13" s="77">
        <v>361.52860000000015</v>
      </c>
      <c r="J13" s="77">
        <v>599.17924451800604</v>
      </c>
      <c r="K13" s="88">
        <f>13.3665544810034%/100</f>
        <v>1.33665544810034E-3</v>
      </c>
      <c r="L13" s="78">
        <v>6.2300000000000001E-2</v>
      </c>
      <c r="M13" s="78">
        <v>2E-3</v>
      </c>
    </row>
    <row r="14" spans="2:98">
      <c r="B14" t="s">
        <v>695</v>
      </c>
      <c r="C14" t="s">
        <v>696</v>
      </c>
      <c r="D14" t="s">
        <v>123</v>
      </c>
      <c r="E14" t="s">
        <v>490</v>
      </c>
      <c r="F14" t="s">
        <v>491</v>
      </c>
      <c r="G14" t="s">
        <v>102</v>
      </c>
      <c r="H14" s="77">
        <v>1068</v>
      </c>
      <c r="I14" s="77">
        <v>389.86354799999998</v>
      </c>
      <c r="J14" s="77">
        <v>4.1637426926399996</v>
      </c>
      <c r="K14" s="87">
        <v>6.1999999999999998E-3</v>
      </c>
      <c r="L14" s="78">
        <v>4.0000000000000002E-4</v>
      </c>
      <c r="M14" s="78">
        <v>0</v>
      </c>
    </row>
    <row r="15" spans="2:98">
      <c r="B15" t="s">
        <v>697</v>
      </c>
      <c r="C15" t="s">
        <v>698</v>
      </c>
      <c r="D15" t="s">
        <v>123</v>
      </c>
      <c r="E15" t="s">
        <v>699</v>
      </c>
      <c r="F15" t="s">
        <v>399</v>
      </c>
      <c r="G15" t="s">
        <v>102</v>
      </c>
      <c r="H15" s="77">
        <v>2</v>
      </c>
      <c r="I15" s="77">
        <v>38276775.862069003</v>
      </c>
      <c r="J15" s="77">
        <v>765.53551724138003</v>
      </c>
      <c r="K15" s="87">
        <v>1.8965517241379311E-3</v>
      </c>
      <c r="L15" s="78">
        <v>7.9600000000000004E-2</v>
      </c>
      <c r="M15" s="78">
        <v>2.5000000000000001E-3</v>
      </c>
    </row>
    <row r="16" spans="2:98">
      <c r="B16" t="s">
        <v>700</v>
      </c>
      <c r="C16" t="s">
        <v>701</v>
      </c>
      <c r="D16" t="s">
        <v>123</v>
      </c>
      <c r="E16" t="s">
        <v>702</v>
      </c>
      <c r="F16" t="s">
        <v>403</v>
      </c>
      <c r="G16" t="s">
        <v>106</v>
      </c>
      <c r="H16" s="77">
        <v>677.39</v>
      </c>
      <c r="I16" s="77">
        <v>63937</v>
      </c>
      <c r="J16" s="77">
        <v>1534.4833773549001</v>
      </c>
      <c r="K16" s="87">
        <v>1.5E-3</v>
      </c>
      <c r="L16" s="78">
        <v>0.15959999999999999</v>
      </c>
      <c r="M16" s="78">
        <v>5.0000000000000001E-3</v>
      </c>
    </row>
    <row r="17" spans="2:13">
      <c r="B17" t="s">
        <v>703</v>
      </c>
      <c r="C17" t="s">
        <v>704</v>
      </c>
      <c r="D17" t="s">
        <v>123</v>
      </c>
      <c r="E17" t="s">
        <v>705</v>
      </c>
      <c r="F17" t="s">
        <v>324</v>
      </c>
      <c r="G17" t="s">
        <v>102</v>
      </c>
      <c r="H17" s="77">
        <v>19.329999999999998</v>
      </c>
      <c r="I17" s="77">
        <v>4645000</v>
      </c>
      <c r="J17" s="77">
        <v>897.87850000000003</v>
      </c>
      <c r="K17" s="87">
        <v>9.7000000000000003E-3</v>
      </c>
      <c r="L17" s="78">
        <v>9.3399999999999997E-2</v>
      </c>
      <c r="M17" s="78">
        <v>2.8999999999999998E-3</v>
      </c>
    </row>
    <row r="18" spans="2:13">
      <c r="B18" t="s">
        <v>706</v>
      </c>
      <c r="C18" t="s">
        <v>707</v>
      </c>
      <c r="D18" t="s">
        <v>123</v>
      </c>
      <c r="E18" t="s">
        <v>708</v>
      </c>
      <c r="F18" t="s">
        <v>324</v>
      </c>
      <c r="G18" t="s">
        <v>102</v>
      </c>
      <c r="H18" s="77">
        <v>270</v>
      </c>
      <c r="I18" s="77">
        <v>488912.17042099999</v>
      </c>
      <c r="J18" s="77">
        <v>1320.0628601367</v>
      </c>
      <c r="K18" s="78">
        <v>0</v>
      </c>
      <c r="L18" s="78">
        <v>0.13730000000000001</v>
      </c>
      <c r="M18" s="78">
        <v>4.3E-3</v>
      </c>
    </row>
    <row r="19" spans="2:13">
      <c r="B19" t="s">
        <v>709</v>
      </c>
      <c r="C19" t="s">
        <v>710</v>
      </c>
      <c r="D19" t="s">
        <v>123</v>
      </c>
      <c r="E19" t="s">
        <v>711</v>
      </c>
      <c r="F19" t="s">
        <v>456</v>
      </c>
      <c r="G19" t="s">
        <v>106</v>
      </c>
      <c r="H19" s="77">
        <v>168293</v>
      </c>
      <c r="I19" s="77">
        <v>296.07694600000059</v>
      </c>
      <c r="J19" s="77">
        <v>1765.3946128747</v>
      </c>
      <c r="K19" s="87">
        <v>1.6726471321177742E-3</v>
      </c>
      <c r="L19" s="78">
        <v>0.18360000000000001</v>
      </c>
      <c r="M19" s="78">
        <v>5.7999999999999996E-3</v>
      </c>
    </row>
    <row r="20" spans="2:13">
      <c r="B20" s="79" t="s">
        <v>232</v>
      </c>
      <c r="C20" s="16"/>
      <c r="D20" s="16"/>
      <c r="E20" s="16"/>
      <c r="H20" s="81">
        <v>785910.67</v>
      </c>
      <c r="J20" s="81">
        <v>2728.4228357285961</v>
      </c>
      <c r="L20" s="80">
        <v>0.2838</v>
      </c>
      <c r="M20" s="80">
        <v>8.8999999999999999E-3</v>
      </c>
    </row>
    <row r="21" spans="2:13">
      <c r="B21" s="79" t="s">
        <v>246</v>
      </c>
      <c r="C21" s="16"/>
      <c r="D21" s="16"/>
      <c r="E21" s="16"/>
      <c r="H21" s="81">
        <v>0</v>
      </c>
      <c r="J21" s="81">
        <v>0</v>
      </c>
      <c r="L21" s="80">
        <v>0</v>
      </c>
      <c r="M21" s="80">
        <v>0</v>
      </c>
    </row>
    <row r="22" spans="2:13">
      <c r="B22" t="s">
        <v>227</v>
      </c>
      <c r="C22" t="s">
        <v>227</v>
      </c>
      <c r="D22" s="16"/>
      <c r="E22" s="16"/>
      <c r="F22" t="s">
        <v>227</v>
      </c>
      <c r="G22" t="s">
        <v>227</v>
      </c>
      <c r="H22" s="77">
        <v>0</v>
      </c>
      <c r="I22" s="77">
        <v>0</v>
      </c>
      <c r="J22" s="77">
        <v>0</v>
      </c>
      <c r="K22" s="78">
        <v>0</v>
      </c>
      <c r="L22" s="78">
        <v>0</v>
      </c>
      <c r="M22" s="78">
        <v>0</v>
      </c>
    </row>
    <row r="23" spans="2:13">
      <c r="B23" s="79" t="s">
        <v>247</v>
      </c>
      <c r="C23" s="16"/>
      <c r="D23" s="16"/>
      <c r="E23" s="16"/>
      <c r="H23" s="81">
        <v>785910.67</v>
      </c>
      <c r="J23" s="81">
        <v>2728.4228357285961</v>
      </c>
      <c r="L23" s="80">
        <v>0.2838</v>
      </c>
      <c r="M23" s="80">
        <v>8.8999999999999999E-3</v>
      </c>
    </row>
    <row r="24" spans="2:13">
      <c r="B24" t="s">
        <v>712</v>
      </c>
      <c r="C24" t="s">
        <v>713</v>
      </c>
      <c r="D24" t="s">
        <v>123</v>
      </c>
      <c r="E24" t="s">
        <v>714</v>
      </c>
      <c r="F24" t="s">
        <v>715</v>
      </c>
      <c r="G24" t="s">
        <v>110</v>
      </c>
      <c r="H24" s="77">
        <v>257261</v>
      </c>
      <c r="I24" s="77">
        <v>100</v>
      </c>
      <c r="J24" s="77">
        <v>896.76039379999997</v>
      </c>
      <c r="K24" s="78">
        <v>0.127</v>
      </c>
      <c r="L24" s="78">
        <v>9.3299999999999994E-2</v>
      </c>
      <c r="M24" s="78">
        <v>2.8999999999999998E-3</v>
      </c>
    </row>
    <row r="25" spans="2:13">
      <c r="B25" t="s">
        <v>716</v>
      </c>
      <c r="C25" t="s">
        <v>717</v>
      </c>
      <c r="D25" t="s">
        <v>123</v>
      </c>
      <c r="E25" t="s">
        <v>718</v>
      </c>
      <c r="F25" t="s">
        <v>715</v>
      </c>
      <c r="G25" t="s">
        <v>110</v>
      </c>
      <c r="H25" s="77">
        <v>512006</v>
      </c>
      <c r="I25" s="77">
        <v>100</v>
      </c>
      <c r="J25" s="77">
        <v>1784.7505148</v>
      </c>
      <c r="K25" s="87">
        <v>3.7000000000000002E-3</v>
      </c>
      <c r="L25" s="78">
        <v>0.18559999999999999</v>
      </c>
      <c r="M25" s="78">
        <v>5.7999999999999996E-3</v>
      </c>
    </row>
    <row r="26" spans="2:13">
      <c r="B26" t="s">
        <v>719</v>
      </c>
      <c r="C26" t="s">
        <v>720</v>
      </c>
      <c r="D26" t="s">
        <v>123</v>
      </c>
      <c r="E26" t="s">
        <v>699</v>
      </c>
      <c r="F26" t="s">
        <v>715</v>
      </c>
      <c r="G26" t="s">
        <v>110</v>
      </c>
      <c r="H26" s="77">
        <v>16643.669999999998</v>
      </c>
      <c r="I26" s="77">
        <v>80.859623000000042</v>
      </c>
      <c r="J26" s="77">
        <v>46.911927128596197</v>
      </c>
      <c r="K26" s="87">
        <v>1.5519580261280886E-3</v>
      </c>
      <c r="L26" s="78">
        <v>4.8999999999999998E-3</v>
      </c>
      <c r="M26" s="78">
        <v>2.0000000000000001E-4</v>
      </c>
    </row>
    <row r="27" spans="2:13">
      <c r="B27" t="s">
        <v>234</v>
      </c>
      <c r="C27" s="16"/>
      <c r="D27" s="16"/>
      <c r="E27" s="16"/>
    </row>
    <row r="28" spans="2:13">
      <c r="B28" t="s">
        <v>240</v>
      </c>
      <c r="C28" s="16"/>
      <c r="D28" s="16"/>
      <c r="E28" s="16"/>
    </row>
    <row r="29" spans="2:13">
      <c r="B29" t="s">
        <v>241</v>
      </c>
      <c r="C29" s="16"/>
      <c r="D29" s="16"/>
      <c r="E29" s="16"/>
    </row>
    <row r="30" spans="2:13">
      <c r="B30" t="s">
        <v>242</v>
      </c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86"/>
  <sheetViews>
    <sheetView rightToLeft="1" topLeftCell="A13" workbookViewId="0">
      <selection activeCell="B26" sqref="B2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8.7109375" style="19" customWidth="1"/>
    <col min="16" max="16" width="10" style="19" customWidth="1"/>
    <col min="17" max="17" width="9.5703125" style="16" customWidth="1"/>
    <col min="18" max="18" width="6.140625" style="16" customWidth="1"/>
    <col min="19" max="20" width="5.7109375" style="16" customWidth="1"/>
    <col min="21" max="21" width="6.85546875" style="16" customWidth="1"/>
    <col min="22" max="22" width="6.42578125" style="16" customWidth="1"/>
    <col min="23" max="23" width="6.7109375" style="16" customWidth="1"/>
    <col min="24" max="24" width="7.28515625" style="16" customWidth="1"/>
    <col min="25" max="36" width="5.7109375" style="16" customWidth="1"/>
    <col min="37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49" ht="26.25" customHeight="1">
      <c r="B7" s="102" t="s">
        <v>139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49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AW8" s="16"/>
    </row>
    <row r="9" spans="2:49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AW9" s="16"/>
    </row>
    <row r="10" spans="2:49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AW10" s="16"/>
    </row>
    <row r="11" spans="2:49" s="23" customFormat="1" ht="18" customHeight="1">
      <c r="B11" s="24" t="s">
        <v>140</v>
      </c>
      <c r="C11" s="7"/>
      <c r="D11" s="7"/>
      <c r="E11" s="7"/>
      <c r="F11" s="75">
        <v>4681202.5999999996</v>
      </c>
      <c r="G11" s="7"/>
      <c r="H11" s="75">
        <v>12344.888917184186</v>
      </c>
      <c r="I11" s="7"/>
      <c r="J11" s="76">
        <v>1</v>
      </c>
      <c r="K11" s="76">
        <v>4.0300000000000002E-2</v>
      </c>
      <c r="L11" s="19"/>
      <c r="M11" s="19"/>
      <c r="N11" s="19"/>
      <c r="O11" s="19"/>
      <c r="AW11" s="16"/>
    </row>
    <row r="12" spans="2:49">
      <c r="B12" s="79" t="s">
        <v>204</v>
      </c>
      <c r="C12" s="16"/>
      <c r="F12" s="81">
        <v>3637455.59</v>
      </c>
      <c r="H12" s="81">
        <v>7902.969613951559</v>
      </c>
      <c r="J12" s="80">
        <v>0.64019999999999999</v>
      </c>
      <c r="K12" s="80">
        <v>2.58E-2</v>
      </c>
    </row>
    <row r="13" spans="2:49">
      <c r="B13" s="79" t="s">
        <v>721</v>
      </c>
      <c r="C13" s="16"/>
      <c r="F13" s="81">
        <v>813035.29</v>
      </c>
      <c r="H13" s="81">
        <v>2956.414784585028</v>
      </c>
      <c r="J13" s="80">
        <v>0.23949999999999999</v>
      </c>
      <c r="K13" s="80">
        <v>9.7000000000000003E-3</v>
      </c>
    </row>
    <row r="14" spans="2:49">
      <c r="B14" t="s">
        <v>722</v>
      </c>
      <c r="C14">
        <v>74221</v>
      </c>
      <c r="D14" t="s">
        <v>106</v>
      </c>
      <c r="E14" t="s">
        <v>723</v>
      </c>
      <c r="F14" s="77">
        <v>150350</v>
      </c>
      <c r="G14" s="77">
        <v>97.763281000000092</v>
      </c>
      <c r="H14" s="77">
        <v>520.77527044054102</v>
      </c>
      <c r="I14" s="78">
        <v>7.5700000000000003E-2</v>
      </c>
      <c r="J14" s="78">
        <v>4.2200000000000001E-2</v>
      </c>
      <c r="K14" s="78">
        <v>1.6999999999999999E-3</v>
      </c>
    </row>
    <row r="15" spans="2:49">
      <c r="B15" t="s">
        <v>724</v>
      </c>
      <c r="C15">
        <v>74173</v>
      </c>
      <c r="D15" t="s">
        <v>106</v>
      </c>
      <c r="E15" t="s">
        <v>725</v>
      </c>
      <c r="F15" s="77">
        <v>57741.45</v>
      </c>
      <c r="G15" s="77">
        <v>75.642327999999949</v>
      </c>
      <c r="H15" s="77">
        <v>154.747529514387</v>
      </c>
      <c r="I15" s="78">
        <v>0.10349999999999999</v>
      </c>
      <c r="J15" s="78">
        <v>1.2500000000000001E-2</v>
      </c>
      <c r="K15" s="78">
        <v>5.0000000000000001E-4</v>
      </c>
    </row>
    <row r="16" spans="2:49">
      <c r="B16" t="s">
        <v>726</v>
      </c>
      <c r="C16">
        <v>74243</v>
      </c>
      <c r="D16" t="s">
        <v>106</v>
      </c>
      <c r="E16" t="s">
        <v>727</v>
      </c>
      <c r="F16" s="77">
        <v>52656</v>
      </c>
      <c r="G16" s="77">
        <v>100</v>
      </c>
      <c r="H16" s="77">
        <v>186.56020799999999</v>
      </c>
      <c r="I16" s="78">
        <v>0.10249999999999999</v>
      </c>
      <c r="J16" s="78">
        <v>1.5100000000000001E-2</v>
      </c>
      <c r="K16" s="78">
        <v>5.9999999999999995E-4</v>
      </c>
    </row>
    <row r="17" spans="2:11">
      <c r="B17" t="s">
        <v>728</v>
      </c>
      <c r="C17">
        <v>74216</v>
      </c>
      <c r="D17" t="s">
        <v>106</v>
      </c>
      <c r="E17" t="s">
        <v>729</v>
      </c>
      <c r="F17" s="77">
        <v>183974.2</v>
      </c>
      <c r="G17" s="77">
        <v>79.463807999999986</v>
      </c>
      <c r="H17" s="77">
        <v>517.96146261884996</v>
      </c>
      <c r="I17" s="78">
        <v>1.6000000000000004E-2</v>
      </c>
      <c r="J17" s="78">
        <v>4.2000000000000003E-2</v>
      </c>
      <c r="K17" s="78">
        <v>1.6999999999999999E-3</v>
      </c>
    </row>
    <row r="18" spans="2:11">
      <c r="B18" t="s">
        <v>730</v>
      </c>
      <c r="C18">
        <v>74228</v>
      </c>
      <c r="D18" t="s">
        <v>106</v>
      </c>
      <c r="E18" t="s">
        <v>731</v>
      </c>
      <c r="F18" s="77">
        <v>368313.64</v>
      </c>
      <c r="G18" s="77">
        <v>120.8006560000003</v>
      </c>
      <c r="H18" s="77">
        <v>1576.37031401125</v>
      </c>
      <c r="I18" s="78">
        <v>5.9200000000000003E-2</v>
      </c>
      <c r="J18" s="78">
        <v>0.12770000000000001</v>
      </c>
      <c r="K18" s="78">
        <v>5.1000000000000004E-3</v>
      </c>
    </row>
    <row r="19" spans="2:11">
      <c r="B19" s="79" t="s">
        <v>732</v>
      </c>
      <c r="C19" s="16"/>
      <c r="F19" s="81">
        <v>1566756.5</v>
      </c>
      <c r="H19" s="81">
        <v>1644.4828953471949</v>
      </c>
      <c r="J19" s="80">
        <v>0.13320000000000001</v>
      </c>
      <c r="K19" s="80">
        <v>5.4000000000000003E-3</v>
      </c>
    </row>
    <row r="20" spans="2:11">
      <c r="B20" t="s">
        <v>733</v>
      </c>
      <c r="C20">
        <v>74233</v>
      </c>
      <c r="D20" t="s">
        <v>102</v>
      </c>
      <c r="E20" t="s">
        <v>734</v>
      </c>
      <c r="F20" s="77">
        <v>1469577</v>
      </c>
      <c r="G20" s="77">
        <v>101.31482</v>
      </c>
      <c r="H20" s="77">
        <v>1488.8992923113999</v>
      </c>
      <c r="I20" s="78">
        <v>8.9300000000000004E-2</v>
      </c>
      <c r="J20" s="78">
        <v>0.1206</v>
      </c>
      <c r="K20" s="78">
        <v>4.8999999999999998E-3</v>
      </c>
    </row>
    <row r="21" spans="2:11">
      <c r="B21" t="s">
        <v>735</v>
      </c>
      <c r="C21">
        <v>74177</v>
      </c>
      <c r="D21" t="s">
        <v>102</v>
      </c>
      <c r="E21" t="s">
        <v>736</v>
      </c>
      <c r="F21" s="77">
        <v>97179.5</v>
      </c>
      <c r="G21" s="77">
        <v>160.09920099999999</v>
      </c>
      <c r="H21" s="77">
        <v>155.58360303579499</v>
      </c>
      <c r="I21" s="78">
        <v>2.5999999999999999E-2</v>
      </c>
      <c r="J21" s="78">
        <v>1.26E-2</v>
      </c>
      <c r="K21" s="78">
        <v>5.0000000000000001E-4</v>
      </c>
    </row>
    <row r="22" spans="2:11">
      <c r="B22" s="79" t="s">
        <v>737</v>
      </c>
      <c r="C22" s="16"/>
      <c r="F22" s="81">
        <v>510954.8</v>
      </c>
      <c r="H22" s="81">
        <v>826.14099959225598</v>
      </c>
      <c r="J22" s="80">
        <v>6.6900000000000001E-2</v>
      </c>
      <c r="K22" s="80">
        <v>2.7000000000000001E-3</v>
      </c>
    </row>
    <row r="23" spans="2:11">
      <c r="B23" t="s">
        <v>738</v>
      </c>
      <c r="C23">
        <v>74204</v>
      </c>
      <c r="D23" t="s">
        <v>102</v>
      </c>
      <c r="E23" t="s">
        <v>739</v>
      </c>
      <c r="F23" s="77">
        <v>328670.8</v>
      </c>
      <c r="G23" s="77">
        <v>195.897232</v>
      </c>
      <c r="H23" s="77">
        <v>643.85699959225599</v>
      </c>
      <c r="I23" s="78">
        <v>7.8700000000000006E-2</v>
      </c>
      <c r="J23" s="78">
        <v>5.2200000000000003E-2</v>
      </c>
      <c r="K23" s="78">
        <v>2.0999999999999999E-3</v>
      </c>
    </row>
    <row r="24" spans="2:11">
      <c r="B24" t="s">
        <v>740</v>
      </c>
      <c r="C24">
        <v>74238</v>
      </c>
      <c r="D24" t="s">
        <v>102</v>
      </c>
      <c r="E24" t="s">
        <v>741</v>
      </c>
      <c r="F24" s="77">
        <v>182284</v>
      </c>
      <c r="G24" s="77">
        <v>100</v>
      </c>
      <c r="H24" s="77">
        <v>182.28399999999999</v>
      </c>
      <c r="I24" s="78">
        <v>1.89E-2</v>
      </c>
      <c r="J24" s="78">
        <v>1.4800000000000001E-2</v>
      </c>
      <c r="K24" s="78">
        <v>5.9999999999999995E-4</v>
      </c>
    </row>
    <row r="25" spans="2:11">
      <c r="B25" s="79" t="s">
        <v>742</v>
      </c>
      <c r="C25" s="16"/>
      <c r="F25" s="81">
        <v>746709</v>
      </c>
      <c r="H25" s="81">
        <v>2475.93093442708</v>
      </c>
      <c r="J25" s="80">
        <v>0.2006</v>
      </c>
      <c r="K25" s="80">
        <v>8.0999999999999996E-3</v>
      </c>
    </row>
    <row r="26" spans="2:11">
      <c r="B26" t="s">
        <v>834</v>
      </c>
      <c r="C26">
        <v>74241</v>
      </c>
      <c r="D26" t="s">
        <v>102</v>
      </c>
      <c r="E26" t="s">
        <v>743</v>
      </c>
      <c r="F26" s="77">
        <v>725353</v>
      </c>
      <c r="G26" s="77">
        <v>100</v>
      </c>
      <c r="H26" s="77">
        <v>725.35299999999995</v>
      </c>
      <c r="I26" s="78">
        <v>5.8299999999999998E-2</v>
      </c>
      <c r="J26" s="78">
        <v>5.8799999999999998E-2</v>
      </c>
      <c r="K26" s="78">
        <v>2.3999999999999998E-3</v>
      </c>
    </row>
    <row r="27" spans="2:11">
      <c r="B27" t="s">
        <v>744</v>
      </c>
      <c r="C27">
        <v>74239</v>
      </c>
      <c r="D27" t="s">
        <v>102</v>
      </c>
      <c r="E27" t="s">
        <v>745</v>
      </c>
      <c r="F27" s="77">
        <v>19432</v>
      </c>
      <c r="G27" s="77">
        <v>18.646799000000001</v>
      </c>
      <c r="H27" s="77">
        <v>3.6234459816800002</v>
      </c>
      <c r="I27" s="78">
        <v>3.456E-2</v>
      </c>
      <c r="J27" s="78">
        <v>2.9999999999999997E-4</v>
      </c>
      <c r="K27" s="78">
        <v>0</v>
      </c>
    </row>
    <row r="28" spans="2:11">
      <c r="B28" t="s">
        <v>746</v>
      </c>
      <c r="C28">
        <v>74196</v>
      </c>
      <c r="D28" t="s">
        <v>102</v>
      </c>
      <c r="E28" t="s">
        <v>747</v>
      </c>
      <c r="F28" s="77">
        <v>1924</v>
      </c>
      <c r="G28" s="77">
        <v>90798.050335000007</v>
      </c>
      <c r="H28" s="77">
        <v>1746.9544884454001</v>
      </c>
      <c r="I28" s="78">
        <v>5.6399999999999999E-2</v>
      </c>
      <c r="J28" s="78">
        <v>0.14149999999999999</v>
      </c>
      <c r="K28" s="78">
        <v>5.7000000000000002E-3</v>
      </c>
    </row>
    <row r="29" spans="2:11">
      <c r="B29" s="79" t="s">
        <v>232</v>
      </c>
      <c r="C29" s="16"/>
      <c r="F29" s="81">
        <v>1043747.01</v>
      </c>
      <c r="H29" s="81">
        <v>4441.9193032326257</v>
      </c>
      <c r="J29" s="80">
        <v>0.35980000000000001</v>
      </c>
      <c r="K29" s="80">
        <v>1.4500000000000001E-2</v>
      </c>
    </row>
    <row r="30" spans="2:11">
      <c r="B30" s="79" t="s">
        <v>748</v>
      </c>
      <c r="C30" s="16"/>
      <c r="F30" s="81">
        <v>335495.52</v>
      </c>
      <c r="H30" s="81">
        <v>1299.6598183535621</v>
      </c>
      <c r="J30" s="80">
        <v>0.1053</v>
      </c>
      <c r="K30" s="80">
        <v>4.1999999999999997E-3</v>
      </c>
    </row>
    <row r="31" spans="2:11">
      <c r="B31" t="s">
        <v>749</v>
      </c>
      <c r="C31">
        <v>74215</v>
      </c>
      <c r="D31" t="s">
        <v>106</v>
      </c>
      <c r="E31" t="s">
        <v>750</v>
      </c>
      <c r="F31" s="77">
        <v>183156.42</v>
      </c>
      <c r="G31" s="77">
        <v>118.29848800000006</v>
      </c>
      <c r="H31" s="77">
        <v>767.66632922025599</v>
      </c>
      <c r="I31" s="78">
        <v>3.5400000000000001E-2</v>
      </c>
      <c r="J31" s="78">
        <v>6.2199999999999998E-2</v>
      </c>
      <c r="K31" s="78">
        <v>2.5000000000000001E-3</v>
      </c>
    </row>
    <row r="32" spans="2:11">
      <c r="B32" t="s">
        <v>751</v>
      </c>
      <c r="C32">
        <v>74235</v>
      </c>
      <c r="D32" t="s">
        <v>106</v>
      </c>
      <c r="E32" t="s">
        <v>752</v>
      </c>
      <c r="F32" s="77">
        <v>152339.1</v>
      </c>
      <c r="G32" s="77">
        <v>98.565239000000034</v>
      </c>
      <c r="H32" s="77">
        <v>531.99348913330596</v>
      </c>
      <c r="I32" s="78">
        <v>0.10945000000000001</v>
      </c>
      <c r="J32" s="78">
        <v>4.3099999999999999E-2</v>
      </c>
      <c r="K32" s="78">
        <v>1.6999999999999999E-3</v>
      </c>
    </row>
    <row r="33" spans="2:11">
      <c r="B33" s="79" t="s">
        <v>753</v>
      </c>
      <c r="C33" s="16"/>
      <c r="F33" s="81">
        <v>107500.18</v>
      </c>
      <c r="H33" s="81">
        <v>622.22529329594101</v>
      </c>
      <c r="J33" s="80">
        <v>5.04E-2</v>
      </c>
      <c r="K33" s="80">
        <v>2E-3</v>
      </c>
    </row>
    <row r="34" spans="2:11">
      <c r="B34" t="s">
        <v>754</v>
      </c>
      <c r="C34">
        <v>74188</v>
      </c>
      <c r="D34" t="s">
        <v>106</v>
      </c>
      <c r="E34" t="s">
        <v>755</v>
      </c>
      <c r="F34" s="77">
        <v>7500.18</v>
      </c>
      <c r="G34" s="77">
        <v>1051.5198499999985</v>
      </c>
      <c r="H34" s="77">
        <v>279.42181810394101</v>
      </c>
      <c r="I34" s="78">
        <v>1.6E-2</v>
      </c>
      <c r="J34" s="78">
        <v>2.2599999999999999E-2</v>
      </c>
      <c r="K34" s="78">
        <v>8.9999999999999998E-4</v>
      </c>
    </row>
    <row r="35" spans="2:11">
      <c r="B35" t="s">
        <v>756</v>
      </c>
      <c r="C35">
        <v>74189</v>
      </c>
      <c r="D35" t="s">
        <v>106</v>
      </c>
      <c r="E35" t="s">
        <v>757</v>
      </c>
      <c r="F35" s="77">
        <v>100000</v>
      </c>
      <c r="G35" s="77">
        <v>96.755144000000001</v>
      </c>
      <c r="H35" s="77">
        <v>342.80347519200001</v>
      </c>
      <c r="I35" s="78">
        <v>4.3299999999999998E-2</v>
      </c>
      <c r="J35" s="78">
        <v>2.7799999999999998E-2</v>
      </c>
      <c r="K35" s="78">
        <v>1.1000000000000001E-3</v>
      </c>
    </row>
    <row r="36" spans="2:11">
      <c r="B36" s="79" t="s">
        <v>758</v>
      </c>
      <c r="C36" s="16"/>
      <c r="F36" s="81">
        <v>282102.40999999997</v>
      </c>
      <c r="H36" s="81">
        <v>1101.22923118008</v>
      </c>
      <c r="J36" s="80">
        <v>8.9200000000000002E-2</v>
      </c>
      <c r="K36" s="80">
        <v>3.5999999999999999E-3</v>
      </c>
    </row>
    <row r="37" spans="2:11">
      <c r="B37" t="s">
        <v>759</v>
      </c>
      <c r="C37">
        <v>74237</v>
      </c>
      <c r="D37" t="s">
        <v>113</v>
      </c>
      <c r="E37" t="s">
        <v>760</v>
      </c>
      <c r="F37" s="77">
        <v>282102.40999999997</v>
      </c>
      <c r="G37" s="77">
        <v>98.529760000000266</v>
      </c>
      <c r="H37" s="77">
        <v>1101.22923118008</v>
      </c>
      <c r="I37" s="78">
        <v>4.5400000000000003E-2</v>
      </c>
      <c r="J37" s="78">
        <v>8.9200000000000002E-2</v>
      </c>
      <c r="K37" s="78">
        <v>3.5999999999999999E-3</v>
      </c>
    </row>
    <row r="38" spans="2:11">
      <c r="B38" s="79" t="s">
        <v>761</v>
      </c>
      <c r="C38" s="16"/>
      <c r="F38" s="81">
        <v>318648.90000000002</v>
      </c>
      <c r="H38" s="81">
        <v>1418.804960403043</v>
      </c>
      <c r="J38" s="80">
        <v>0.1149</v>
      </c>
      <c r="K38" s="80">
        <v>4.5999999999999999E-3</v>
      </c>
    </row>
    <row r="39" spans="2:11">
      <c r="B39" t="s">
        <v>762</v>
      </c>
      <c r="C39">
        <v>74205</v>
      </c>
      <c r="D39" t="s">
        <v>110</v>
      </c>
      <c r="E39" t="s">
        <v>763</v>
      </c>
      <c r="F39" s="77">
        <v>79211</v>
      </c>
      <c r="G39" s="77">
        <v>133.51329999999984</v>
      </c>
      <c r="H39" s="77">
        <v>368.64851769560499</v>
      </c>
      <c r="I39" s="78">
        <v>0.19639999999999999</v>
      </c>
      <c r="J39" s="78">
        <v>2.9899999999999999E-2</v>
      </c>
      <c r="K39" s="78">
        <v>1.1999999999999999E-3</v>
      </c>
    </row>
    <row r="40" spans="2:11">
      <c r="B40" t="s">
        <v>764</v>
      </c>
      <c r="C40">
        <v>74207</v>
      </c>
      <c r="D40" t="s">
        <v>106</v>
      </c>
      <c r="E40" t="s">
        <v>765</v>
      </c>
      <c r="F40" s="77">
        <v>83446.899999999994</v>
      </c>
      <c r="G40" s="77">
        <v>171.28326099999998</v>
      </c>
      <c r="H40" s="77">
        <v>506.40301490743798</v>
      </c>
      <c r="I40" s="78">
        <v>1.1111111111111111E-3</v>
      </c>
      <c r="J40" s="78">
        <v>4.1000000000000002E-2</v>
      </c>
      <c r="K40" s="78">
        <v>1.6999999999999999E-3</v>
      </c>
    </row>
    <row r="41" spans="2:11">
      <c r="B41" t="s">
        <v>766</v>
      </c>
      <c r="C41">
        <v>74240</v>
      </c>
      <c r="D41" t="s">
        <v>110</v>
      </c>
      <c r="E41" t="s">
        <v>767</v>
      </c>
      <c r="F41" s="77">
        <v>155991</v>
      </c>
      <c r="G41" s="77">
        <v>100</v>
      </c>
      <c r="H41" s="77">
        <v>543.75342780000005</v>
      </c>
      <c r="I41" s="78">
        <v>0</v>
      </c>
      <c r="J41" s="78">
        <v>4.3999999999999997E-2</v>
      </c>
      <c r="K41" s="78">
        <v>1.8E-3</v>
      </c>
    </row>
    <row r="42" spans="2:11">
      <c r="B42" t="s">
        <v>234</v>
      </c>
      <c r="C42" s="16"/>
    </row>
    <row r="43" spans="2:11">
      <c r="B43" t="s">
        <v>240</v>
      </c>
      <c r="C43" s="16"/>
    </row>
    <row r="44" spans="2:11">
      <c r="B44" t="s">
        <v>241</v>
      </c>
      <c r="C44" s="16"/>
    </row>
    <row r="45" spans="2:11">
      <c r="B45" t="s">
        <v>242</v>
      </c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O1:XFD1048576 A1:N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9" ht="26.25" customHeight="1">
      <c r="B7" s="102" t="s">
        <v>141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24304.66</v>
      </c>
      <c r="H11" s="7"/>
      <c r="I11" s="75">
        <v>82.496077919333018</v>
      </c>
      <c r="J11" s="7"/>
      <c r="K11" s="76">
        <v>1</v>
      </c>
      <c r="L11" s="76">
        <v>2.9999999999999997E-4</v>
      </c>
      <c r="M11" s="16"/>
      <c r="N11" s="16"/>
      <c r="O11" s="16"/>
      <c r="P11" s="16"/>
      <c r="BG11" s="16"/>
    </row>
    <row r="12" spans="2:59">
      <c r="B12" s="79" t="s">
        <v>768</v>
      </c>
      <c r="C12" s="16"/>
      <c r="D12" s="16"/>
      <c r="G12" s="81">
        <v>24304.66</v>
      </c>
      <c r="I12" s="81">
        <v>82.496077919333018</v>
      </c>
      <c r="K12" s="80">
        <v>1</v>
      </c>
      <c r="L12" s="80">
        <v>2.9999999999999997E-4</v>
      </c>
    </row>
    <row r="13" spans="2:59">
      <c r="B13" t="s">
        <v>769</v>
      </c>
      <c r="C13" t="s">
        <v>770</v>
      </c>
      <c r="D13" t="s">
        <v>271</v>
      </c>
      <c r="E13" t="s">
        <v>106</v>
      </c>
      <c r="F13" t="s">
        <v>771</v>
      </c>
      <c r="G13" s="77">
        <v>1832.14</v>
      </c>
      <c r="H13" s="77">
        <v>83.106099999999998</v>
      </c>
      <c r="I13" s="77">
        <v>5.3946430162132204</v>
      </c>
      <c r="J13" s="78">
        <v>0</v>
      </c>
      <c r="K13" s="78">
        <v>6.54E-2</v>
      </c>
      <c r="L13" s="78">
        <v>0</v>
      </c>
    </row>
    <row r="14" spans="2:59">
      <c r="B14" t="s">
        <v>772</v>
      </c>
      <c r="C14" t="s">
        <v>773</v>
      </c>
      <c r="D14" t="s">
        <v>271</v>
      </c>
      <c r="E14" t="s">
        <v>106</v>
      </c>
      <c r="F14" t="s">
        <v>774</v>
      </c>
      <c r="G14" s="77">
        <v>22472.52</v>
      </c>
      <c r="H14" s="77">
        <v>96.836600000000047</v>
      </c>
      <c r="I14" s="77">
        <v>77.101434903119795</v>
      </c>
      <c r="J14" s="78">
        <v>0</v>
      </c>
      <c r="K14" s="78">
        <v>0.93459999999999999</v>
      </c>
      <c r="L14" s="78">
        <v>2.9999999999999997E-4</v>
      </c>
    </row>
    <row r="15" spans="2:59">
      <c r="B15" s="79" t="s">
        <v>663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227</v>
      </c>
      <c r="C16" t="s">
        <v>227</v>
      </c>
      <c r="D16" t="s">
        <v>227</v>
      </c>
      <c r="E16" t="s">
        <v>227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234</v>
      </c>
      <c r="C17" s="16"/>
      <c r="D17" s="16"/>
    </row>
    <row r="18" spans="2:4">
      <c r="B18" t="s">
        <v>240</v>
      </c>
      <c r="C18" s="16"/>
      <c r="D18" s="16"/>
    </row>
    <row r="19" spans="2:4">
      <c r="B19" t="s">
        <v>241</v>
      </c>
      <c r="C19" s="16"/>
      <c r="D19" s="16"/>
    </row>
    <row r="20" spans="2:4">
      <c r="B20" t="s">
        <v>242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2" ht="26.25" customHeight="1">
      <c r="B7" s="102" t="s">
        <v>142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664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227</v>
      </c>
      <c r="C14" t="s">
        <v>227</v>
      </c>
      <c r="D14" t="s">
        <v>227</v>
      </c>
      <c r="E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665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227</v>
      </c>
      <c r="C16" t="s">
        <v>227</v>
      </c>
      <c r="D16" t="s">
        <v>227</v>
      </c>
      <c r="E16" t="s">
        <v>227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775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227</v>
      </c>
      <c r="C18" t="s">
        <v>227</v>
      </c>
      <c r="D18" t="s">
        <v>227</v>
      </c>
      <c r="E18" t="s">
        <v>227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666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227</v>
      </c>
      <c r="C20" t="s">
        <v>227</v>
      </c>
      <c r="D20" t="s">
        <v>227</v>
      </c>
      <c r="E20" t="s">
        <v>227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227</v>
      </c>
      <c r="C22" t="s">
        <v>227</v>
      </c>
      <c r="D22" t="s">
        <v>227</v>
      </c>
      <c r="E22" t="s">
        <v>227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664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227</v>
      </c>
      <c r="C25" t="s">
        <v>227</v>
      </c>
      <c r="D25" t="s">
        <v>227</v>
      </c>
      <c r="E25" t="s">
        <v>227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667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227</v>
      </c>
      <c r="C27" t="s">
        <v>227</v>
      </c>
      <c r="D27" t="s">
        <v>227</v>
      </c>
      <c r="E27" t="s">
        <v>227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666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227</v>
      </c>
      <c r="C29" t="s">
        <v>227</v>
      </c>
      <c r="D29" t="s">
        <v>227</v>
      </c>
      <c r="E29" t="s">
        <v>227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668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227</v>
      </c>
      <c r="C31" t="s">
        <v>227</v>
      </c>
      <c r="D31" t="s">
        <v>227</v>
      </c>
      <c r="E31" t="s">
        <v>227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248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227</v>
      </c>
      <c r="C33" t="s">
        <v>227</v>
      </c>
      <c r="D33" t="s">
        <v>227</v>
      </c>
      <c r="E33" t="s">
        <v>227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234</v>
      </c>
      <c r="C34" s="16"/>
      <c r="D34" s="16"/>
    </row>
    <row r="35" spans="2:12">
      <c r="B35" t="s">
        <v>240</v>
      </c>
      <c r="C35" s="16"/>
      <c r="D35" s="16"/>
    </row>
    <row r="36" spans="2:12">
      <c r="B36" t="s">
        <v>241</v>
      </c>
      <c r="C36" s="16"/>
      <c r="D36" s="16"/>
    </row>
    <row r="37" spans="2:12">
      <c r="B37" t="s">
        <v>242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49" ht="26.25" customHeight="1">
      <c r="B7" s="102" t="s">
        <v>143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-13106880</v>
      </c>
      <c r="H11" s="7"/>
      <c r="I11" s="75">
        <v>-1109.0560017751102</v>
      </c>
      <c r="J11" s="76">
        <v>1</v>
      </c>
      <c r="K11" s="76">
        <v>-3.5999999999999999E-3</v>
      </c>
      <c r="AW11" s="16"/>
    </row>
    <row r="12" spans="2:49">
      <c r="B12" s="79" t="s">
        <v>204</v>
      </c>
      <c r="C12" s="16"/>
      <c r="D12" s="16"/>
      <c r="G12" s="81">
        <v>-13106880</v>
      </c>
      <c r="I12" s="81">
        <v>-1109.0560017751102</v>
      </c>
      <c r="J12" s="80">
        <v>1</v>
      </c>
      <c r="K12" s="80">
        <v>-3.5999999999999999E-3</v>
      </c>
    </row>
    <row r="13" spans="2:49">
      <c r="B13" s="79" t="s">
        <v>664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227</v>
      </c>
      <c r="C14" t="s">
        <v>227</v>
      </c>
      <c r="D14" t="s">
        <v>227</v>
      </c>
      <c r="E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665</v>
      </c>
      <c r="C15" s="16"/>
      <c r="D15" s="16"/>
      <c r="G15" s="81">
        <v>-12980058</v>
      </c>
      <c r="I15" s="81">
        <v>-1121.4195683275075</v>
      </c>
      <c r="J15" s="80">
        <v>1.0111000000000001</v>
      </c>
      <c r="K15" s="80">
        <v>-3.7000000000000002E-3</v>
      </c>
    </row>
    <row r="16" spans="2:49">
      <c r="B16" t="s">
        <v>776</v>
      </c>
      <c r="C16" t="s">
        <v>777</v>
      </c>
      <c r="D16" t="s">
        <v>123</v>
      </c>
      <c r="E16" t="s">
        <v>110</v>
      </c>
      <c r="F16" t="s">
        <v>767</v>
      </c>
      <c r="G16" s="77">
        <v>-2369445</v>
      </c>
      <c r="H16" s="77">
        <v>3.8820215261743742</v>
      </c>
      <c r="I16" s="77">
        <v>-91.982364950862404</v>
      </c>
      <c r="J16" s="78">
        <v>8.2900000000000001E-2</v>
      </c>
      <c r="K16" s="78">
        <v>-2.9999999999999997E-4</v>
      </c>
    </row>
    <row r="17" spans="2:11">
      <c r="B17" t="s">
        <v>778</v>
      </c>
      <c r="C17" t="s">
        <v>779</v>
      </c>
      <c r="D17" t="s">
        <v>123</v>
      </c>
      <c r="E17" t="s">
        <v>110</v>
      </c>
      <c r="F17" t="s">
        <v>767</v>
      </c>
      <c r="G17" s="77">
        <v>-250225</v>
      </c>
      <c r="H17" s="77">
        <v>3.7222711990187949</v>
      </c>
      <c r="I17" s="77">
        <v>-9.3140531077447797</v>
      </c>
      <c r="J17" s="78">
        <v>8.3999999999999995E-3</v>
      </c>
      <c r="K17" s="78">
        <v>0</v>
      </c>
    </row>
    <row r="18" spans="2:11">
      <c r="B18" t="s">
        <v>780</v>
      </c>
      <c r="C18" t="s">
        <v>781</v>
      </c>
      <c r="D18" t="s">
        <v>123</v>
      </c>
      <c r="E18" t="s">
        <v>106</v>
      </c>
      <c r="F18" t="s">
        <v>767</v>
      </c>
      <c r="G18" s="77">
        <v>-9983000</v>
      </c>
      <c r="H18" s="77">
        <v>9.981882781312331</v>
      </c>
      <c r="I18" s="77">
        <v>-996.49135805841001</v>
      </c>
      <c r="J18" s="78">
        <v>0.89849999999999997</v>
      </c>
      <c r="K18" s="78">
        <v>-3.3E-3</v>
      </c>
    </row>
    <row r="19" spans="2:11">
      <c r="B19" t="s">
        <v>782</v>
      </c>
      <c r="C19" t="s">
        <v>783</v>
      </c>
      <c r="D19" t="s">
        <v>123</v>
      </c>
      <c r="E19" t="s">
        <v>106</v>
      </c>
      <c r="F19" t="s">
        <v>767</v>
      </c>
      <c r="G19" s="77">
        <v>-224000</v>
      </c>
      <c r="H19" s="77">
        <v>9.8583101093673218</v>
      </c>
      <c r="I19" s="77">
        <v>-22.082614644982801</v>
      </c>
      <c r="J19" s="78">
        <v>1.9900000000000001E-2</v>
      </c>
      <c r="K19" s="78">
        <v>-1E-4</v>
      </c>
    </row>
    <row r="20" spans="2:11">
      <c r="B20" t="s">
        <v>784</v>
      </c>
      <c r="C20" t="s">
        <v>785</v>
      </c>
      <c r="D20" t="s">
        <v>123</v>
      </c>
      <c r="E20" t="s">
        <v>113</v>
      </c>
      <c r="F20" t="s">
        <v>767</v>
      </c>
      <c r="G20" s="77">
        <v>-153388</v>
      </c>
      <c r="H20" s="77">
        <v>1.0099731175238871</v>
      </c>
      <c r="I20" s="77">
        <v>-1.5491775655075399</v>
      </c>
      <c r="J20" s="78">
        <v>1.4E-3</v>
      </c>
      <c r="K20" s="78">
        <v>0</v>
      </c>
    </row>
    <row r="21" spans="2:11">
      <c r="B21" s="79" t="s">
        <v>775</v>
      </c>
      <c r="C21" s="16"/>
      <c r="D21" s="16"/>
      <c r="G21" s="81">
        <v>-126822</v>
      </c>
      <c r="I21" s="81">
        <v>12.363566552397399</v>
      </c>
      <c r="J21" s="80">
        <v>-1.11E-2</v>
      </c>
      <c r="K21" s="80">
        <v>0</v>
      </c>
    </row>
    <row r="22" spans="2:11">
      <c r="B22" t="s">
        <v>786</v>
      </c>
      <c r="C22" t="s">
        <v>787</v>
      </c>
      <c r="D22" t="s">
        <v>123</v>
      </c>
      <c r="E22" t="s">
        <v>113</v>
      </c>
      <c r="F22" t="s">
        <v>767</v>
      </c>
      <c r="G22" s="77">
        <v>-126822</v>
      </c>
      <c r="H22" s="77">
        <v>-9.7487553834487706</v>
      </c>
      <c r="I22" s="77">
        <v>12.363566552397399</v>
      </c>
      <c r="J22" s="78">
        <v>-1.11E-2</v>
      </c>
      <c r="K22" s="78">
        <v>0</v>
      </c>
    </row>
    <row r="23" spans="2:11">
      <c r="B23" s="79" t="s">
        <v>666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227</v>
      </c>
      <c r="C24" t="s">
        <v>227</v>
      </c>
      <c r="D24" t="s">
        <v>227</v>
      </c>
      <c r="E24" t="s">
        <v>227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248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227</v>
      </c>
      <c r="C26" t="s">
        <v>227</v>
      </c>
      <c r="D26" t="s">
        <v>227</v>
      </c>
      <c r="E26" t="s">
        <v>227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232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664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227</v>
      </c>
      <c r="C29" t="s">
        <v>227</v>
      </c>
      <c r="D29" t="s">
        <v>227</v>
      </c>
      <c r="E29" t="s">
        <v>227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667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227</v>
      </c>
      <c r="C31" t="s">
        <v>227</v>
      </c>
      <c r="D31" t="s">
        <v>227</v>
      </c>
      <c r="E31" t="s">
        <v>227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666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227</v>
      </c>
      <c r="C33" t="s">
        <v>227</v>
      </c>
      <c r="D33" t="s">
        <v>227</v>
      </c>
      <c r="E33" t="s">
        <v>227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248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227</v>
      </c>
      <c r="C35" t="s">
        <v>227</v>
      </c>
      <c r="D35" t="s">
        <v>227</v>
      </c>
      <c r="E35" t="s">
        <v>227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234</v>
      </c>
      <c r="C36" s="16"/>
      <c r="D36" s="16"/>
    </row>
    <row r="37" spans="2:11">
      <c r="B37" t="s">
        <v>240</v>
      </c>
      <c r="C37" s="16"/>
      <c r="D37" s="16"/>
    </row>
    <row r="38" spans="2:11">
      <c r="B38" t="s">
        <v>241</v>
      </c>
      <c r="C38" s="16"/>
      <c r="D38" s="16"/>
    </row>
    <row r="39" spans="2:11">
      <c r="B39" t="s">
        <v>242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78" ht="26.25" customHeight="1">
      <c r="B7" s="102" t="s">
        <v>145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680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227</v>
      </c>
      <c r="C14" t="s">
        <v>227</v>
      </c>
      <c r="D14" s="16"/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681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227</v>
      </c>
      <c r="C16" t="s">
        <v>227</v>
      </c>
      <c r="D16" s="16"/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682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227</v>
      </c>
      <c r="C18" t="s">
        <v>227</v>
      </c>
      <c r="D18" s="16"/>
      <c r="E18" t="s">
        <v>227</v>
      </c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227</v>
      </c>
      <c r="C19" t="s">
        <v>227</v>
      </c>
      <c r="D19" s="16"/>
      <c r="E19" t="s">
        <v>227</v>
      </c>
      <c r="H19" s="77">
        <v>0</v>
      </c>
      <c r="I19" t="s">
        <v>227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227</v>
      </c>
      <c r="C20" t="s">
        <v>227</v>
      </c>
      <c r="D20" s="16"/>
      <c r="E20" t="s">
        <v>227</v>
      </c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227</v>
      </c>
      <c r="C21" t="s">
        <v>227</v>
      </c>
      <c r="D21" s="16"/>
      <c r="E21" t="s">
        <v>227</v>
      </c>
      <c r="H21" s="77">
        <v>0</v>
      </c>
      <c r="I21" t="s">
        <v>227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232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680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227</v>
      </c>
      <c r="C24" t="s">
        <v>227</v>
      </c>
      <c r="D24" s="16"/>
      <c r="E24" t="s">
        <v>227</v>
      </c>
      <c r="H24" s="77">
        <v>0</v>
      </c>
      <c r="I24" t="s">
        <v>227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681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227</v>
      </c>
      <c r="C26" t="s">
        <v>227</v>
      </c>
      <c r="D26" s="16"/>
      <c r="E26" t="s">
        <v>227</v>
      </c>
      <c r="H26" s="77">
        <v>0</v>
      </c>
      <c r="I26" t="s">
        <v>227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682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227</v>
      </c>
      <c r="C28" t="s">
        <v>227</v>
      </c>
      <c r="D28" s="16"/>
      <c r="E28" t="s">
        <v>227</v>
      </c>
      <c r="H28" s="77">
        <v>0</v>
      </c>
      <c r="I28" t="s">
        <v>227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227</v>
      </c>
      <c r="C29" t="s">
        <v>227</v>
      </c>
      <c r="D29" s="16"/>
      <c r="E29" t="s">
        <v>227</v>
      </c>
      <c r="H29" s="77">
        <v>0</v>
      </c>
      <c r="I29" t="s">
        <v>227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227</v>
      </c>
      <c r="C30" t="s">
        <v>227</v>
      </c>
      <c r="D30" s="16"/>
      <c r="E30" t="s">
        <v>227</v>
      </c>
      <c r="H30" s="77">
        <v>0</v>
      </c>
      <c r="I30" t="s">
        <v>227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227</v>
      </c>
      <c r="C31" t="s">
        <v>227</v>
      </c>
      <c r="D31" s="16"/>
      <c r="E31" t="s">
        <v>227</v>
      </c>
      <c r="H31" s="77">
        <v>0</v>
      </c>
      <c r="I31" t="s">
        <v>227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234</v>
      </c>
      <c r="D32" s="16"/>
    </row>
    <row r="33" spans="2:4">
      <c r="B33" t="s">
        <v>240</v>
      </c>
      <c r="D33" s="16"/>
    </row>
    <row r="34" spans="2:4">
      <c r="B34" t="s">
        <v>241</v>
      </c>
      <c r="D34" s="16"/>
    </row>
    <row r="35" spans="2:4">
      <c r="B35" t="s">
        <v>242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2" t="s">
        <v>146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0.34</v>
      </c>
      <c r="J11" s="18"/>
      <c r="K11" s="18"/>
      <c r="L11" s="18"/>
      <c r="M11" s="76">
        <v>3.6799999999999999E-2</v>
      </c>
      <c r="N11" s="75">
        <v>214542.14</v>
      </c>
      <c r="O11" s="7"/>
      <c r="P11" s="75">
        <v>276.87475612550998</v>
      </c>
      <c r="Q11" s="76">
        <v>1</v>
      </c>
      <c r="R11" s="76">
        <v>8.9999999999999998E-4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0.34</v>
      </c>
      <c r="M12" s="80">
        <v>3.6799999999999999E-2</v>
      </c>
      <c r="N12" s="81">
        <v>214542.14</v>
      </c>
      <c r="P12" s="81">
        <v>276.87475612550998</v>
      </c>
      <c r="Q12" s="80">
        <v>1</v>
      </c>
      <c r="R12" s="80">
        <v>8.9999999999999998E-4</v>
      </c>
    </row>
    <row r="13" spans="2:60">
      <c r="B13" s="79" t="s">
        <v>788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227</v>
      </c>
      <c r="D14" t="s">
        <v>227</v>
      </c>
      <c r="F14" t="s">
        <v>227</v>
      </c>
      <c r="I14" s="77">
        <v>0</v>
      </c>
      <c r="J14" t="s">
        <v>227</v>
      </c>
      <c r="K14" t="s">
        <v>227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789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227</v>
      </c>
      <c r="D16" t="s">
        <v>227</v>
      </c>
      <c r="F16" t="s">
        <v>227</v>
      </c>
      <c r="I16" s="77">
        <v>0</v>
      </c>
      <c r="J16" t="s">
        <v>227</v>
      </c>
      <c r="K16" t="s">
        <v>227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790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227</v>
      </c>
      <c r="D18" t="s">
        <v>227</v>
      </c>
      <c r="F18" t="s">
        <v>227</v>
      </c>
      <c r="I18" s="77">
        <v>0</v>
      </c>
      <c r="J18" t="s">
        <v>227</v>
      </c>
      <c r="K18" t="s">
        <v>227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791</v>
      </c>
      <c r="I19" s="81">
        <v>0.34</v>
      </c>
      <c r="M19" s="80">
        <v>3.6799999999999999E-2</v>
      </c>
      <c r="N19" s="81">
        <v>214542.14</v>
      </c>
      <c r="P19" s="81">
        <v>276.87475612550998</v>
      </c>
      <c r="Q19" s="80">
        <v>1</v>
      </c>
      <c r="R19" s="80">
        <v>8.9999999999999998E-4</v>
      </c>
    </row>
    <row r="20" spans="2:18">
      <c r="B20" t="s">
        <v>792</v>
      </c>
      <c r="C20" t="s">
        <v>793</v>
      </c>
      <c r="D20" t="s">
        <v>794</v>
      </c>
      <c r="E20" t="s">
        <v>699</v>
      </c>
      <c r="F20" t="s">
        <v>795</v>
      </c>
      <c r="G20" t="s">
        <v>796</v>
      </c>
      <c r="H20" t="s">
        <v>797</v>
      </c>
      <c r="J20" t="s">
        <v>399</v>
      </c>
      <c r="K20" t="s">
        <v>102</v>
      </c>
      <c r="L20" s="78">
        <v>0</v>
      </c>
      <c r="M20" s="78">
        <v>0</v>
      </c>
      <c r="N20" s="77">
        <v>28267.8</v>
      </c>
      <c r="O20" s="77">
        <v>303.92156899999998</v>
      </c>
      <c r="P20" s="77">
        <v>85.911941281782006</v>
      </c>
      <c r="Q20" s="78">
        <v>0.31030000000000002</v>
      </c>
      <c r="R20" s="78">
        <v>2.9999999999999997E-4</v>
      </c>
    </row>
    <row r="21" spans="2:18">
      <c r="B21" t="s">
        <v>798</v>
      </c>
      <c r="C21" t="s">
        <v>793</v>
      </c>
      <c r="D21" t="s">
        <v>799</v>
      </c>
      <c r="E21" t="s">
        <v>699</v>
      </c>
      <c r="F21" t="s">
        <v>795</v>
      </c>
      <c r="G21" t="s">
        <v>800</v>
      </c>
      <c r="H21" t="s">
        <v>797</v>
      </c>
      <c r="I21" s="77">
        <v>0.49</v>
      </c>
      <c r="J21" t="s">
        <v>399</v>
      </c>
      <c r="K21" t="s">
        <v>102</v>
      </c>
      <c r="L21" s="78">
        <v>7.0000000000000007E-2</v>
      </c>
      <c r="M21" s="78">
        <v>5.3400000000000003E-2</v>
      </c>
      <c r="N21" s="77">
        <v>186274.34</v>
      </c>
      <c r="O21" s="77">
        <v>102.51697299999989</v>
      </c>
      <c r="P21" s="77">
        <v>190.96281484372801</v>
      </c>
      <c r="Q21" s="78">
        <v>0.68969999999999998</v>
      </c>
      <c r="R21" s="78">
        <v>5.9999999999999995E-4</v>
      </c>
    </row>
    <row r="22" spans="2:18">
      <c r="B22" s="79" t="s">
        <v>801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227</v>
      </c>
      <c r="D23" t="s">
        <v>227</v>
      </c>
      <c r="F23" t="s">
        <v>227</v>
      </c>
      <c r="I23" s="77">
        <v>0</v>
      </c>
      <c r="J23" t="s">
        <v>227</v>
      </c>
      <c r="K23" t="s">
        <v>227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802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803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227</v>
      </c>
      <c r="D26" t="s">
        <v>227</v>
      </c>
      <c r="F26" t="s">
        <v>227</v>
      </c>
      <c r="I26" s="77">
        <v>0</v>
      </c>
      <c r="J26" t="s">
        <v>227</v>
      </c>
      <c r="K26" t="s">
        <v>227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804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227</v>
      </c>
      <c r="D28" t="s">
        <v>227</v>
      </c>
      <c r="F28" t="s">
        <v>227</v>
      </c>
      <c r="I28" s="77">
        <v>0</v>
      </c>
      <c r="J28" t="s">
        <v>227</v>
      </c>
      <c r="K28" t="s">
        <v>227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805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227</v>
      </c>
      <c r="D30" t="s">
        <v>227</v>
      </c>
      <c r="F30" t="s">
        <v>227</v>
      </c>
      <c r="I30" s="77">
        <v>0</v>
      </c>
      <c r="J30" t="s">
        <v>227</v>
      </c>
      <c r="K30" t="s">
        <v>227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806</v>
      </c>
      <c r="I31" s="81">
        <v>0</v>
      </c>
      <c r="M31" s="80">
        <v>0</v>
      </c>
      <c r="N31" s="81">
        <v>0</v>
      </c>
      <c r="P31" s="81">
        <v>0</v>
      </c>
      <c r="Q31" s="80">
        <v>0</v>
      </c>
      <c r="R31" s="80">
        <v>0</v>
      </c>
    </row>
    <row r="32" spans="2:18">
      <c r="B32" t="s">
        <v>227</v>
      </c>
      <c r="D32" t="s">
        <v>227</v>
      </c>
      <c r="F32" t="s">
        <v>227</v>
      </c>
      <c r="I32" s="77">
        <v>0</v>
      </c>
      <c r="J32" t="s">
        <v>227</v>
      </c>
      <c r="K32" t="s">
        <v>227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</row>
    <row r="33" spans="2:18">
      <c r="B33" s="79" t="s">
        <v>232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807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227</v>
      </c>
      <c r="D35" t="s">
        <v>227</v>
      </c>
      <c r="F35" t="s">
        <v>227</v>
      </c>
      <c r="I35" s="77">
        <v>0</v>
      </c>
      <c r="J35" t="s">
        <v>227</v>
      </c>
      <c r="K35" t="s">
        <v>227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790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227</v>
      </c>
      <c r="D37" t="s">
        <v>227</v>
      </c>
      <c r="F37" t="s">
        <v>227</v>
      </c>
      <c r="I37" s="77">
        <v>0</v>
      </c>
      <c r="J37" t="s">
        <v>227</v>
      </c>
      <c r="K37" t="s">
        <v>227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791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227</v>
      </c>
      <c r="D39" t="s">
        <v>227</v>
      </c>
      <c r="F39" t="s">
        <v>227</v>
      </c>
      <c r="I39" s="77">
        <v>0</v>
      </c>
      <c r="J39" t="s">
        <v>227</v>
      </c>
      <c r="K39" t="s">
        <v>227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806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227</v>
      </c>
      <c r="D41" t="s">
        <v>227</v>
      </c>
      <c r="F41" t="s">
        <v>227</v>
      </c>
      <c r="I41" s="77">
        <v>0</v>
      </c>
      <c r="J41" t="s">
        <v>227</v>
      </c>
      <c r="K41" t="s">
        <v>227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234</v>
      </c>
    </row>
    <row r="43" spans="2:18">
      <c r="B43" t="s">
        <v>240</v>
      </c>
    </row>
    <row r="44" spans="2:18">
      <c r="B44" t="s">
        <v>241</v>
      </c>
    </row>
    <row r="45" spans="2:18">
      <c r="B45" t="s">
        <v>242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2" t="s">
        <v>153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688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227</v>
      </c>
      <c r="C14" t="s">
        <v>227</v>
      </c>
      <c r="E14" t="s">
        <v>227</v>
      </c>
      <c r="G14" s="77">
        <v>0</v>
      </c>
      <c r="H14" t="s">
        <v>227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689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227</v>
      </c>
      <c r="C16" t="s">
        <v>227</v>
      </c>
      <c r="E16" t="s">
        <v>227</v>
      </c>
      <c r="G16" s="77">
        <v>0</v>
      </c>
      <c r="H16" t="s">
        <v>227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808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227</v>
      </c>
      <c r="C18" t="s">
        <v>227</v>
      </c>
      <c r="E18" t="s">
        <v>227</v>
      </c>
      <c r="G18" s="77">
        <v>0</v>
      </c>
      <c r="H18" t="s">
        <v>227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809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227</v>
      </c>
      <c r="C20" t="s">
        <v>227</v>
      </c>
      <c r="E20" t="s">
        <v>227</v>
      </c>
      <c r="G20" s="77">
        <v>0</v>
      </c>
      <c r="H20" t="s">
        <v>227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248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227</v>
      </c>
      <c r="C22" t="s">
        <v>227</v>
      </c>
      <c r="E22" t="s">
        <v>227</v>
      </c>
      <c r="G22" s="77">
        <v>0</v>
      </c>
      <c r="H22" t="s">
        <v>227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227</v>
      </c>
      <c r="C24" t="s">
        <v>227</v>
      </c>
      <c r="E24" t="s">
        <v>227</v>
      </c>
      <c r="G24" s="77">
        <v>0</v>
      </c>
      <c r="H24" t="s">
        <v>227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234</v>
      </c>
    </row>
    <row r="26" spans="2:15">
      <c r="B26" t="s">
        <v>240</v>
      </c>
    </row>
    <row r="27" spans="2:15">
      <c r="B27" t="s">
        <v>241</v>
      </c>
    </row>
    <row r="28" spans="2:15">
      <c r="B28" t="s">
        <v>242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2" t="s">
        <v>156</v>
      </c>
      <c r="C7" s="103"/>
      <c r="D7" s="103"/>
      <c r="E7" s="103"/>
      <c r="F7" s="103"/>
      <c r="G7" s="103"/>
      <c r="H7" s="103"/>
      <c r="I7" s="103"/>
      <c r="J7" s="104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810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227</v>
      </c>
      <c r="E14" s="78">
        <v>0</v>
      </c>
      <c r="F14" t="s">
        <v>227</v>
      </c>
      <c r="G14" s="77">
        <v>0</v>
      </c>
      <c r="H14" s="78">
        <v>0</v>
      </c>
      <c r="I14" s="78">
        <v>0</v>
      </c>
    </row>
    <row r="15" spans="2:55">
      <c r="B15" s="79" t="s">
        <v>811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227</v>
      </c>
      <c r="E16" s="78">
        <v>0</v>
      </c>
      <c r="F16" t="s">
        <v>227</v>
      </c>
      <c r="G16" s="77">
        <v>0</v>
      </c>
      <c r="H16" s="78">
        <v>0</v>
      </c>
      <c r="I16" s="78">
        <v>0</v>
      </c>
    </row>
    <row r="17" spans="2:9">
      <c r="B17" s="79" t="s">
        <v>232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810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227</v>
      </c>
      <c r="E19" s="78">
        <v>0</v>
      </c>
      <c r="F19" t="s">
        <v>227</v>
      </c>
      <c r="G19" s="77">
        <v>0</v>
      </c>
      <c r="H19" s="78">
        <v>0</v>
      </c>
      <c r="I19" s="78">
        <v>0</v>
      </c>
    </row>
    <row r="20" spans="2:9">
      <c r="B20" s="79" t="s">
        <v>811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227</v>
      </c>
      <c r="E21" s="78">
        <v>0</v>
      </c>
      <c r="F21" t="s">
        <v>227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2" t="s">
        <v>162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227</v>
      </c>
      <c r="D13" t="s">
        <v>227</v>
      </c>
      <c r="E13" s="19"/>
      <c r="F13" s="78">
        <v>0</v>
      </c>
      <c r="G13" t="s">
        <v>227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227</v>
      </c>
      <c r="D15" t="s">
        <v>227</v>
      </c>
      <c r="E15" s="19"/>
      <c r="F15" s="78">
        <v>0</v>
      </c>
      <c r="G15" t="s">
        <v>227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2" t="s">
        <v>167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7737.3348500579996</v>
      </c>
      <c r="J11" s="76">
        <v>1</v>
      </c>
      <c r="K11" s="76">
        <v>2.53E-2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227</v>
      </c>
      <c r="C13" t="s">
        <v>227</v>
      </c>
      <c r="D13" t="s">
        <v>227</v>
      </c>
      <c r="E13" s="19"/>
      <c r="F13" s="78">
        <v>0</v>
      </c>
      <c r="G13" t="s">
        <v>227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7737.3348500579996</v>
      </c>
      <c r="J14" s="80">
        <v>1</v>
      </c>
      <c r="K14" s="80">
        <v>2.53E-2</v>
      </c>
    </row>
    <row r="15" spans="2:60">
      <c r="B15" t="s">
        <v>812</v>
      </c>
      <c r="C15" t="s">
        <v>813</v>
      </c>
      <c r="D15" t="s">
        <v>227</v>
      </c>
      <c r="E15" t="s">
        <v>647</v>
      </c>
      <c r="F15" s="78">
        <v>0</v>
      </c>
      <c r="G15" t="s">
        <v>202</v>
      </c>
      <c r="H15" s="78">
        <v>0</v>
      </c>
      <c r="I15" s="77">
        <v>87.108981119999996</v>
      </c>
      <c r="J15" s="78">
        <v>1.1299999999999999E-2</v>
      </c>
      <c r="K15" s="78">
        <v>2.9999999999999997E-4</v>
      </c>
    </row>
    <row r="16" spans="2:60">
      <c r="B16" t="s">
        <v>814</v>
      </c>
      <c r="C16" t="s">
        <v>815</v>
      </c>
      <c r="D16" t="s">
        <v>227</v>
      </c>
      <c r="E16" t="s">
        <v>647</v>
      </c>
      <c r="F16" s="78">
        <v>0</v>
      </c>
      <c r="G16" t="s">
        <v>113</v>
      </c>
      <c r="H16" s="78">
        <v>0</v>
      </c>
      <c r="I16" s="77">
        <v>335.75066083399997</v>
      </c>
      <c r="J16" s="78">
        <v>4.3400000000000001E-2</v>
      </c>
      <c r="K16" s="78">
        <v>1.1000000000000001E-3</v>
      </c>
    </row>
    <row r="17" spans="2:11">
      <c r="B17" t="s">
        <v>816</v>
      </c>
      <c r="C17" t="s">
        <v>817</v>
      </c>
      <c r="D17" t="s">
        <v>227</v>
      </c>
      <c r="E17" t="s">
        <v>647</v>
      </c>
      <c r="F17" s="78">
        <v>0</v>
      </c>
      <c r="G17" t="s">
        <v>203</v>
      </c>
      <c r="H17" s="78">
        <v>0</v>
      </c>
      <c r="I17" s="77">
        <v>-99.351420165999997</v>
      </c>
      <c r="J17" s="78">
        <v>-1.2800000000000001E-2</v>
      </c>
      <c r="K17" s="78">
        <v>-2.9999999999999997E-4</v>
      </c>
    </row>
    <row r="18" spans="2:11">
      <c r="B18" t="s">
        <v>818</v>
      </c>
      <c r="C18" t="s">
        <v>819</v>
      </c>
      <c r="D18" t="s">
        <v>227</v>
      </c>
      <c r="E18" t="s">
        <v>647</v>
      </c>
      <c r="F18" s="78">
        <v>0</v>
      </c>
      <c r="G18" t="s">
        <v>110</v>
      </c>
      <c r="H18" s="78">
        <v>0</v>
      </c>
      <c r="I18" s="77">
        <v>-2127.3738054700002</v>
      </c>
      <c r="J18" s="78">
        <v>-0.27489999999999998</v>
      </c>
      <c r="K18" s="78">
        <v>-6.8999999999999999E-3</v>
      </c>
    </row>
    <row r="19" spans="2:11">
      <c r="B19" t="s">
        <v>820</v>
      </c>
      <c r="C19" t="s">
        <v>821</v>
      </c>
      <c r="D19" t="s">
        <v>227</v>
      </c>
      <c r="E19" t="s">
        <v>647</v>
      </c>
      <c r="F19" s="78">
        <v>0</v>
      </c>
      <c r="G19" t="s">
        <v>106</v>
      </c>
      <c r="H19" s="78">
        <v>0</v>
      </c>
      <c r="I19" s="77">
        <v>9541.2004337399994</v>
      </c>
      <c r="J19" s="78">
        <v>1.2331000000000001</v>
      </c>
      <c r="K19" s="78">
        <v>3.1199999999999999E-2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6"/>
  <sheetViews>
    <sheetView rightToLeft="1" workbookViewId="0">
      <selection activeCell="B20" sqref="B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2" t="s">
        <v>169</v>
      </c>
      <c r="C7" s="103"/>
      <c r="D7" s="103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C12+C22</f>
        <v>10774.339712000001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2">
        <f>SUM(C13:C21)</f>
        <v>8413.1316079999997</v>
      </c>
    </row>
    <row r="13" spans="2:17">
      <c r="B13" t="s">
        <v>822</v>
      </c>
      <c r="C13" s="86">
        <v>37.350767999999981</v>
      </c>
      <c r="D13" s="83">
        <v>45347</v>
      </c>
    </row>
    <row r="14" spans="2:17">
      <c r="B14" s="84" t="s">
        <v>823</v>
      </c>
      <c r="C14" s="86">
        <v>72.64</v>
      </c>
      <c r="D14" s="83">
        <v>44926</v>
      </c>
    </row>
    <row r="15" spans="2:17">
      <c r="B15" s="84" t="s">
        <v>824</v>
      </c>
      <c r="C15" s="86">
        <v>502.76262399999996</v>
      </c>
      <c r="D15" s="83">
        <v>46197</v>
      </c>
    </row>
    <row r="16" spans="2:17">
      <c r="B16" s="84" t="s">
        <v>825</v>
      </c>
      <c r="C16" s="86">
        <v>797.46700800000008</v>
      </c>
      <c r="D16" s="83">
        <v>47331</v>
      </c>
    </row>
    <row r="17" spans="2:4">
      <c r="B17" s="84" t="s">
        <v>826</v>
      </c>
      <c r="C17" s="86">
        <v>623.93427199999985</v>
      </c>
      <c r="D17" s="83">
        <v>46386</v>
      </c>
    </row>
    <row r="18" spans="2:4">
      <c r="B18" s="84" t="s">
        <v>827</v>
      </c>
      <c r="C18" s="86">
        <v>2007.7159999999999</v>
      </c>
      <c r="D18" s="83">
        <v>46182</v>
      </c>
    </row>
    <row r="19" spans="2:4">
      <c r="B19" s="84" t="s">
        <v>831</v>
      </c>
      <c r="C19" s="86">
        <v>2010.568</v>
      </c>
      <c r="D19" s="83">
        <v>46202</v>
      </c>
    </row>
    <row r="20" spans="2:4">
      <c r="B20" t="s">
        <v>834</v>
      </c>
      <c r="C20" s="86">
        <v>1801.471</v>
      </c>
      <c r="D20" s="83">
        <v>46213</v>
      </c>
    </row>
    <row r="21" spans="2:4">
      <c r="B21" s="84" t="s">
        <v>832</v>
      </c>
      <c r="C21" s="86">
        <v>559.22193600000003</v>
      </c>
      <c r="D21" s="83">
        <v>46284</v>
      </c>
    </row>
    <row r="22" spans="2:4">
      <c r="B22" s="79" t="s">
        <v>232</v>
      </c>
      <c r="C22" s="82">
        <f>SUM(C23:C26)</f>
        <v>2361.2081040000003</v>
      </c>
    </row>
    <row r="23" spans="2:4">
      <c r="B23" s="84" t="s">
        <v>828</v>
      </c>
      <c r="C23" s="86">
        <v>415.86065040000005</v>
      </c>
      <c r="D23" s="85">
        <v>45748</v>
      </c>
    </row>
    <row r="24" spans="2:4">
      <c r="B24" s="84" t="s">
        <v>829</v>
      </c>
      <c r="C24" s="86">
        <v>419.05843200000004</v>
      </c>
      <c r="D24" s="83">
        <v>47269</v>
      </c>
    </row>
    <row r="25" spans="2:4">
      <c r="B25" s="84" t="s">
        <v>830</v>
      </c>
      <c r="C25" s="86">
        <v>421.08856600000013</v>
      </c>
      <c r="D25" s="83">
        <v>45261</v>
      </c>
    </row>
    <row r="26" spans="2:4">
      <c r="B26" s="84" t="s">
        <v>833</v>
      </c>
      <c r="C26" s="86">
        <v>1105.2004555999999</v>
      </c>
      <c r="D26" s="83">
        <v>45844</v>
      </c>
    </row>
  </sheetData>
  <mergeCells count="1">
    <mergeCell ref="B7:D7"/>
  </mergeCells>
  <dataValidations count="1">
    <dataValidation allowBlank="1" showInputMessage="1" showErrorMessage="1" sqref="E1:XFD1048576 D1:D19 D27:D1048576 D22:D25 A1:C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2" t="s">
        <v>173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240</v>
      </c>
      <c r="D27" s="16"/>
    </row>
    <row r="28" spans="2:16">
      <c r="B28" t="s">
        <v>242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2" t="s">
        <v>177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688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689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240</v>
      </c>
      <c r="D27" s="16"/>
    </row>
    <row r="28" spans="2:16">
      <c r="B28" t="s">
        <v>242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2" t="s">
        <v>179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688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227</v>
      </c>
      <c r="C14" t="s">
        <v>227</v>
      </c>
      <c r="D14" t="s">
        <v>227</v>
      </c>
      <c r="E14" t="s">
        <v>227</v>
      </c>
      <c r="F14" s="15"/>
      <c r="G14" s="15"/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689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227</v>
      </c>
      <c r="C16" t="s">
        <v>227</v>
      </c>
      <c r="D16" t="s">
        <v>227</v>
      </c>
      <c r="E16" t="s">
        <v>227</v>
      </c>
      <c r="F16" s="15"/>
      <c r="G16" s="15"/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227</v>
      </c>
      <c r="C18" t="s">
        <v>227</v>
      </c>
      <c r="D18" t="s">
        <v>227</v>
      </c>
      <c r="E18" t="s">
        <v>227</v>
      </c>
      <c r="F18" s="15"/>
      <c r="G18" s="15"/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248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227</v>
      </c>
      <c r="C20" t="s">
        <v>227</v>
      </c>
      <c r="D20" t="s">
        <v>227</v>
      </c>
      <c r="E20" t="s">
        <v>227</v>
      </c>
      <c r="F20" s="15"/>
      <c r="G20" s="15"/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234</v>
      </c>
      <c r="D26" s="16"/>
    </row>
    <row r="27" spans="2:23">
      <c r="B27" t="s">
        <v>240</v>
      </c>
      <c r="D27" s="16"/>
    </row>
    <row r="28" spans="2:23">
      <c r="B28" t="s">
        <v>241</v>
      </c>
      <c r="D28" s="16"/>
    </row>
    <row r="29" spans="2:23">
      <c r="B29" t="s">
        <v>242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EDD6ED9-C2E9-4516-8537-49791B6F5737}"/>
</file>

<file path=customXml/itemProps2.xml><?xml version="1.0" encoding="utf-8"?>
<ds:datastoreItem xmlns:ds="http://schemas.openxmlformats.org/officeDocument/2006/customXml" ds:itemID="{E13D75D9-4300-45FE-8B60-7644FCBE3EA1}"/>
</file>

<file path=customXml/itemProps3.xml><?xml version="1.0" encoding="utf-8"?>
<ds:datastoreItem xmlns:ds="http://schemas.openxmlformats.org/officeDocument/2006/customXml" ds:itemID="{FC84F567-3463-4DF7-B574-DC13460DB0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2022-10-31T12:15:22Z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