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2\"/>
    </mc:Choice>
  </mc:AlternateContent>
  <bookViews>
    <workbookView xWindow="0" yWindow="105" windowWidth="24240" windowHeight="12585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12" i="27" l="1"/>
  <c r="C18" i="27"/>
  <c r="C11" i="27" l="1"/>
  <c r="C43" i="1"/>
  <c r="C42" i="1" l="1"/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<sst xmlns="http://schemas.openxmlformats.org/spreadsheetml/2006/main" count="3528" uniqueCount="841">
  <si>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</si>
  <si>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</si>
  <si>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</si>
  <si>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</si>
  <si>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</si>
  <si>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</si>
  <si>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</si>
  <si>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</si>
  <si>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</si>
  <si>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</si>
  <si>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</si>
  <si>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</si>
  <si>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</si>
  <si>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</si>
  <si>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</si>
  <si>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</si>
  <si>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</si>
  <si>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</si>
  <si>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</si>
  <si>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</si>
  <si>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</si>
  <si>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</si>
  <si>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</si>
  <si>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</si>
  <si>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</si>
  <si>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</si>
  <si>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</si>
  <si>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</si>
  <si>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</si>
  <si>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</si>
  <si>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</si>
  <si>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</si>
  <si>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</si>
  <si>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</si>
  <si>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</si>
  <si>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</si>
  <si>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</si>
  <si>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</si>
  <si>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</si>
  <si>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</si>
  <si>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</si>
  <si>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</si>
  <si>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</si>
  <si>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</si>
  <si>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</si>
  <si>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</si>
  <si>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</si>
  <si>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</si>
  <si>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</si>
  <si>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</si>
  <si>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</si>
  <si>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</si>
  <si>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</si>
  <si>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</si>
  <si>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</si>
  <si>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</si>
  <si>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</si>
  <si>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</si>
  <si>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</si>
  <si>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</si>
  <si>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</si>
  <si>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</si>
  <si>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</si>
  <si>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</si>
  <si>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</si>
  <si>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</si>
  <si>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</si>
  <si>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</si>
  <si>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</si>
  <si>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</si>
  <si>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</si>
  <si>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</si>
  <si>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</si>
  <si>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</si>
  <si>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</si>
  <si>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</si>
  <si>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</si>
  <si>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</si>
  <si>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</si>
  <si>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</si>
  <si>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</si>
  <si>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</si>
  <si>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</si>
  <si>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</si>
  <si>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</si>
  <si>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</si>
  <si>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</si>
  <si>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</si>
  <si>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</si>
  <si>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</si>
  <si>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</si>
  <si>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</si>
  <si>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</si>
  <si>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</si>
  <si>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</si>
  <si>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</si>
  <si>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</si>
  <si>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</si>
  <si>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</si>
  <si>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</si>
  <si>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</si>
  <si>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</si>
  <si>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</si>
  <si>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</si>
  <si>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</si>
  <si>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</si>
  <si>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</si>
  <si>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</si>
  <si>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</si>
  <si>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</si>
  <si>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</si>
  <si>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</si>
  <si>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</si>
  <si>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</si>
  <si>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</si>
  <si>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</si>
  <si>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</si>
  <si>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</si>
  <si>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</si>
  <si>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</si>
  <si>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</si>
  <si>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</si>
  <si>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</si>
  <si>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</si>
  <si>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</si>
  <si>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</si>
  <si>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</si>
  <si>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</si>
  <si>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</si>
  <si>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</si>
  <si>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</si>
  <si>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</si>
  <si>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</si>
  <si>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</si>
  <si>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</si>
  <si>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</si>
  <si>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</si>
  <si>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</si>
  <si>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</si>
  <si>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</si>
  <si>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</si>
  <si>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</si>
  <si>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</si>
  <si>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</si>
  <si>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</si>
  <si>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</si>
  <si>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</si>
  <si>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</si>
  <si>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</si>
  <si>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</si>
  <si>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</si>
  <si>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</si>
  <si>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</si>
  <si>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</si>
  <si>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</si>
  <si>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</si>
  <si>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</si>
  <si>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</si>
  <si>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</si>
  <si>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</si>
  <si>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</si>
  <si>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</si>
  <si>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</si>
  <si>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</si>
  <si>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</si>
  <si>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</si>
  <si>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</si>
  <si>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</si>
  <si>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</si>
  <si>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</si>
  <si>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</si>
  <si>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</si>
  <si>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</si>
  <si>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</si>
  <si>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</si>
  <si>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</si>
  <si>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</si>
  <si>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</si>
  <si>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</si>
  <si>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</si>
  <si>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</si>
  <si>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</si>
  <si>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</si>
  <si>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</si>
  <si>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</si>
  <si>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</si>
  <si>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</si>
  <si>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</si>
  <si>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</si>
  <si>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</si>
  <si>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</si>
  <si>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</si>
  <si>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</si>
  <si>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</si>
  <si>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</si>
  <si>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</si>
  <si>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</si>
  <si>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</si>
  <si>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</si>
  <si>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</si>
  <si>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</si>
  <si>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</si>
  <si>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</si>
  <si>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</si>
  <si>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</si>
  <si>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</si>
  <si>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</si>
  <si>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</si>
  <si>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</si>
  <si>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</si>
  <si>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</si>
  <si>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</si>
  <si>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</si>
  <si>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</si>
  <si>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</si>
  <si>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</si>
  <si>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</si>
  <si>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</si>
  <si>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</si>
  <si>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</si>
  <si>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</si>
  <si>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</si>
  <si>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</si>
  <si>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</si>
  <si>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</si>
  <si>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</si>
  <si>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</si>
  <si>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</si>
  <si>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</si>
  <si>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</si>
  <si>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</si>
  <si>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</si>
  <si>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</si>
  <si>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</si>
  <si>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</si>
  <si>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</si>
  <si>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</si>
  <si>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</si>
  <si>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</si>
  <si>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</si>
  <si>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</si>
  <si>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</si>
  <si>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</si>
  <si>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</si>
  <si>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</si>
  <si>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</si>
  <si>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</si>
  <si>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</si>
  <si>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</si>
  <si>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</si>
  <si>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</si>
  <si>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</si>
  <si>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</si>
  <si>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</si>
  <si>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</si>
  <si>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</si>
  <si>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</si>
  <si>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</si>
  <si>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</si>
  <si>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</si>
  <si>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</si>
  <si>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</si>
  <si>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</si>
  <si>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</si>
  <si>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</si>
  <si>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</si>
  <si>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</si>
  <si>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</si>
  <si>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</si>
  <si>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</si>
  <si>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</si>
  <si>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</si>
  <si>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</si>
  <si>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</si>
  <si>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</si>
  <si>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</si>
  <si>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</si>
  <si>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</si>
  <si>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</si>
  <si>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</si>
  <si>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</si>
  <si>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</si>
  <si>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</si>
  <si>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</si>
  <si>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</si>
  <si>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</si>
  <si>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</si>
  <si>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</si>
  <si>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</si>
  <si>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</si>
  <si>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</si>
  <si>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</si>
  <si>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</si>
  <si>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</si>
  <si>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</si>
  <si>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</si>
  <si>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</si>
  <si>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</si>
  <si>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קנון- קנון הולדינגס</t>
  </si>
  <si>
    <t>1134139</t>
  </si>
  <si>
    <t>1635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</si>
  <si>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</si>
  <si>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</si>
  <si>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</si>
  <si>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</si>
  <si>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</si>
  <si>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</si>
  <si>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</si>
  <si>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</si>
  <si>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</si>
  <si>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</si>
  <si>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</si>
  <si>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</si>
  <si>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</si>
  <si>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</si>
  <si>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</si>
  <si>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</si>
  <si>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</si>
  <si>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</si>
  <si>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נדלן מניב בישראל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</si>
  <si>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</si>
  <si>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</si>
  <si>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</si>
  <si>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</si>
  <si>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</si>
  <si>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</si>
  <si>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</si>
  <si>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</si>
  <si>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</si>
  <si>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 נדל"ן</t>
  </si>
  <si>
    <t>226019</t>
  </si>
  <si>
    <t>520024126</t>
  </si>
  <si>
    <t>מליסרון- מליסרון</t>
  </si>
  <si>
    <t>323014</t>
  </si>
  <si>
    <t>520037789</t>
  </si>
  <si>
    <t>עזריאלי קבוצה- קבוצת עזריאלי</t>
  </si>
  <si>
    <t>1119478</t>
  </si>
  <si>
    <t>510960719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</si>
  <si>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</si>
  <si>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</si>
  <si>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</si>
  <si>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</si>
  <si>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</si>
  <si>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</si>
  <si>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</si>
  <si>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</si>
  <si>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</si>
  <si>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</si>
  <si>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520022732</t>
  </si>
  <si>
    <t>רשתות שיווק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</si>
  <si>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</si>
  <si>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</si>
  <si>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</si>
  <si>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</si>
  <si>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</si>
  <si>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</si>
  <si>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</si>
  <si>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בזן (בתי זיקוק)</t>
  </si>
  <si>
    <t>2590248</t>
  </si>
  <si>
    <t>520036658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</si>
  <si>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</si>
  <si>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</si>
  <si>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</si>
  <si>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</si>
  <si>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</si>
  <si>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</si>
  <si>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</si>
  <si>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</si>
  <si>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</si>
  <si>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מנורה    1- מנורה מבטחים החזקות</t>
  </si>
  <si>
    <t>566018</t>
  </si>
  <si>
    <t>520007469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</si>
  <si>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</si>
  <si>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</si>
  <si>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</si>
  <si>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</si>
  <si>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</si>
  <si>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</si>
  <si>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</si>
  <si>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</si>
  <si>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</si>
  <si>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</si>
  <si>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</si>
  <si>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</si>
  <si>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אלקו- אלקו</t>
  </si>
  <si>
    <t>694034</t>
  </si>
  <si>
    <t>520025370</t>
  </si>
  <si>
    <t>ערד- ערד השקעות</t>
  </si>
  <si>
    <t>731018</t>
  </si>
  <si>
    <t>520025198</t>
  </si>
  <si>
    <t>דלק קבוצה- דלק קבוצה</t>
  </si>
  <si>
    <t>1084128</t>
  </si>
  <si>
    <t>520044322</t>
  </si>
  <si>
    <t>חיפושי נפט וגז</t>
  </si>
  <si>
    <t>נאוויטס פטר יהש- נאוויטס פטרו</t>
  </si>
  <si>
    <t>1141969</t>
  </si>
  <si>
    <t>550263107</t>
  </si>
  <si>
    <t>פולירם- פולירם</t>
  </si>
  <si>
    <t>1170216</t>
  </si>
  <si>
    <t>515251593</t>
  </si>
  <si>
    <t>קמטק- קמטק</t>
  </si>
  <si>
    <t>1095264</t>
  </si>
  <si>
    <t>511235434</t>
  </si>
  <si>
    <t>פתאל החזקות- פתאל החזקות</t>
  </si>
  <si>
    <t>1143429</t>
  </si>
  <si>
    <t>512607888</t>
  </si>
  <si>
    <t>מלונאות ותיירות</t>
  </si>
  <si>
    <t>דלק רכב- דלק רכב</t>
  </si>
  <si>
    <t>829010</t>
  </si>
  <si>
    <t>520033291</t>
  </si>
  <si>
    <t>מסחר</t>
  </si>
  <si>
    <t>נטו מלינדה 1- נטו מלינדה</t>
  </si>
  <si>
    <t>1105097</t>
  </si>
  <si>
    <t>511725459</t>
  </si>
  <si>
    <t>אינרום- אינרום בניה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</si>
  <si>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</si>
  <si>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</si>
  <si>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</si>
  <si>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</si>
  <si>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</si>
  <si>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</si>
  <si>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נדלן מניב בחו"ל</t>
  </si>
  <si>
    <t>גזית גלוב- גזית גלוב</t>
  </si>
  <si>
    <t>126011</t>
  </si>
  <si>
    <t>520033234</t>
  </si>
  <si>
    <t>סאמיט- סאמיט</t>
  </si>
  <si>
    <t>1081686</t>
  </si>
  <si>
    <t>520043720</t>
  </si>
  <si>
    <t>מגה אור- מגה אור</t>
  </si>
  <si>
    <t>1104488</t>
  </si>
  <si>
    <t>513257873</t>
  </si>
  <si>
    <t>ריט 1- ריט1</t>
  </si>
  <si>
    <t>1098920</t>
  </si>
  <si>
    <t>513821488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</si>
  <si>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</si>
  <si>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</si>
  <si>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</si>
  <si>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</si>
  <si>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</si>
  <si>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</si>
  <si>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</si>
  <si>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</si>
  <si>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</si>
  <si>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</si>
  <si>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</si>
  <si>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</si>
  <si>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</si>
  <si>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</si>
  <si>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</si>
  <si>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</si>
  <si>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</si>
  <si>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</si>
  <si>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</si>
  <si>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</si>
  <si>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שרותים</t>
  </si>
  <si>
    <t>אלטשולר שחם גמל- אלטשולר שחם גמל ופנסיה</t>
  </si>
  <si>
    <t>1159037</t>
  </si>
  <si>
    <t>513173393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</si>
  <si>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</si>
  <si>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</si>
  <si>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</si>
  <si>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</si>
  <si>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</si>
  <si>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</si>
  <si>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</si>
  <si>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</si>
  <si>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</si>
  <si>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</si>
  <si>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פרטנר- פרטנר</t>
  </si>
  <si>
    <t>1083484</t>
  </si>
  <si>
    <t>520044314</t>
  </si>
  <si>
    <t>סה"כ מניות היתר</t>
  </si>
  <si>
    <t>אימאג'סט- אימאג'סט אינטרנשיונל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</si>
  <si>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</si>
  <si>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</si>
  <si>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</si>
  <si>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</si>
  <si>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</si>
  <si>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</si>
  <si>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</si>
  <si>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</si>
  <si>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</si>
  <si>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</si>
  <si>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</si>
  <si>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</si>
  <si>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</si>
  <si>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</si>
  <si>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</si>
  <si>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גלוברנדס- גלוברנדס גרופ</t>
  </si>
  <si>
    <t>1147487</t>
  </si>
  <si>
    <t>515809499</t>
  </si>
  <si>
    <t>מגוריט- מגוריט</t>
  </si>
  <si>
    <t>1139195</t>
  </si>
  <si>
    <t>515434074</t>
  </si>
  <si>
    <t>רני צים- רני צים</t>
  </si>
  <si>
    <t>1143619</t>
  </si>
  <si>
    <t>514353671</t>
  </si>
  <si>
    <t>פליינג ספארק- פליינג ספארק</t>
  </si>
  <si>
    <t>1173582</t>
  </si>
  <si>
    <t>515259307</t>
  </si>
  <si>
    <t>פודטק</t>
  </si>
  <si>
    <t>ג'נסל- ג'נסל</t>
  </si>
  <si>
    <t>1169689</t>
  </si>
  <si>
    <t>514579887</t>
  </si>
  <si>
    <t>אוריין- אוריין</t>
  </si>
  <si>
    <t>1103506</t>
  </si>
  <si>
    <t>511068256</t>
  </si>
  <si>
    <t>סיפיה וויז'ן- סיפיה ווז'ן</t>
  </si>
  <si>
    <t>1181932</t>
  </si>
  <si>
    <t>513476010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</si>
  <si>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</si>
  <si>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</si>
  <si>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</si>
  <si>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</si>
  <si>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</si>
  <si>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</si>
  <si>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</si>
  <si>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</si>
  <si>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</si>
  <si>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</si>
  <si>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</si>
  <si>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</si>
  <si>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HIPPO HOLDINGS INC- HIPPO HOLDINGS INC</t>
  </si>
  <si>
    <t>US4335391037</t>
  </si>
  <si>
    <t>5299</t>
  </si>
  <si>
    <t>Insurance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</si>
  <si>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</si>
  <si>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</si>
  <si>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</si>
  <si>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</si>
  <si>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</si>
  <si>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</si>
  <si>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</si>
  <si>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 Automotive - בנאמנות-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</si>
  <si>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</si>
  <si>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</si>
  <si>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</si>
  <si>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</si>
  <si>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</si>
  <si>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</si>
  <si>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</si>
  <si>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</si>
  <si>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</si>
  <si>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</si>
  <si>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</si>
  <si>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</si>
  <si>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FB - FACEBOOK</t>
  </si>
  <si>
    <t>US30303M1027</t>
  </si>
  <si>
    <t>5097</t>
  </si>
  <si>
    <t>Media</t>
  </si>
  <si>
    <t>GOOG GOOGLE C Class- GOOGLE</t>
  </si>
  <si>
    <t>US02079K1079</t>
  </si>
  <si>
    <t>960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</si>
  <si>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</si>
  <si>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</si>
  <si>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</si>
  <si>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</si>
  <si>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</si>
  <si>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</si>
  <si>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</si>
  <si>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SMSN LI - SAMSUNG</t>
  </si>
  <si>
    <t>US7960508882</t>
  </si>
  <si>
    <t>FWB</t>
  </si>
  <si>
    <t>5093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</si>
  <si>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</si>
  <si>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</si>
  <si>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</si>
  <si>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</si>
  <si>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</si>
  <si>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</si>
  <si>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</si>
  <si>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</si>
  <si>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קסם 4A) ETF) ת"א SME60- קסם קרנות נאמנות</t>
  </si>
  <si>
    <t>1146539</t>
  </si>
  <si>
    <t>510938608</t>
  </si>
  <si>
    <t>קסם ETF ביטוח מניות והמירים- קסם קרנות נאמנות</t>
  </si>
  <si>
    <t>1146125</t>
  </si>
  <si>
    <t>סה"כ שמחקות מדדי מניות בחו"ל</t>
  </si>
  <si>
    <t>הראל NASDAQ100</t>
  </si>
  <si>
    <t>1149038</t>
  </si>
  <si>
    <t>הראל S&amp;P500 מנוטרל- הראל קרנות מדד</t>
  </si>
  <si>
    <t>1149137</t>
  </si>
  <si>
    <t>הראל סל (4A) EW S&amp;P 500 מנוטרלות מט"ח- הראל קרנות מדד</t>
  </si>
  <si>
    <t>1149970</t>
  </si>
  <si>
    <t>מור סל S&amp;P 500 מנוטרלת מט"ח- מור קרנות נאמנות</t>
  </si>
  <si>
    <t>1165828</t>
  </si>
  <si>
    <t>514884485</t>
  </si>
  <si>
    <t>פסגות DAX 30 מנוטרל- פסגות קרנות מדד</t>
  </si>
  <si>
    <t>1149830</t>
  </si>
  <si>
    <t>513765339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</si>
  <si>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</si>
  <si>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</si>
  <si>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</si>
  <si>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</si>
  <si>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</si>
  <si>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</si>
  <si>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FTSE CHINA 50 (D4) ETF קסם- קסם קרנות נאמנות</t>
  </si>
  <si>
    <t>1146521</t>
  </si>
  <si>
    <t>MVIS US Listed semico 25 (4D) ETF קסם- קסם קרנות נאמנות</t>
  </si>
  <si>
    <t>1174119</t>
  </si>
  <si>
    <t>קסם NASDAQ100</t>
  </si>
  <si>
    <t>1146505</t>
  </si>
  <si>
    <t>קסם S&amp;P 500 (4A) ETF מנוטרלת- קסם קרנות נאמנות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</si>
  <si>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</si>
  <si>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</si>
  <si>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</si>
  <si>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</si>
  <si>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</si>
  <si>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</si>
  <si>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</si>
  <si>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FXI - CHINA 50- ISHARES</t>
  </si>
  <si>
    <t>US4642871846</t>
  </si>
  <si>
    <t>4601</t>
  </si>
  <si>
    <t>ISHARES S&amp;P 500- ISHARES</t>
  </si>
  <si>
    <t>US4642872000</t>
  </si>
  <si>
    <t>IWM - RUSSELL 2000- ISHARES</t>
  </si>
  <si>
    <t>US4642876555</t>
  </si>
  <si>
    <t>JETS ETF- JETS</t>
  </si>
  <si>
    <t>US26922A8421</t>
  </si>
  <si>
    <t>4992</t>
  </si>
  <si>
    <t>CSI-KWEB CHINA</t>
  </si>
  <si>
    <t>US5007673065</t>
  </si>
  <si>
    <t>4868</t>
  </si>
  <si>
    <t>LYXOR EURO STOXX BANKS- LYXOR</t>
  </si>
  <si>
    <t>LU1829219390</t>
  </si>
  <si>
    <t>EURONEXT</t>
  </si>
  <si>
    <t>4617</t>
  </si>
  <si>
    <t>XME - METALS AND MINING</t>
  </si>
  <si>
    <t>US78464A7550</t>
  </si>
  <si>
    <t>970</t>
  </si>
  <si>
    <t>SPY - S&amp;P 500</t>
  </si>
  <si>
    <t>US78462F1030</t>
  </si>
  <si>
    <t>4640</t>
  </si>
  <si>
    <t>XLF - Financial Select- STATE STREET-SPDRS</t>
  </si>
  <si>
    <t>US81369Y6059</t>
  </si>
  <si>
    <t>SMH US-VANECK VECTORS</t>
  </si>
  <si>
    <t>US92189F6768</t>
  </si>
  <si>
    <t>4816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</si>
  <si>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</si>
  <si>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</si>
  <si>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</si>
  <si>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</si>
  <si>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</si>
  <si>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</si>
  <si>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</si>
  <si>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</si>
  <si>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</si>
  <si>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</si>
  <si>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</si>
  <si>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</si>
  <si>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</si>
  <si>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</si>
  <si>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</si>
  <si>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</si>
  <si>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</si>
  <si>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</si>
  <si>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</si>
  <si>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</si>
  <si>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</si>
  <si>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</si>
  <si>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</si>
  <si>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</si>
  <si>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</si>
  <si>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</si>
  <si>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</si>
  <si>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</si>
  <si>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</si>
  <si>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סיפיה אופציה 1 18/11/24- סיפיה ווז'ן</t>
  </si>
  <si>
    <t>1182005</t>
  </si>
  <si>
    <t>קבסיר  אופציה 1 31/08/23- קבסיר אדיוקיישן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</si>
  <si>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</si>
  <si>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</si>
  <si>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</si>
  <si>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</si>
  <si>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</si>
  <si>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SPXW PUT 3850 31/03/2022</t>
  </si>
  <si>
    <t>BBG00ZRQ9R51</t>
  </si>
  <si>
    <t>Other</t>
  </si>
  <si>
    <t>SPXW PUT 4030 31/03/2022</t>
  </si>
  <si>
    <t>BBG012T2T4C5</t>
  </si>
  <si>
    <t>SPXW US P4225 29.04.22</t>
  </si>
  <si>
    <t>BBG0139BLVS6</t>
  </si>
  <si>
    <t>סה"כ מטבע</t>
  </si>
  <si>
    <t>סה"כ סחורות</t>
  </si>
  <si>
    <t>DAX - DFWM2 -17/06/2022</t>
  </si>
  <si>
    <t>DE000C1TL540</t>
  </si>
  <si>
    <t>EURO STOXX 50 -VGM2 17/06/2022</t>
  </si>
  <si>
    <t>DE000C5HZK47</t>
  </si>
  <si>
    <t>FUT VAL EUR HSBC - רוו"ה מחוזים</t>
  </si>
  <si>
    <t>333740</t>
  </si>
  <si>
    <t>FUT VAL HKD HSB - רוו"ה מחוזים</t>
  </si>
  <si>
    <t>333724</t>
  </si>
  <si>
    <t>FUT VAL USD - רוו"ה מחוזים</t>
  </si>
  <si>
    <t>415349</t>
  </si>
  <si>
    <t>HANG SENG INDEX -HIJ2 - 28/04/2022</t>
  </si>
  <si>
    <t>BBG015NSY2Z0</t>
  </si>
  <si>
    <t>MINI NASDAQ100-NQM2- 17/06/22</t>
  </si>
  <si>
    <t>BBG00ZLJP6H8</t>
  </si>
  <si>
    <t>S&amp;P500 E-MINI -ESM2-17/06/22</t>
  </si>
  <si>
    <t>BBG00ZLJP660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</si>
  <si>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</si>
  <si>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</si>
  <si>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</si>
  <si>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</si>
  <si>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</si>
  <si>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</si>
  <si>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</si>
  <si>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</si>
  <si>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</si>
  <si>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</si>
  <si>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</si>
  <si>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</si>
  <si>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</si>
  <si>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</si>
  <si>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</si>
  <si>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</si>
  <si>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</si>
  <si>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</si>
  <si>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</si>
  <si>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</si>
  <si>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</si>
  <si>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</si>
  <si>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520040775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</si>
  <si>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</si>
  <si>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</si>
  <si>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</si>
  <si>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</si>
  <si>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</si>
  <si>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</si>
  <si>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</si>
  <si>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</si>
  <si>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</si>
  <si>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</si>
  <si>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11%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</si>
  <si>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</si>
  <si>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</si>
  <si>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</si>
  <si>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</si>
  <si>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</si>
  <si>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20/01/22</t>
  </si>
  <si>
    <t>קרן ION CROSS OVER 2- ION</t>
  </si>
  <si>
    <t>14/12/21</t>
  </si>
  <si>
    <t>ורטקס אופרטיוניטי 2- ורטקס אופרטיוניטי</t>
  </si>
  <si>
    <t>30/12/21</t>
  </si>
  <si>
    <t>סה"כ קרנות גידור</t>
  </si>
  <si>
    <t>קרן טוטאל-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</si>
  <si>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</si>
  <si>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</si>
  <si>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</si>
  <si>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</si>
  <si>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</si>
  <si>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</si>
  <si>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סה"כ קרנות השקעה אחרות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</si>
  <si>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</si>
  <si>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</si>
  <si>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</si>
  <si>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</si>
  <si>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</si>
  <si>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</si>
  <si>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</si>
  <si>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</si>
  <si>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</si>
  <si>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</si>
  <si>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</si>
  <si>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סה"כ קרנות השקעה אחרות בחו"ל</t>
  </si>
  <si>
    <t>קרן COLLER 8- קרן COLLER 8</t>
  </si>
  <si>
    <t>16/11/21</t>
  </si>
  <si>
    <t>LPA  Nordic Power- LPA  Nordic Power</t>
  </si>
  <si>
    <t>24/11/20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</si>
  <si>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</si>
  <si>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</si>
  <si>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</si>
  <si>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</si>
  <si>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</si>
  <si>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3.5557 17/05/22 154025</t>
  </si>
  <si>
    <t>154025</t>
  </si>
  <si>
    <t>18/01/22</t>
  </si>
  <si>
    <t>פורוורד אירו/שקל 3.575 17/05/22 154055</t>
  </si>
  <si>
    <t>154055</t>
  </si>
  <si>
    <t>14/03/22</t>
  </si>
  <si>
    <t>פורוורד דולר/שקל 3.109 17/05/22 154026</t>
  </si>
  <si>
    <t>154026</t>
  </si>
  <si>
    <t>פורוורד דולר/שקל 3.113 17/05/22 154024</t>
  </si>
  <si>
    <t>154024</t>
  </si>
  <si>
    <t>פורוורד דולר/שקל 3.177 17/05/22 154034</t>
  </si>
  <si>
    <t>154034</t>
  </si>
  <si>
    <t>03/02/22</t>
  </si>
  <si>
    <t>פורוורד דולר/שקל 3.18 17/05/22 154030</t>
  </si>
  <si>
    <t>154030</t>
  </si>
  <si>
    <t>31/01/22</t>
  </si>
  <si>
    <t>פורוורד דולר/שקל 3.2095 17/05/22 154042</t>
  </si>
  <si>
    <t>154042</t>
  </si>
  <si>
    <t>17/02/22</t>
  </si>
  <si>
    <t>פורוורד דולר/שקל 3.26 17/05/22 154058</t>
  </si>
  <si>
    <t>154058</t>
  </si>
  <si>
    <t>16/03/22</t>
  </si>
  <si>
    <t>פורוורד דולר/שקל 3.2608 17/05/22 154045</t>
  </si>
  <si>
    <t>154045</t>
  </si>
  <si>
    <t>24/02/22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</si>
  <si>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</si>
  <si>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</si>
  <si>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</si>
  <si>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</si>
  <si>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</si>
  <si>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</si>
  <si>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</si>
  <si>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</si>
  <si>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</si>
  <si>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</si>
  <si>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</si>
  <si>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</si>
  <si>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</si>
  <si>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</si>
  <si>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</si>
  <si>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</si>
  <si>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</si>
  <si>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</si>
  <si>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</si>
  <si>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</si>
  <si>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</si>
  <si>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</si>
  <si>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</si>
  <si>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</si>
  <si>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</si>
  <si>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</si>
  <si>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</si>
  <si>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</si>
  <si>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</si>
  <si>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</si>
  <si>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</si>
  <si>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</si>
  <si>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</si>
  <si>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</si>
  <si>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</si>
  <si>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</si>
  <si>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</si>
  <si>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</si>
  <si>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</si>
  <si>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</si>
  <si>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קרן COLLER 8</t>
  </si>
  <si>
    <t>ורטקס אופרטיוניטי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</si>
</sst>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3" fontId="1" fillId="0" borderId="0" xfId="0" applyNumberFormat="1" applyFont="1"/>
    <xf numFmtId="14" fontId="0" fillId="0" borderId="0" xfId="0" applyNumberFormat="1" applyFill="1"/>
    <xf numFmtId="0" fontId="1" fillId="0" borderId="0" xfId="0" applyFont="1"/>
    <xf numFmtId="14" fontId="0" fillId="0" borderId="0" xfId="0" applyNumberFormat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9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32367.257102734999</v>
      </c>
      <c r="D11" s="76">
        <f>C11/$C$42</f>
        <v>8.8331930523048427E-2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f t="shared" ref="D13:D22" si="0">C13/$C$42</f>
        <v>0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132047.99315754001</v>
      </c>
      <c r="D16" s="78">
        <f t="shared" si="0"/>
        <v>0.36036585121431863</v>
      </c>
    </row>
    <row r="17" spans="1:4">
      <c r="A17" s="10" t="s">
        <v>13</v>
      </c>
      <c r="B17" s="70" t="s">
        <v>195</v>
      </c>
      <c r="C17" s="77">
        <v>177483.54910875999</v>
      </c>
      <c r="D17" s="78">
        <f t="shared" si="0"/>
        <v>0.48436184997382159</v>
      </c>
    </row>
    <row r="18" spans="1:4">
      <c r="A18" s="10" t="s">
        <v>13</v>
      </c>
      <c r="B18" s="70" t="s">
        <v>20</v>
      </c>
      <c r="C18" s="77">
        <v>1222.8199212</v>
      </c>
      <c r="D18" s="78">
        <f t="shared" si="0"/>
        <v>3.3371392570830747E-3</v>
      </c>
    </row>
    <row r="19" spans="1:4">
      <c r="A19" s="10" t="s">
        <v>13</v>
      </c>
      <c r="B19" s="70" t="s">
        <v>21</v>
      </c>
      <c r="C19" s="77">
        <v>810.27681199999995</v>
      </c>
      <c r="D19" s="78">
        <f t="shared" si="0"/>
        <v>2.2112876242446041E-3</v>
      </c>
    </row>
    <row r="20" spans="1:4">
      <c r="A20" s="10" t="s">
        <v>13</v>
      </c>
      <c r="B20" s="70" t="s">
        <v>22</v>
      </c>
      <c r="C20" s="77">
        <v>175.077</v>
      </c>
      <c r="D20" s="78">
        <f t="shared" si="0"/>
        <v>4.7779425210784949E-4</v>
      </c>
    </row>
    <row r="21" spans="1:4">
      <c r="A21" s="10" t="s">
        <v>13</v>
      </c>
      <c r="B21" s="70" t="s">
        <v>23</v>
      </c>
      <c r="C21" s="77">
        <v>1917.9115600789391</v>
      </c>
      <c r="D21" s="78">
        <f t="shared" si="0"/>
        <v>5.2340805443143049E-3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6756.2396342480142</v>
      </c>
      <c r="D27" s="78">
        <f t="shared" si="1"/>
        <v>1.8438129869182935E-2</v>
      </c>
    </row>
    <row r="28" spans="1:4">
      <c r="A28" s="10" t="s">
        <v>13</v>
      </c>
      <c r="B28" s="70" t="s">
        <v>29</v>
      </c>
      <c r="C28" s="77">
        <v>7960.2787706312974</v>
      </c>
      <c r="D28" s="78">
        <f t="shared" si="1"/>
        <v>2.1724015386280167E-2</v>
      </c>
    </row>
    <row r="29" spans="1:4">
      <c r="A29" s="10" t="s">
        <v>13</v>
      </c>
      <c r="B29" s="70" t="s">
        <v>30</v>
      </c>
      <c r="C29" s="77">
        <v>62.876733358016303</v>
      </c>
      <c r="D29" s="78">
        <f t="shared" si="1"/>
        <v>1.7159388034852134E-4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-1288.3966558071347</v>
      </c>
      <c r="D31" s="78">
        <f t="shared" si="1"/>
        <v>-3.5161015814734334E-3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287.184189000174</v>
      </c>
      <c r="D33" s="78">
        <f t="shared" si="1"/>
        <v>7.8374061013461189E-4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6624.5303772489997</v>
      </c>
      <c r="D37" s="78">
        <f t="shared" si="1"/>
        <v>1.8078688446588734E-2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366427.59771099332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2588.6756163999999</v>
      </c>
      <c r="D43" s="78">
        <f t="shared" si="2"/>
        <v>7.0646305916120576E-3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3.4344000000000001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0.40560000000000002</v>
      </c>
    </row>
    <row r="50" spans="3:4">
      <c r="C50" t="s">
        <v>106</v>
      </c>
      <c r="D50">
        <v>3.1760000000000002</v>
      </c>
    </row>
    <row r="51" spans="3:4">
      <c r="C51" t="s">
        <v>113</v>
      </c>
      <c r="D51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29" sqref="K2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32367.257102734999</v>
      </c>
      <c r="K11" s="76">
        <f>J11/$J$11</f>
        <v>1</v>
      </c>
      <c r="L11" s="76">
        <f>J11/'סכום נכסי הקרן'!$C$42</f>
        <v>8.8331930523048427E-2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J13+J16+J22+J24+J26+J28+J30</f>
        <v>32367.257102734999</v>
      </c>
      <c r="K12" s="80">
        <f t="shared" ref="K12:K36" si="0">J12/$J$11</f>
        <v>1</v>
      </c>
      <c r="L12" s="80">
        <f>J12/'סכום נכסי הקרן'!$C$42</f>
        <v>8.8331930523048427E-2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15070.333430000001</v>
      </c>
      <c r="K13" s="80">
        <f t="shared" si="0"/>
        <v>0.46560427972522189</v>
      </c>
      <c r="L13" s="80">
        <f>J13/'סכום נכסי הקרן'!$C$42</f>
        <v>4.1127724887922303E-2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220.17631</v>
      </c>
      <c r="K14" s="78">
        <f t="shared" si="0"/>
        <v>6.8024395549227843E-3</v>
      </c>
      <c r="L14" s="78">
        <f>J14/'סכום נכסי הקרן'!$C$42</f>
        <v>6.0087261815267587E-4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14385.4777+464.67942</f>
        <v>14850.15712</v>
      </c>
      <c r="K15" s="78">
        <f t="shared" si="0"/>
        <v>0.45880184017029907</v>
      </c>
      <c r="L15" s="78">
        <f>J15/'סכום נכסי הקרן'!$C$42</f>
        <v>4.0526852269769625E-2</v>
      </c>
    </row>
    <row r="16" spans="2:13">
      <c r="B16" s="79" t="s">
        <v>214</v>
      </c>
      <c r="D16" s="16"/>
      <c r="I16" s="80">
        <v>0</v>
      </c>
      <c r="J16" s="81">
        <v>17296.923672735</v>
      </c>
      <c r="K16" s="80">
        <f t="shared" si="0"/>
        <v>0.53439572027477822</v>
      </c>
      <c r="L16" s="80">
        <f>J16/'סכום נכסי הקרן'!$C$42</f>
        <v>4.7204205635126124E-2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324.96749836399999</v>
      </c>
      <c r="K17" s="78">
        <f t="shared" si="0"/>
        <v>1.0040007323837787E-2</v>
      </c>
      <c r="L17" s="78">
        <f>J17/'סכום נכסי הקרן'!$C$42</f>
        <v>8.8685322938013668E-4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418.03810984</v>
      </c>
      <c r="K18" s="78">
        <f t="shared" si="0"/>
        <v>1.2915462948038196E-2</v>
      </c>
      <c r="L18" s="78">
        <f>J18/'סכום נכסי הקרן'!$C$42</f>
        <v>1.1408477757991161E-3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16383.2156032</v>
      </c>
      <c r="K19" s="78">
        <f t="shared" si="0"/>
        <v>0.50616632577789966</v>
      </c>
      <c r="L19" s="78">
        <f>J19/'סכום נכסי הקרן'!$C$42</f>
        <v>4.4710648721720127E-2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3.8653680000000001E-3</v>
      </c>
      <c r="K20" s="78">
        <f t="shared" si="0"/>
        <v>1.1942216752353046E-7</v>
      </c>
      <c r="L20" s="78">
        <f>J20/'סכום נכסי הקרן'!$C$42</f>
        <v>1.0548790604600342E-8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170.698595963</v>
      </c>
      <c r="K21" s="78">
        <f t="shared" si="0"/>
        <v>5.2738048028350276E-3</v>
      </c>
      <c r="L21" s="78">
        <f>J21/'סכום נכסי הקרן'!$C$42</f>
        <v>4.6584535943614274E-4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234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235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226</v>
      </c>
      <c r="C17" t="s">
        <v>226</v>
      </c>
      <c r="D17" s="16"/>
      <c r="E17" t="s">
        <v>226</v>
      </c>
      <c r="H17" s="77">
        <v>0</v>
      </c>
      <c r="I17" t="s">
        <v>226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236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231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237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238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239</v>
      </c>
      <c r="C26" s="16"/>
      <c r="D26" s="16"/>
    </row>
    <row r="27" spans="2:18">
      <c r="B27" t="s">
        <v>240</v>
      </c>
      <c r="C27" s="16"/>
      <c r="D27" s="16"/>
    </row>
    <row r="28" spans="2:18">
      <c r="B28" t="s">
        <v>241</v>
      </c>
      <c r="C28" s="16"/>
      <c r="D28" s="16"/>
    </row>
    <row r="29" spans="2:18">
      <c r="B29" t="s">
        <v>242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239</v>
      </c>
      <c r="C25" s="16"/>
      <c r="D25" s="16"/>
      <c r="E25" s="16"/>
      <c r="F25" s="16"/>
      <c r="G25" s="16"/>
    </row>
    <row r="26" spans="2:21">
      <c r="B26" t="s">
        <v>240</v>
      </c>
      <c r="C26" s="16"/>
      <c r="D26" s="16"/>
      <c r="E26" s="16"/>
      <c r="F26" s="16"/>
      <c r="G26" s="16"/>
    </row>
    <row r="27" spans="2:21">
      <c r="B27" t="s">
        <v>241</v>
      </c>
      <c r="C27" s="16"/>
      <c r="D27" s="16"/>
      <c r="E27" s="16"/>
      <c r="F27" s="16"/>
      <c r="G27" s="16"/>
    </row>
    <row r="28" spans="2:21">
      <c r="B28" t="s">
        <v>242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235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226</v>
      </c>
      <c r="C20" t="s">
        <v>226</v>
      </c>
      <c r="D20" s="16"/>
      <c r="E20" s="16"/>
      <c r="F20" s="16"/>
      <c r="G20" t="s">
        <v>226</v>
      </c>
      <c r="H20" t="s">
        <v>226</v>
      </c>
      <c r="K20" s="77">
        <v>0</v>
      </c>
      <c r="L20" t="s">
        <v>226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226</v>
      </c>
      <c r="C25" t="s">
        <v>226</v>
      </c>
      <c r="D25" s="16"/>
      <c r="E25" s="16"/>
      <c r="F25" s="16"/>
      <c r="G25" t="s">
        <v>226</v>
      </c>
      <c r="H25" t="s">
        <v>226</v>
      </c>
      <c r="K25" s="77">
        <v>0</v>
      </c>
      <c r="L25" t="s">
        <v>226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233</v>
      </c>
      <c r="C26" s="16"/>
      <c r="D26" s="16"/>
      <c r="E26" s="16"/>
      <c r="F26" s="16"/>
    </row>
    <row r="27" spans="2:21">
      <c r="B27" t="s">
        <v>239</v>
      </c>
      <c r="C27" s="16"/>
      <c r="D27" s="16"/>
      <c r="E27" s="16"/>
      <c r="F27" s="16"/>
    </row>
    <row r="28" spans="2:21">
      <c r="B28" t="s">
        <v>240</v>
      </c>
      <c r="C28" s="16"/>
      <c r="D28" s="16"/>
      <c r="E28" s="16"/>
      <c r="F28" s="16"/>
    </row>
    <row r="29" spans="2:21">
      <c r="B29" t="s">
        <v>241</v>
      </c>
      <c r="C29" s="16"/>
      <c r="D29" s="16"/>
      <c r="E29" s="16"/>
      <c r="F29" s="16"/>
    </row>
    <row r="30" spans="2:21">
      <c r="B30" t="s">
        <v>242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2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5191107.8499999996</v>
      </c>
      <c r="J11" s="7"/>
      <c r="K11" s="75">
        <v>216.44560000000001</v>
      </c>
      <c r="L11" s="75">
        <v>132047.99315754001</v>
      </c>
      <c r="M11" s="7"/>
      <c r="N11" s="76">
        <v>1</v>
      </c>
      <c r="O11" s="76">
        <v>0.36080000000000001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4894718.8499999996</v>
      </c>
      <c r="K12" s="81">
        <v>213.74621999999999</v>
      </c>
      <c r="L12" s="81">
        <v>111998.5498197</v>
      </c>
      <c r="N12" s="80">
        <v>0.84819999999999995</v>
      </c>
      <c r="O12" s="80">
        <v>0.30599999999999999</v>
      </c>
    </row>
    <row r="13" spans="2:62">
      <c r="B13" s="79" t="s">
        <v>248</v>
      </c>
      <c r="E13" s="16"/>
      <c r="F13" s="16"/>
      <c r="G13" s="16"/>
      <c r="I13" s="81">
        <v>2031090</v>
      </c>
      <c r="K13" s="81">
        <v>151.53494000000001</v>
      </c>
      <c r="L13" s="81">
        <v>70523.201486000005</v>
      </c>
      <c r="N13" s="80">
        <v>0.53410000000000002</v>
      </c>
      <c r="O13" s="80">
        <v>0.19270000000000001</v>
      </c>
    </row>
    <row r="14" spans="2:62">
      <c r="B14" t="s">
        <v>249</v>
      </c>
      <c r="C14" t="s">
        <v>250</v>
      </c>
      <c r="D14" t="s">
        <v>100</v>
      </c>
      <c r="E14" t="s">
        <v>123</v>
      </c>
      <c r="F14" t="s">
        <v>251</v>
      </c>
      <c r="G14" t="s">
        <v>252</v>
      </c>
      <c r="H14" t="s">
        <v>102</v>
      </c>
      <c r="I14" s="77">
        <v>35580</v>
      </c>
      <c r="J14" s="77">
        <v>3643</v>
      </c>
      <c r="K14" s="77">
        <v>0</v>
      </c>
      <c r="L14" s="77">
        <v>1296.1794</v>
      </c>
      <c r="M14" s="78">
        <v>2.0000000000000001E-4</v>
      </c>
      <c r="N14" s="78">
        <v>9.7999999999999997E-3</v>
      </c>
      <c r="O14" s="78">
        <v>3.5000000000000001E-3</v>
      </c>
    </row>
    <row r="15" spans="2:62">
      <c r="B15" t="s">
        <v>253</v>
      </c>
      <c r="C15" t="s">
        <v>254</v>
      </c>
      <c r="D15" t="s">
        <v>100</v>
      </c>
      <c r="E15" t="s">
        <v>123</v>
      </c>
      <c r="F15" t="s">
        <v>255</v>
      </c>
      <c r="G15" t="s">
        <v>256</v>
      </c>
      <c r="H15" t="s">
        <v>102</v>
      </c>
      <c r="I15" s="77">
        <v>5535</v>
      </c>
      <c r="J15" s="77">
        <v>25830</v>
      </c>
      <c r="K15" s="77">
        <v>0</v>
      </c>
      <c r="L15" s="77">
        <v>1429.6904999999999</v>
      </c>
      <c r="M15" s="78">
        <v>1E-4</v>
      </c>
      <c r="N15" s="78">
        <v>1.0800000000000001E-2</v>
      </c>
      <c r="O15" s="78">
        <v>3.8999999999999998E-3</v>
      </c>
    </row>
    <row r="16" spans="2:62">
      <c r="B16" t="s">
        <v>257</v>
      </c>
      <c r="C16" t="s">
        <v>258</v>
      </c>
      <c r="D16" t="s">
        <v>100</v>
      </c>
      <c r="E16" t="s">
        <v>123</v>
      </c>
      <c r="F16" t="s">
        <v>259</v>
      </c>
      <c r="G16" t="s">
        <v>256</v>
      </c>
      <c r="H16" t="s">
        <v>102</v>
      </c>
      <c r="I16" s="77">
        <v>58127</v>
      </c>
      <c r="J16" s="77">
        <v>1225</v>
      </c>
      <c r="K16" s="77">
        <v>2.9063500000000002</v>
      </c>
      <c r="L16" s="77">
        <v>714.96209999999996</v>
      </c>
      <c r="M16" s="78">
        <v>1E-4</v>
      </c>
      <c r="N16" s="78">
        <v>5.4000000000000003E-3</v>
      </c>
      <c r="O16" s="78">
        <v>2E-3</v>
      </c>
    </row>
    <row r="17" spans="2:15">
      <c r="B17" t="s">
        <v>260</v>
      </c>
      <c r="C17" t="s">
        <v>261</v>
      </c>
      <c r="D17" t="s">
        <v>100</v>
      </c>
      <c r="E17" t="s">
        <v>123</v>
      </c>
      <c r="F17" t="s">
        <v>262</v>
      </c>
      <c r="G17" t="s">
        <v>263</v>
      </c>
      <c r="H17" t="s">
        <v>102</v>
      </c>
      <c r="I17" s="77">
        <v>30062</v>
      </c>
      <c r="J17" s="77">
        <v>4205</v>
      </c>
      <c r="K17" s="77">
        <v>0</v>
      </c>
      <c r="L17" s="77">
        <v>1264.1070999999999</v>
      </c>
      <c r="M17" s="78">
        <v>1E-4</v>
      </c>
      <c r="N17" s="78">
        <v>9.5999999999999992E-3</v>
      </c>
      <c r="O17" s="78">
        <v>3.5000000000000001E-3</v>
      </c>
    </row>
    <row r="18" spans="2:15">
      <c r="B18" t="s">
        <v>264</v>
      </c>
      <c r="C18" t="s">
        <v>265</v>
      </c>
      <c r="D18" t="s">
        <v>100</v>
      </c>
      <c r="E18" t="s">
        <v>123</v>
      </c>
      <c r="F18" t="s">
        <v>266</v>
      </c>
      <c r="G18" t="s">
        <v>263</v>
      </c>
      <c r="H18" t="s">
        <v>102</v>
      </c>
      <c r="I18" s="77">
        <v>32627</v>
      </c>
      <c r="J18" s="77">
        <v>3910</v>
      </c>
      <c r="K18" s="77">
        <v>0</v>
      </c>
      <c r="L18" s="77">
        <v>1275.7157</v>
      </c>
      <c r="M18" s="78">
        <v>1E-4</v>
      </c>
      <c r="N18" s="78">
        <v>9.7000000000000003E-3</v>
      </c>
      <c r="O18" s="78">
        <v>3.5000000000000001E-3</v>
      </c>
    </row>
    <row r="19" spans="2:15">
      <c r="B19" t="s">
        <v>267</v>
      </c>
      <c r="C19" t="s">
        <v>268</v>
      </c>
      <c r="D19" t="s">
        <v>100</v>
      </c>
      <c r="E19" t="s">
        <v>123</v>
      </c>
      <c r="F19" t="s">
        <v>269</v>
      </c>
      <c r="G19" t="s">
        <v>270</v>
      </c>
      <c r="H19" t="s">
        <v>102</v>
      </c>
      <c r="I19" s="77">
        <v>1713</v>
      </c>
      <c r="J19" s="77">
        <v>70000</v>
      </c>
      <c r="K19" s="77">
        <v>0</v>
      </c>
      <c r="L19" s="77">
        <v>1199.0999999999999</v>
      </c>
      <c r="M19" s="78">
        <v>0</v>
      </c>
      <c r="N19" s="78">
        <v>9.1000000000000004E-3</v>
      </c>
      <c r="O19" s="78">
        <v>3.3E-3</v>
      </c>
    </row>
    <row r="20" spans="2:15">
      <c r="B20" t="s">
        <v>271</v>
      </c>
      <c r="C20" t="s">
        <v>272</v>
      </c>
      <c r="D20" t="s">
        <v>100</v>
      </c>
      <c r="E20" t="s">
        <v>123</v>
      </c>
      <c r="F20" t="s">
        <v>273</v>
      </c>
      <c r="G20" t="s">
        <v>274</v>
      </c>
      <c r="H20" t="s">
        <v>102</v>
      </c>
      <c r="I20" s="77">
        <v>125772</v>
      </c>
      <c r="J20" s="77">
        <v>1920</v>
      </c>
      <c r="K20" s="77">
        <v>0</v>
      </c>
      <c r="L20" s="77">
        <v>2414.8224</v>
      </c>
      <c r="M20" s="78">
        <v>2.9999999999999997E-4</v>
      </c>
      <c r="N20" s="78">
        <v>1.83E-2</v>
      </c>
      <c r="O20" s="78">
        <v>6.6E-3</v>
      </c>
    </row>
    <row r="21" spans="2:15">
      <c r="B21" t="s">
        <v>275</v>
      </c>
      <c r="C21" t="s">
        <v>276</v>
      </c>
      <c r="D21" t="s">
        <v>100</v>
      </c>
      <c r="E21" t="s">
        <v>123</v>
      </c>
      <c r="F21" t="s">
        <v>277</v>
      </c>
      <c r="G21" t="s">
        <v>278</v>
      </c>
      <c r="H21" t="s">
        <v>102</v>
      </c>
      <c r="I21" s="77">
        <v>31936</v>
      </c>
      <c r="J21" s="77">
        <v>13810</v>
      </c>
      <c r="K21" s="77">
        <v>0</v>
      </c>
      <c r="L21" s="77">
        <v>4410.3616000000002</v>
      </c>
      <c r="M21" s="78">
        <v>2.9999999999999997E-4</v>
      </c>
      <c r="N21" s="78">
        <v>3.3399999999999999E-2</v>
      </c>
      <c r="O21" s="78">
        <v>1.21E-2</v>
      </c>
    </row>
    <row r="22" spans="2:15">
      <c r="B22" t="s">
        <v>279</v>
      </c>
      <c r="C22" t="s">
        <v>280</v>
      </c>
      <c r="D22" t="s">
        <v>100</v>
      </c>
      <c r="E22" t="s">
        <v>123</v>
      </c>
      <c r="F22" t="s">
        <v>281</v>
      </c>
      <c r="G22" t="s">
        <v>278</v>
      </c>
      <c r="H22" t="s">
        <v>102</v>
      </c>
      <c r="I22" s="77">
        <v>203600</v>
      </c>
      <c r="J22" s="77">
        <v>1996</v>
      </c>
      <c r="K22" s="77">
        <v>0</v>
      </c>
      <c r="L22" s="77">
        <v>4063.8560000000002</v>
      </c>
      <c r="M22" s="78">
        <v>2.0000000000000001E-4</v>
      </c>
      <c r="N22" s="78">
        <v>3.0800000000000001E-2</v>
      </c>
      <c r="O22" s="78">
        <v>1.11E-2</v>
      </c>
    </row>
    <row r="23" spans="2:15">
      <c r="B23" t="s">
        <v>282</v>
      </c>
      <c r="C23" t="s">
        <v>283</v>
      </c>
      <c r="D23" t="s">
        <v>100</v>
      </c>
      <c r="E23" t="s">
        <v>123</v>
      </c>
      <c r="F23" t="s">
        <v>284</v>
      </c>
      <c r="G23" t="s">
        <v>278</v>
      </c>
      <c r="H23" t="s">
        <v>102</v>
      </c>
      <c r="I23" s="77">
        <v>256261</v>
      </c>
      <c r="J23" s="77">
        <v>3454</v>
      </c>
      <c r="K23" s="77">
        <v>103.73791</v>
      </c>
      <c r="L23" s="77">
        <v>8954.9928500000005</v>
      </c>
      <c r="M23" s="78">
        <v>2.0000000000000001E-4</v>
      </c>
      <c r="N23" s="78">
        <v>6.7799999999999999E-2</v>
      </c>
      <c r="O23" s="78">
        <v>2.4500000000000001E-2</v>
      </c>
    </row>
    <row r="24" spans="2:15">
      <c r="B24" t="s">
        <v>285</v>
      </c>
      <c r="C24" t="s">
        <v>286</v>
      </c>
      <c r="D24" t="s">
        <v>100</v>
      </c>
      <c r="E24" t="s">
        <v>123</v>
      </c>
      <c r="F24" t="s">
        <v>287</v>
      </c>
      <c r="G24" t="s">
        <v>278</v>
      </c>
      <c r="H24" t="s">
        <v>102</v>
      </c>
      <c r="I24" s="77">
        <v>16644</v>
      </c>
      <c r="J24" s="77">
        <v>12520</v>
      </c>
      <c r="K24" s="77">
        <v>0</v>
      </c>
      <c r="L24" s="77">
        <v>2083.8287999999998</v>
      </c>
      <c r="M24" s="78">
        <v>1E-4</v>
      </c>
      <c r="N24" s="78">
        <v>1.5800000000000002E-2</v>
      </c>
      <c r="O24" s="78">
        <v>5.7000000000000002E-3</v>
      </c>
    </row>
    <row r="25" spans="2:15">
      <c r="B25" t="s">
        <v>288</v>
      </c>
      <c r="C25" t="s">
        <v>289</v>
      </c>
      <c r="D25" t="s">
        <v>100</v>
      </c>
      <c r="E25" t="s">
        <v>123</v>
      </c>
      <c r="F25" t="s">
        <v>290</v>
      </c>
      <c r="G25" t="s">
        <v>278</v>
      </c>
      <c r="H25" t="s">
        <v>102</v>
      </c>
      <c r="I25" s="77">
        <v>171482</v>
      </c>
      <c r="J25" s="77">
        <v>3175</v>
      </c>
      <c r="K25" s="77">
        <v>0</v>
      </c>
      <c r="L25" s="77">
        <v>5444.5535</v>
      </c>
      <c r="M25" s="78">
        <v>1E-4</v>
      </c>
      <c r="N25" s="78">
        <v>4.1200000000000001E-2</v>
      </c>
      <c r="O25" s="78">
        <v>1.49E-2</v>
      </c>
    </row>
    <row r="26" spans="2:15">
      <c r="B26" t="s">
        <v>291</v>
      </c>
      <c r="C26" t="s">
        <v>292</v>
      </c>
      <c r="D26" t="s">
        <v>100</v>
      </c>
      <c r="E26" t="s">
        <v>123</v>
      </c>
      <c r="F26" t="s">
        <v>293</v>
      </c>
      <c r="G26" t="s">
        <v>294</v>
      </c>
      <c r="H26" t="s">
        <v>102</v>
      </c>
      <c r="I26" s="77">
        <v>301</v>
      </c>
      <c r="J26" s="77">
        <v>237930</v>
      </c>
      <c r="K26" s="77">
        <v>0</v>
      </c>
      <c r="L26" s="77">
        <v>716.16930000000002</v>
      </c>
      <c r="M26" s="78">
        <v>1E-4</v>
      </c>
      <c r="N26" s="78">
        <v>5.4000000000000003E-3</v>
      </c>
      <c r="O26" s="78">
        <v>2E-3</v>
      </c>
    </row>
    <row r="27" spans="2:15">
      <c r="B27" t="s">
        <v>295</v>
      </c>
      <c r="C27" t="s">
        <v>296</v>
      </c>
      <c r="D27" t="s">
        <v>100</v>
      </c>
      <c r="E27" t="s">
        <v>123</v>
      </c>
      <c r="F27" t="s">
        <v>297</v>
      </c>
      <c r="G27" t="s">
        <v>294</v>
      </c>
      <c r="H27" t="s">
        <v>102</v>
      </c>
      <c r="I27" s="77">
        <v>1350</v>
      </c>
      <c r="J27" s="77">
        <v>186140</v>
      </c>
      <c r="K27" s="77">
        <v>0</v>
      </c>
      <c r="L27" s="77">
        <v>2512.89</v>
      </c>
      <c r="M27" s="78">
        <v>2.0000000000000001E-4</v>
      </c>
      <c r="N27" s="78">
        <v>1.9E-2</v>
      </c>
      <c r="O27" s="78">
        <v>6.8999999999999999E-3</v>
      </c>
    </row>
    <row r="28" spans="2:15">
      <c r="B28" t="s">
        <v>298</v>
      </c>
      <c r="C28" t="s">
        <v>299</v>
      </c>
      <c r="D28" t="s">
        <v>100</v>
      </c>
      <c r="E28" t="s">
        <v>123</v>
      </c>
      <c r="F28" t="s">
        <v>300</v>
      </c>
      <c r="G28" t="s">
        <v>294</v>
      </c>
      <c r="H28" t="s">
        <v>102</v>
      </c>
      <c r="I28" s="77">
        <v>4023</v>
      </c>
      <c r="J28" s="77">
        <v>21140</v>
      </c>
      <c r="K28" s="77">
        <v>0</v>
      </c>
      <c r="L28" s="77">
        <v>850.46220000000005</v>
      </c>
      <c r="M28" s="78">
        <v>1E-4</v>
      </c>
      <c r="N28" s="78">
        <v>6.4000000000000003E-3</v>
      </c>
      <c r="O28" s="78">
        <v>2.3E-3</v>
      </c>
    </row>
    <row r="29" spans="2:15">
      <c r="B29" t="s">
        <v>301</v>
      </c>
      <c r="C29" t="s">
        <v>302</v>
      </c>
      <c r="D29" t="s">
        <v>100</v>
      </c>
      <c r="E29" t="s">
        <v>123</v>
      </c>
      <c r="F29" t="s">
        <v>303</v>
      </c>
      <c r="G29" t="s">
        <v>304</v>
      </c>
      <c r="H29" t="s">
        <v>102</v>
      </c>
      <c r="I29" s="77">
        <v>72970</v>
      </c>
      <c r="J29" s="77">
        <v>3823</v>
      </c>
      <c r="K29" s="77">
        <v>0</v>
      </c>
      <c r="L29" s="77">
        <v>2789.6430999999998</v>
      </c>
      <c r="M29" s="78">
        <v>1E-4</v>
      </c>
      <c r="N29" s="78">
        <v>2.1100000000000001E-2</v>
      </c>
      <c r="O29" s="78">
        <v>7.6E-3</v>
      </c>
    </row>
    <row r="30" spans="2:15">
      <c r="B30" t="s">
        <v>305</v>
      </c>
      <c r="C30" t="s">
        <v>306</v>
      </c>
      <c r="D30" t="s">
        <v>100</v>
      </c>
      <c r="E30" t="s">
        <v>123</v>
      </c>
      <c r="F30" t="s">
        <v>307</v>
      </c>
      <c r="G30" t="s">
        <v>308</v>
      </c>
      <c r="H30" t="s">
        <v>102</v>
      </c>
      <c r="I30" s="77">
        <v>17711</v>
      </c>
      <c r="J30" s="77">
        <v>15470</v>
      </c>
      <c r="K30" s="77">
        <v>0</v>
      </c>
      <c r="L30" s="77">
        <v>2739.8917000000001</v>
      </c>
      <c r="M30" s="78">
        <v>2.0000000000000001E-4</v>
      </c>
      <c r="N30" s="78">
        <v>2.07E-2</v>
      </c>
      <c r="O30" s="78">
        <v>7.4999999999999997E-3</v>
      </c>
    </row>
    <row r="31" spans="2:15">
      <c r="B31" t="s">
        <v>309</v>
      </c>
      <c r="C31" t="s">
        <v>310</v>
      </c>
      <c r="D31" t="s">
        <v>100</v>
      </c>
      <c r="E31" t="s">
        <v>123</v>
      </c>
      <c r="F31" t="s">
        <v>311</v>
      </c>
      <c r="G31" t="s">
        <v>308</v>
      </c>
      <c r="H31" t="s">
        <v>102</v>
      </c>
      <c r="I31" s="77">
        <v>4546</v>
      </c>
      <c r="J31" s="77">
        <v>34890</v>
      </c>
      <c r="K31" s="77">
        <v>0</v>
      </c>
      <c r="L31" s="77">
        <v>1586.0994000000001</v>
      </c>
      <c r="M31" s="78">
        <v>2.0000000000000001E-4</v>
      </c>
      <c r="N31" s="78">
        <v>1.2E-2</v>
      </c>
      <c r="O31" s="78">
        <v>4.3E-3</v>
      </c>
    </row>
    <row r="32" spans="2:15">
      <c r="B32" t="s">
        <v>312</v>
      </c>
      <c r="C32" t="s">
        <v>313</v>
      </c>
      <c r="D32" t="s">
        <v>100</v>
      </c>
      <c r="E32" t="s">
        <v>123</v>
      </c>
      <c r="F32" t="s">
        <v>314</v>
      </c>
      <c r="G32" t="s">
        <v>315</v>
      </c>
      <c r="H32" t="s">
        <v>102</v>
      </c>
      <c r="I32" s="77">
        <v>8942</v>
      </c>
      <c r="J32" s="77">
        <v>9532</v>
      </c>
      <c r="K32" s="77">
        <v>22.305530000000001</v>
      </c>
      <c r="L32" s="77">
        <v>874.65697</v>
      </c>
      <c r="M32" s="78">
        <v>1E-4</v>
      </c>
      <c r="N32" s="78">
        <v>6.6E-3</v>
      </c>
      <c r="O32" s="78">
        <v>2.3999999999999998E-3</v>
      </c>
    </row>
    <row r="33" spans="2:15">
      <c r="B33" t="s">
        <v>316</v>
      </c>
      <c r="C33" t="s">
        <v>317</v>
      </c>
      <c r="D33" t="s">
        <v>100</v>
      </c>
      <c r="E33" t="s">
        <v>123</v>
      </c>
      <c r="F33" t="s">
        <v>318</v>
      </c>
      <c r="G33" t="s">
        <v>319</v>
      </c>
      <c r="H33" t="s">
        <v>102</v>
      </c>
      <c r="I33" s="77">
        <v>7837</v>
      </c>
      <c r="J33" s="77">
        <v>7299</v>
      </c>
      <c r="K33" s="77">
        <v>0</v>
      </c>
      <c r="L33" s="77">
        <v>572.02263000000005</v>
      </c>
      <c r="M33" s="78">
        <v>1E-4</v>
      </c>
      <c r="N33" s="78">
        <v>4.3E-3</v>
      </c>
      <c r="O33" s="78">
        <v>1.6000000000000001E-3</v>
      </c>
    </row>
    <row r="34" spans="2:15">
      <c r="B34" t="s">
        <v>320</v>
      </c>
      <c r="C34" t="s">
        <v>321</v>
      </c>
      <c r="D34" t="s">
        <v>100</v>
      </c>
      <c r="E34" t="s">
        <v>123</v>
      </c>
      <c r="F34" t="s">
        <v>322</v>
      </c>
      <c r="G34" t="s">
        <v>319</v>
      </c>
      <c r="H34" t="s">
        <v>102</v>
      </c>
      <c r="I34" s="77">
        <v>14764</v>
      </c>
      <c r="J34" s="77">
        <v>5313</v>
      </c>
      <c r="K34" s="77">
        <v>11.073</v>
      </c>
      <c r="L34" s="77">
        <v>795.48432000000003</v>
      </c>
      <c r="M34" s="78">
        <v>1E-4</v>
      </c>
      <c r="N34" s="78">
        <v>6.0000000000000001E-3</v>
      </c>
      <c r="O34" s="78">
        <v>2.2000000000000001E-3</v>
      </c>
    </row>
    <row r="35" spans="2:15">
      <c r="B35" t="s">
        <v>323</v>
      </c>
      <c r="C35" t="s">
        <v>324</v>
      </c>
      <c r="D35" t="s">
        <v>100</v>
      </c>
      <c r="E35" t="s">
        <v>123</v>
      </c>
      <c r="F35" t="s">
        <v>325</v>
      </c>
      <c r="G35" t="s">
        <v>319</v>
      </c>
      <c r="H35" t="s">
        <v>102</v>
      </c>
      <c r="I35" s="77">
        <v>59035</v>
      </c>
      <c r="J35" s="77">
        <v>2402</v>
      </c>
      <c r="K35" s="77">
        <v>0</v>
      </c>
      <c r="L35" s="77">
        <v>1418.0207</v>
      </c>
      <c r="M35" s="78">
        <v>1E-4</v>
      </c>
      <c r="N35" s="78">
        <v>1.0699999999999999E-2</v>
      </c>
      <c r="O35" s="78">
        <v>3.8999999999999998E-3</v>
      </c>
    </row>
    <row r="36" spans="2:15">
      <c r="B36" t="s">
        <v>326</v>
      </c>
      <c r="C36" t="s">
        <v>327</v>
      </c>
      <c r="D36" t="s">
        <v>100</v>
      </c>
      <c r="E36" t="s">
        <v>123</v>
      </c>
      <c r="F36" t="s">
        <v>328</v>
      </c>
      <c r="G36" t="s">
        <v>319</v>
      </c>
      <c r="H36" t="s">
        <v>102</v>
      </c>
      <c r="I36" s="77">
        <v>6510</v>
      </c>
      <c r="J36" s="77">
        <v>49500</v>
      </c>
      <c r="K36" s="77">
        <v>0</v>
      </c>
      <c r="L36" s="77">
        <v>3222.45</v>
      </c>
      <c r="M36" s="78">
        <v>2.9999999999999997E-4</v>
      </c>
      <c r="N36" s="78">
        <v>2.4400000000000002E-2</v>
      </c>
      <c r="O36" s="78">
        <v>8.8000000000000005E-3</v>
      </c>
    </row>
    <row r="37" spans="2:15">
      <c r="B37" t="s">
        <v>329</v>
      </c>
      <c r="C37" t="s">
        <v>330</v>
      </c>
      <c r="D37" t="s">
        <v>100</v>
      </c>
      <c r="E37" t="s">
        <v>123</v>
      </c>
      <c r="F37" t="s">
        <v>331</v>
      </c>
      <c r="G37" t="s">
        <v>319</v>
      </c>
      <c r="H37" t="s">
        <v>102</v>
      </c>
      <c r="I37" s="77">
        <v>115863</v>
      </c>
      <c r="J37" s="77">
        <v>1250</v>
      </c>
      <c r="K37" s="77">
        <v>11.51215</v>
      </c>
      <c r="L37" s="77">
        <v>1459.7996499999999</v>
      </c>
      <c r="M37" s="78">
        <v>1E-4</v>
      </c>
      <c r="N37" s="78">
        <v>1.11E-2</v>
      </c>
      <c r="O37" s="78">
        <v>4.0000000000000001E-3</v>
      </c>
    </row>
    <row r="38" spans="2:15">
      <c r="B38" t="s">
        <v>332</v>
      </c>
      <c r="C38" t="s">
        <v>333</v>
      </c>
      <c r="D38" t="s">
        <v>100</v>
      </c>
      <c r="E38" t="s">
        <v>123</v>
      </c>
      <c r="F38" t="s">
        <v>334</v>
      </c>
      <c r="G38" t="s">
        <v>319</v>
      </c>
      <c r="H38" t="s">
        <v>102</v>
      </c>
      <c r="I38" s="77">
        <v>9745</v>
      </c>
      <c r="J38" s="77">
        <v>26690</v>
      </c>
      <c r="K38" s="77">
        <v>0</v>
      </c>
      <c r="L38" s="77">
        <v>2600.9405000000002</v>
      </c>
      <c r="M38" s="78">
        <v>2.0000000000000001E-4</v>
      </c>
      <c r="N38" s="78">
        <v>1.9699999999999999E-2</v>
      </c>
      <c r="O38" s="78">
        <v>7.1000000000000004E-3</v>
      </c>
    </row>
    <row r="39" spans="2:15">
      <c r="B39" t="s">
        <v>335</v>
      </c>
      <c r="C39" t="s">
        <v>336</v>
      </c>
      <c r="D39" t="s">
        <v>100</v>
      </c>
      <c r="E39" t="s">
        <v>123</v>
      </c>
      <c r="F39" t="s">
        <v>337</v>
      </c>
      <c r="G39" t="s">
        <v>319</v>
      </c>
      <c r="H39" t="s">
        <v>102</v>
      </c>
      <c r="I39" s="77">
        <v>3911</v>
      </c>
      <c r="J39" s="77">
        <v>28180</v>
      </c>
      <c r="K39" s="77">
        <v>0</v>
      </c>
      <c r="L39" s="77">
        <v>1102.1197999999999</v>
      </c>
      <c r="M39" s="78">
        <v>0</v>
      </c>
      <c r="N39" s="78">
        <v>8.3000000000000001E-3</v>
      </c>
      <c r="O39" s="78">
        <v>3.0000000000000001E-3</v>
      </c>
    </row>
    <row r="40" spans="2:15">
      <c r="B40" t="s">
        <v>338</v>
      </c>
      <c r="C40" t="s">
        <v>339</v>
      </c>
      <c r="D40" t="s">
        <v>100</v>
      </c>
      <c r="E40" t="s">
        <v>123</v>
      </c>
      <c r="F40" t="s">
        <v>340</v>
      </c>
      <c r="G40" t="s">
        <v>341</v>
      </c>
      <c r="H40" t="s">
        <v>102</v>
      </c>
      <c r="I40" s="77">
        <v>110998</v>
      </c>
      <c r="J40" s="77">
        <v>2976</v>
      </c>
      <c r="K40" s="77">
        <v>0</v>
      </c>
      <c r="L40" s="77">
        <v>3303.3004799999999</v>
      </c>
      <c r="M40" s="78">
        <v>1E-4</v>
      </c>
      <c r="N40" s="78">
        <v>2.5000000000000001E-2</v>
      </c>
      <c r="O40" s="78">
        <v>8.9999999999999993E-3</v>
      </c>
    </row>
    <row r="41" spans="2:15">
      <c r="B41" t="s">
        <v>342</v>
      </c>
      <c r="C41" t="s">
        <v>343</v>
      </c>
      <c r="D41" t="s">
        <v>100</v>
      </c>
      <c r="E41" t="s">
        <v>123</v>
      </c>
      <c r="F41" t="s">
        <v>344</v>
      </c>
      <c r="G41" t="s">
        <v>345</v>
      </c>
      <c r="H41" t="s">
        <v>102</v>
      </c>
      <c r="I41" s="77">
        <v>8713</v>
      </c>
      <c r="J41" s="77">
        <v>6258</v>
      </c>
      <c r="K41" s="77">
        <v>0</v>
      </c>
      <c r="L41" s="77">
        <v>545.25954000000002</v>
      </c>
      <c r="M41" s="78">
        <v>1E-4</v>
      </c>
      <c r="N41" s="78">
        <v>4.1000000000000003E-3</v>
      </c>
      <c r="O41" s="78">
        <v>1.5E-3</v>
      </c>
    </row>
    <row r="42" spans="2:15">
      <c r="B42" t="s">
        <v>346</v>
      </c>
      <c r="C42" t="s">
        <v>347</v>
      </c>
      <c r="D42" t="s">
        <v>100</v>
      </c>
      <c r="E42" t="s">
        <v>123</v>
      </c>
      <c r="F42" t="s">
        <v>348</v>
      </c>
      <c r="G42" t="s">
        <v>349</v>
      </c>
      <c r="H42" t="s">
        <v>102</v>
      </c>
      <c r="I42" s="77">
        <v>104203</v>
      </c>
      <c r="J42" s="77">
        <v>2896</v>
      </c>
      <c r="K42" s="77">
        <v>0</v>
      </c>
      <c r="L42" s="77">
        <v>3017.7188799999999</v>
      </c>
      <c r="M42" s="78">
        <v>4.0000000000000002E-4</v>
      </c>
      <c r="N42" s="78">
        <v>2.29E-2</v>
      </c>
      <c r="O42" s="78">
        <v>8.2000000000000007E-3</v>
      </c>
    </row>
    <row r="43" spans="2:15">
      <c r="B43" t="s">
        <v>350</v>
      </c>
      <c r="C43" t="s">
        <v>351</v>
      </c>
      <c r="D43" t="s">
        <v>100</v>
      </c>
      <c r="E43" t="s">
        <v>123</v>
      </c>
      <c r="F43" t="s">
        <v>352</v>
      </c>
      <c r="G43" t="s">
        <v>129</v>
      </c>
      <c r="H43" t="s">
        <v>102</v>
      </c>
      <c r="I43" s="77">
        <v>4403</v>
      </c>
      <c r="J43" s="77">
        <v>70090</v>
      </c>
      <c r="K43" s="77">
        <v>0</v>
      </c>
      <c r="L43" s="77">
        <v>3086.0626999999999</v>
      </c>
      <c r="M43" s="78">
        <v>1E-4</v>
      </c>
      <c r="N43" s="78">
        <v>2.3400000000000001E-2</v>
      </c>
      <c r="O43" s="78">
        <v>8.3999999999999995E-3</v>
      </c>
    </row>
    <row r="44" spans="2:15">
      <c r="B44" t="s">
        <v>353</v>
      </c>
      <c r="C44" t="s">
        <v>354</v>
      </c>
      <c r="D44" t="s">
        <v>100</v>
      </c>
      <c r="E44" t="s">
        <v>123</v>
      </c>
      <c r="F44" t="s">
        <v>355</v>
      </c>
      <c r="G44" t="s">
        <v>132</v>
      </c>
      <c r="H44" t="s">
        <v>102</v>
      </c>
      <c r="I44" s="77">
        <v>505926</v>
      </c>
      <c r="J44" s="77">
        <v>549.1</v>
      </c>
      <c r="K44" s="77">
        <v>0</v>
      </c>
      <c r="L44" s="77">
        <v>2778.0396660000001</v>
      </c>
      <c r="M44" s="78">
        <v>2.0000000000000001E-4</v>
      </c>
      <c r="N44" s="78">
        <v>2.1000000000000001E-2</v>
      </c>
      <c r="O44" s="78">
        <v>7.6E-3</v>
      </c>
    </row>
    <row r="45" spans="2:15">
      <c r="B45" s="79" t="s">
        <v>356</v>
      </c>
      <c r="E45" s="16"/>
      <c r="F45" s="16"/>
      <c r="G45" s="16"/>
      <c r="I45" s="81">
        <v>2100586.5499999998</v>
      </c>
      <c r="K45" s="81">
        <v>41.283099999999997</v>
      </c>
      <c r="L45" s="81">
        <v>31579.152480500001</v>
      </c>
      <c r="N45" s="80">
        <v>0.23910000000000001</v>
      </c>
      <c r="O45" s="80">
        <v>8.6300000000000002E-2</v>
      </c>
    </row>
    <row r="46" spans="2:15">
      <c r="B46" t="s">
        <v>357</v>
      </c>
      <c r="C46" t="s">
        <v>358</v>
      </c>
      <c r="D46" t="s">
        <v>100</v>
      </c>
      <c r="E46" t="s">
        <v>123</v>
      </c>
      <c r="F46" t="s">
        <v>359</v>
      </c>
      <c r="G46" t="s">
        <v>252</v>
      </c>
      <c r="H46" t="s">
        <v>102</v>
      </c>
      <c r="I46" s="77">
        <v>953971</v>
      </c>
      <c r="J46" s="77">
        <v>127.5</v>
      </c>
      <c r="K46" s="77">
        <v>0</v>
      </c>
      <c r="L46" s="77">
        <v>1216.3130249999999</v>
      </c>
      <c r="M46" s="78">
        <v>2.9999999999999997E-4</v>
      </c>
      <c r="N46" s="78">
        <v>9.1999999999999998E-3</v>
      </c>
      <c r="O46" s="78">
        <v>3.3E-3</v>
      </c>
    </row>
    <row r="47" spans="2:15">
      <c r="B47" t="s">
        <v>360</v>
      </c>
      <c r="C47" t="s">
        <v>361</v>
      </c>
      <c r="D47" t="s">
        <v>100</v>
      </c>
      <c r="E47" t="s">
        <v>123</v>
      </c>
      <c r="F47" t="s">
        <v>362</v>
      </c>
      <c r="G47" t="s">
        <v>252</v>
      </c>
      <c r="H47" t="s">
        <v>102</v>
      </c>
      <c r="I47" s="77">
        <v>2949</v>
      </c>
      <c r="J47" s="77">
        <v>46890</v>
      </c>
      <c r="K47" s="77">
        <v>0</v>
      </c>
      <c r="L47" s="77">
        <v>1382.7861</v>
      </c>
      <c r="M47" s="78">
        <v>2.0000000000000001E-4</v>
      </c>
      <c r="N47" s="78">
        <v>1.0500000000000001E-2</v>
      </c>
      <c r="O47" s="78">
        <v>3.8E-3</v>
      </c>
    </row>
    <row r="48" spans="2:15">
      <c r="B48" t="s">
        <v>363</v>
      </c>
      <c r="C48" t="s">
        <v>364</v>
      </c>
      <c r="D48" t="s">
        <v>100</v>
      </c>
      <c r="E48" t="s">
        <v>123</v>
      </c>
      <c r="F48" t="s">
        <v>365</v>
      </c>
      <c r="G48" t="s">
        <v>256</v>
      </c>
      <c r="H48" t="s">
        <v>102</v>
      </c>
      <c r="I48" s="77">
        <v>532380</v>
      </c>
      <c r="J48" s="77">
        <v>751.7</v>
      </c>
      <c r="K48" s="77">
        <v>0</v>
      </c>
      <c r="L48" s="77">
        <v>4001.9004599999998</v>
      </c>
      <c r="M48" s="78">
        <v>5.9999999999999995E-4</v>
      </c>
      <c r="N48" s="78">
        <v>3.0300000000000001E-2</v>
      </c>
      <c r="O48" s="78">
        <v>1.09E-2</v>
      </c>
    </row>
    <row r="49" spans="2:15">
      <c r="B49" t="s">
        <v>366</v>
      </c>
      <c r="C49" t="s">
        <v>367</v>
      </c>
      <c r="D49" t="s">
        <v>100</v>
      </c>
      <c r="E49" t="s">
        <v>123</v>
      </c>
      <c r="F49" t="s">
        <v>368</v>
      </c>
      <c r="G49" t="s">
        <v>263</v>
      </c>
      <c r="H49" t="s">
        <v>102</v>
      </c>
      <c r="I49" s="77">
        <v>13851</v>
      </c>
      <c r="J49" s="77">
        <v>7518</v>
      </c>
      <c r="K49" s="77">
        <v>0</v>
      </c>
      <c r="L49" s="77">
        <v>1041.31818</v>
      </c>
      <c r="M49" s="78">
        <v>2.0000000000000001E-4</v>
      </c>
      <c r="N49" s="78">
        <v>7.9000000000000008E-3</v>
      </c>
      <c r="O49" s="78">
        <v>2.8E-3</v>
      </c>
    </row>
    <row r="50" spans="2:15">
      <c r="B50" t="s">
        <v>369</v>
      </c>
      <c r="C50" t="s">
        <v>370</v>
      </c>
      <c r="D50" t="s">
        <v>100</v>
      </c>
      <c r="E50" t="s">
        <v>123</v>
      </c>
      <c r="F50" t="s">
        <v>371</v>
      </c>
      <c r="G50" t="s">
        <v>263</v>
      </c>
      <c r="H50" t="s">
        <v>102</v>
      </c>
      <c r="I50" s="77">
        <v>5841</v>
      </c>
      <c r="J50" s="77">
        <v>7900</v>
      </c>
      <c r="K50" s="77">
        <v>0</v>
      </c>
      <c r="L50" s="77">
        <v>461.43900000000002</v>
      </c>
      <c r="M50" s="78">
        <v>1E-4</v>
      </c>
      <c r="N50" s="78">
        <v>3.5000000000000001E-3</v>
      </c>
      <c r="O50" s="78">
        <v>1.2999999999999999E-3</v>
      </c>
    </row>
    <row r="51" spans="2:15">
      <c r="B51" t="s">
        <v>372</v>
      </c>
      <c r="C51" t="s">
        <v>373</v>
      </c>
      <c r="D51" t="s">
        <v>100</v>
      </c>
      <c r="E51" t="s">
        <v>123</v>
      </c>
      <c r="F51" t="s">
        <v>374</v>
      </c>
      <c r="G51" t="s">
        <v>274</v>
      </c>
      <c r="H51" t="s">
        <v>102</v>
      </c>
      <c r="I51" s="77">
        <v>3235</v>
      </c>
      <c r="J51" s="77">
        <v>22120</v>
      </c>
      <c r="K51" s="77">
        <v>7.6758600000000001</v>
      </c>
      <c r="L51" s="77">
        <v>723.25786000000005</v>
      </c>
      <c r="M51" s="78">
        <v>2.9999999999999997E-4</v>
      </c>
      <c r="N51" s="78">
        <v>5.4999999999999997E-3</v>
      </c>
      <c r="O51" s="78">
        <v>2E-3</v>
      </c>
    </row>
    <row r="52" spans="2:15">
      <c r="B52" t="s">
        <v>375</v>
      </c>
      <c r="C52" t="s">
        <v>376</v>
      </c>
      <c r="D52" t="s">
        <v>100</v>
      </c>
      <c r="E52" t="s">
        <v>123</v>
      </c>
      <c r="F52" t="s">
        <v>377</v>
      </c>
      <c r="G52" t="s">
        <v>274</v>
      </c>
      <c r="H52" t="s">
        <v>102</v>
      </c>
      <c r="I52" s="77">
        <v>748</v>
      </c>
      <c r="J52" s="77">
        <v>29650</v>
      </c>
      <c r="K52" s="77">
        <v>0</v>
      </c>
      <c r="L52" s="77">
        <v>221.78200000000001</v>
      </c>
      <c r="M52" s="78">
        <v>0</v>
      </c>
      <c r="N52" s="78">
        <v>1.6999999999999999E-3</v>
      </c>
      <c r="O52" s="78">
        <v>5.9999999999999995E-4</v>
      </c>
    </row>
    <row r="53" spans="2:15">
      <c r="B53" t="s">
        <v>378</v>
      </c>
      <c r="C53" t="s">
        <v>379</v>
      </c>
      <c r="D53" t="s">
        <v>100</v>
      </c>
      <c r="E53" t="s">
        <v>123</v>
      </c>
      <c r="F53" t="s">
        <v>380</v>
      </c>
      <c r="G53" t="s">
        <v>274</v>
      </c>
      <c r="H53" t="s">
        <v>102</v>
      </c>
      <c r="I53" s="77">
        <v>21403</v>
      </c>
      <c r="J53" s="77">
        <v>2721</v>
      </c>
      <c r="K53" s="77">
        <v>0</v>
      </c>
      <c r="L53" s="77">
        <v>582.37563</v>
      </c>
      <c r="M53" s="78">
        <v>4.0000000000000002E-4</v>
      </c>
      <c r="N53" s="78">
        <v>4.4000000000000003E-3</v>
      </c>
      <c r="O53" s="78">
        <v>1.6000000000000001E-3</v>
      </c>
    </row>
    <row r="54" spans="2:15">
      <c r="B54" t="s">
        <v>381</v>
      </c>
      <c r="C54" t="s">
        <v>382</v>
      </c>
      <c r="D54" t="s">
        <v>100</v>
      </c>
      <c r="E54" t="s">
        <v>123</v>
      </c>
      <c r="F54" t="s">
        <v>383</v>
      </c>
      <c r="G54" t="s">
        <v>278</v>
      </c>
      <c r="H54" t="s">
        <v>102</v>
      </c>
      <c r="I54" s="77">
        <v>5860</v>
      </c>
      <c r="J54" s="77">
        <v>15460</v>
      </c>
      <c r="K54" s="77">
        <v>13.14063</v>
      </c>
      <c r="L54" s="77">
        <v>919.09663</v>
      </c>
      <c r="M54" s="78">
        <v>2.0000000000000001E-4</v>
      </c>
      <c r="N54" s="78">
        <v>7.0000000000000001E-3</v>
      </c>
      <c r="O54" s="78">
        <v>2.5000000000000001E-3</v>
      </c>
    </row>
    <row r="55" spans="2:15">
      <c r="B55" t="s">
        <v>384</v>
      </c>
      <c r="C55" t="s">
        <v>385</v>
      </c>
      <c r="D55" t="s">
        <v>100</v>
      </c>
      <c r="E55" t="s">
        <v>123</v>
      </c>
      <c r="F55" t="s">
        <v>386</v>
      </c>
      <c r="G55" t="s">
        <v>294</v>
      </c>
      <c r="H55" t="s">
        <v>102</v>
      </c>
      <c r="I55" s="77">
        <v>2817</v>
      </c>
      <c r="J55" s="77">
        <v>27300</v>
      </c>
      <c r="K55" s="77">
        <v>5.1528700000000001</v>
      </c>
      <c r="L55" s="77">
        <v>774.19386999999995</v>
      </c>
      <c r="M55" s="78">
        <v>1E-4</v>
      </c>
      <c r="N55" s="78">
        <v>5.8999999999999999E-3</v>
      </c>
      <c r="O55" s="78">
        <v>2.0999999999999999E-3</v>
      </c>
    </row>
    <row r="56" spans="2:15">
      <c r="B56" t="s">
        <v>387</v>
      </c>
      <c r="C56" t="s">
        <v>388</v>
      </c>
      <c r="D56" t="s">
        <v>100</v>
      </c>
      <c r="E56" t="s">
        <v>123</v>
      </c>
      <c r="F56" t="s">
        <v>389</v>
      </c>
      <c r="G56" t="s">
        <v>294</v>
      </c>
      <c r="H56" t="s">
        <v>102</v>
      </c>
      <c r="I56" s="77">
        <v>1261</v>
      </c>
      <c r="J56" s="77">
        <v>44450</v>
      </c>
      <c r="K56" s="77">
        <v>0</v>
      </c>
      <c r="L56" s="77">
        <v>560.5145</v>
      </c>
      <c r="M56" s="78">
        <v>2.0000000000000001E-4</v>
      </c>
      <c r="N56" s="78">
        <v>4.1999999999999997E-3</v>
      </c>
      <c r="O56" s="78">
        <v>1.5E-3</v>
      </c>
    </row>
    <row r="57" spans="2:15">
      <c r="B57" t="s">
        <v>390</v>
      </c>
      <c r="C57" t="s">
        <v>391</v>
      </c>
      <c r="D57" t="s">
        <v>100</v>
      </c>
      <c r="E57" t="s">
        <v>123</v>
      </c>
      <c r="F57" t="s">
        <v>392</v>
      </c>
      <c r="G57" t="s">
        <v>393</v>
      </c>
      <c r="H57" t="s">
        <v>102</v>
      </c>
      <c r="I57" s="77">
        <v>865</v>
      </c>
      <c r="J57" s="77">
        <v>46550</v>
      </c>
      <c r="K57" s="77">
        <v>0</v>
      </c>
      <c r="L57" s="77">
        <v>402.65750000000003</v>
      </c>
      <c r="M57" s="78">
        <v>0</v>
      </c>
      <c r="N57" s="78">
        <v>3.0000000000000001E-3</v>
      </c>
      <c r="O57" s="78">
        <v>1.1000000000000001E-3</v>
      </c>
    </row>
    <row r="58" spans="2:15">
      <c r="B58" t="s">
        <v>394</v>
      </c>
      <c r="C58" t="s">
        <v>395</v>
      </c>
      <c r="D58" t="s">
        <v>100</v>
      </c>
      <c r="E58" t="s">
        <v>123</v>
      </c>
      <c r="F58" t="s">
        <v>396</v>
      </c>
      <c r="G58" t="s">
        <v>393</v>
      </c>
      <c r="H58" t="s">
        <v>102</v>
      </c>
      <c r="I58" s="77">
        <v>28833</v>
      </c>
      <c r="J58" s="77">
        <v>1850</v>
      </c>
      <c r="K58" s="77">
        <v>0</v>
      </c>
      <c r="L58" s="77">
        <v>533.41049999999996</v>
      </c>
      <c r="M58" s="78">
        <v>2.9999999999999997E-4</v>
      </c>
      <c r="N58" s="78">
        <v>4.0000000000000001E-3</v>
      </c>
      <c r="O58" s="78">
        <v>1.5E-3</v>
      </c>
    </row>
    <row r="59" spans="2:15">
      <c r="B59" t="s">
        <v>397</v>
      </c>
      <c r="C59" t="s">
        <v>398</v>
      </c>
      <c r="D59" t="s">
        <v>100</v>
      </c>
      <c r="E59" t="s">
        <v>123</v>
      </c>
      <c r="F59" t="s">
        <v>399</v>
      </c>
      <c r="G59" t="s">
        <v>304</v>
      </c>
      <c r="H59" t="s">
        <v>102</v>
      </c>
      <c r="I59" s="77">
        <v>22334</v>
      </c>
      <c r="J59" s="77">
        <v>1490</v>
      </c>
      <c r="K59" s="77">
        <v>4.1879</v>
      </c>
      <c r="L59" s="77">
        <v>336.96449999999999</v>
      </c>
      <c r="M59" s="78">
        <v>2.0000000000000001E-4</v>
      </c>
      <c r="N59" s="78">
        <v>2.5999999999999999E-3</v>
      </c>
      <c r="O59" s="78">
        <v>8.9999999999999998E-4</v>
      </c>
    </row>
    <row r="60" spans="2:15">
      <c r="B60" t="s">
        <v>400</v>
      </c>
      <c r="C60" t="s">
        <v>401</v>
      </c>
      <c r="D60" t="s">
        <v>100</v>
      </c>
      <c r="E60" t="s">
        <v>123</v>
      </c>
      <c r="F60" t="s">
        <v>402</v>
      </c>
      <c r="G60" t="s">
        <v>308</v>
      </c>
      <c r="H60" t="s">
        <v>102</v>
      </c>
      <c r="I60" s="77">
        <v>11160</v>
      </c>
      <c r="J60" s="77">
        <v>10000</v>
      </c>
      <c r="K60" s="77">
        <v>0</v>
      </c>
      <c r="L60" s="77">
        <v>1116</v>
      </c>
      <c r="M60" s="78">
        <v>2.0000000000000001E-4</v>
      </c>
      <c r="N60" s="78">
        <v>8.5000000000000006E-3</v>
      </c>
      <c r="O60" s="78">
        <v>3.0000000000000001E-3</v>
      </c>
    </row>
    <row r="61" spans="2:15">
      <c r="B61" t="s">
        <v>403</v>
      </c>
      <c r="C61" t="s">
        <v>404</v>
      </c>
      <c r="D61" t="s">
        <v>100</v>
      </c>
      <c r="E61" t="s">
        <v>123</v>
      </c>
      <c r="F61" t="s">
        <v>405</v>
      </c>
      <c r="G61" t="s">
        <v>406</v>
      </c>
      <c r="H61" t="s">
        <v>102</v>
      </c>
      <c r="I61" s="77">
        <v>1622</v>
      </c>
      <c r="J61" s="77">
        <v>45910</v>
      </c>
      <c r="K61" s="77">
        <v>0</v>
      </c>
      <c r="L61" s="77">
        <v>744.66020000000003</v>
      </c>
      <c r="M61" s="78">
        <v>1E-4</v>
      </c>
      <c r="N61" s="78">
        <v>5.5999999999999999E-3</v>
      </c>
      <c r="O61" s="78">
        <v>2E-3</v>
      </c>
    </row>
    <row r="62" spans="2:15">
      <c r="B62" t="s">
        <v>407</v>
      </c>
      <c r="C62" t="s">
        <v>408</v>
      </c>
      <c r="D62" t="s">
        <v>100</v>
      </c>
      <c r="E62" t="s">
        <v>123</v>
      </c>
      <c r="F62" t="s">
        <v>409</v>
      </c>
      <c r="G62" t="s">
        <v>410</v>
      </c>
      <c r="H62" t="s">
        <v>102</v>
      </c>
      <c r="I62" s="77">
        <v>17598</v>
      </c>
      <c r="J62" s="77">
        <v>4927</v>
      </c>
      <c r="K62" s="77">
        <v>0</v>
      </c>
      <c r="L62" s="77">
        <v>867.05345999999997</v>
      </c>
      <c r="M62" s="78">
        <v>2.0000000000000001E-4</v>
      </c>
      <c r="N62" s="78">
        <v>6.6E-3</v>
      </c>
      <c r="O62" s="78">
        <v>2.3999999999999998E-3</v>
      </c>
    </row>
    <row r="63" spans="2:15">
      <c r="B63" t="s">
        <v>411</v>
      </c>
      <c r="C63" t="s">
        <v>412</v>
      </c>
      <c r="D63" t="s">
        <v>100</v>
      </c>
      <c r="E63" t="s">
        <v>123</v>
      </c>
      <c r="F63" t="s">
        <v>413</v>
      </c>
      <c r="G63" t="s">
        <v>410</v>
      </c>
      <c r="H63" t="s">
        <v>102</v>
      </c>
      <c r="I63" s="77">
        <v>6288</v>
      </c>
      <c r="J63" s="77">
        <v>15570</v>
      </c>
      <c r="K63" s="77">
        <v>0</v>
      </c>
      <c r="L63" s="77">
        <v>979.04160000000002</v>
      </c>
      <c r="M63" s="78">
        <v>2.9999999999999997E-4</v>
      </c>
      <c r="N63" s="78">
        <v>7.4000000000000003E-3</v>
      </c>
      <c r="O63" s="78">
        <v>2.7000000000000001E-3</v>
      </c>
    </row>
    <row r="64" spans="2:15">
      <c r="B64" t="s">
        <v>414</v>
      </c>
      <c r="C64" t="s">
        <v>415</v>
      </c>
      <c r="D64" t="s">
        <v>100</v>
      </c>
      <c r="E64" t="s">
        <v>123</v>
      </c>
      <c r="F64" t="s">
        <v>416</v>
      </c>
      <c r="G64" t="s">
        <v>417</v>
      </c>
      <c r="H64" t="s">
        <v>102</v>
      </c>
      <c r="I64" s="77">
        <v>53272</v>
      </c>
      <c r="J64" s="77">
        <v>1490</v>
      </c>
      <c r="K64" s="77">
        <v>0</v>
      </c>
      <c r="L64" s="77">
        <v>793.75279999999998</v>
      </c>
      <c r="M64" s="78">
        <v>4.0000000000000002E-4</v>
      </c>
      <c r="N64" s="78">
        <v>6.0000000000000001E-3</v>
      </c>
      <c r="O64" s="78">
        <v>2.2000000000000001E-3</v>
      </c>
    </row>
    <row r="65" spans="2:15">
      <c r="B65" t="s">
        <v>418</v>
      </c>
      <c r="C65" t="s">
        <v>419</v>
      </c>
      <c r="D65" t="s">
        <v>100</v>
      </c>
      <c r="E65" t="s">
        <v>123</v>
      </c>
      <c r="F65" t="s">
        <v>420</v>
      </c>
      <c r="G65" t="s">
        <v>421</v>
      </c>
      <c r="H65" t="s">
        <v>102</v>
      </c>
      <c r="I65" s="77">
        <v>7997</v>
      </c>
      <c r="J65" s="77">
        <v>6088</v>
      </c>
      <c r="K65" s="77">
        <v>0</v>
      </c>
      <c r="L65" s="77">
        <v>486.85736000000003</v>
      </c>
      <c r="M65" s="78">
        <v>1E-4</v>
      </c>
      <c r="N65" s="78">
        <v>3.7000000000000002E-3</v>
      </c>
      <c r="O65" s="78">
        <v>1.2999999999999999E-3</v>
      </c>
    </row>
    <row r="66" spans="2:15">
      <c r="B66" t="s">
        <v>422</v>
      </c>
      <c r="C66" t="s">
        <v>423</v>
      </c>
      <c r="D66" t="s">
        <v>100</v>
      </c>
      <c r="E66" t="s">
        <v>123</v>
      </c>
      <c r="F66" t="s">
        <v>424</v>
      </c>
      <c r="G66" t="s">
        <v>421</v>
      </c>
      <c r="H66" t="s">
        <v>102</v>
      </c>
      <c r="I66" s="77">
        <v>39224</v>
      </c>
      <c r="J66" s="77">
        <v>2909</v>
      </c>
      <c r="K66" s="77">
        <v>0</v>
      </c>
      <c r="L66" s="77">
        <v>1141.0261599999999</v>
      </c>
      <c r="M66" s="78">
        <v>2.0000000000000001E-4</v>
      </c>
      <c r="N66" s="78">
        <v>8.6E-3</v>
      </c>
      <c r="O66" s="78">
        <v>3.0999999999999999E-3</v>
      </c>
    </row>
    <row r="67" spans="2:15">
      <c r="B67" t="s">
        <v>425</v>
      </c>
      <c r="C67" t="s">
        <v>426</v>
      </c>
      <c r="D67" t="s">
        <v>100</v>
      </c>
      <c r="E67" t="s">
        <v>123</v>
      </c>
      <c r="F67" t="s">
        <v>427</v>
      </c>
      <c r="G67" t="s">
        <v>421</v>
      </c>
      <c r="H67" t="s">
        <v>102</v>
      </c>
      <c r="I67" s="77">
        <v>27210</v>
      </c>
      <c r="J67" s="77">
        <v>7315</v>
      </c>
      <c r="K67" s="77">
        <v>0</v>
      </c>
      <c r="L67" s="77">
        <v>1990.4114999999999</v>
      </c>
      <c r="M67" s="78">
        <v>4.0000000000000002E-4</v>
      </c>
      <c r="N67" s="78">
        <v>1.5100000000000001E-2</v>
      </c>
      <c r="O67" s="78">
        <v>5.4000000000000003E-3</v>
      </c>
    </row>
    <row r="68" spans="2:15">
      <c r="B68" t="s">
        <v>428</v>
      </c>
      <c r="C68" t="s">
        <v>429</v>
      </c>
      <c r="D68" t="s">
        <v>100</v>
      </c>
      <c r="E68" t="s">
        <v>123</v>
      </c>
      <c r="F68" t="s">
        <v>430</v>
      </c>
      <c r="G68" t="s">
        <v>319</v>
      </c>
      <c r="H68" t="s">
        <v>102</v>
      </c>
      <c r="I68" s="77">
        <v>7920</v>
      </c>
      <c r="J68" s="77">
        <v>12530</v>
      </c>
      <c r="K68" s="77">
        <v>0</v>
      </c>
      <c r="L68" s="77">
        <v>992.37599999999998</v>
      </c>
      <c r="M68" s="78">
        <v>2.0000000000000001E-4</v>
      </c>
      <c r="N68" s="78">
        <v>7.4999999999999997E-3</v>
      </c>
      <c r="O68" s="78">
        <v>2.7000000000000001E-3</v>
      </c>
    </row>
    <row r="69" spans="2:15">
      <c r="B69" t="s">
        <v>431</v>
      </c>
      <c r="C69" t="s">
        <v>432</v>
      </c>
      <c r="D69" t="s">
        <v>100</v>
      </c>
      <c r="E69" t="s">
        <v>123</v>
      </c>
      <c r="F69" t="s">
        <v>433</v>
      </c>
      <c r="G69" t="s">
        <v>319</v>
      </c>
      <c r="H69" t="s">
        <v>102</v>
      </c>
      <c r="I69" s="77">
        <v>39191</v>
      </c>
      <c r="J69" s="77">
        <v>2168</v>
      </c>
      <c r="K69" s="77">
        <v>0</v>
      </c>
      <c r="L69" s="77">
        <v>849.66088000000002</v>
      </c>
      <c r="M69" s="78">
        <v>2.0000000000000001E-4</v>
      </c>
      <c r="N69" s="78">
        <v>6.4000000000000003E-3</v>
      </c>
      <c r="O69" s="78">
        <v>2.3E-3</v>
      </c>
    </row>
    <row r="70" spans="2:15">
      <c r="B70" t="s">
        <v>434</v>
      </c>
      <c r="C70" t="s">
        <v>435</v>
      </c>
      <c r="D70" t="s">
        <v>100</v>
      </c>
      <c r="E70" t="s">
        <v>123</v>
      </c>
      <c r="F70" t="s">
        <v>436</v>
      </c>
      <c r="G70" t="s">
        <v>437</v>
      </c>
      <c r="H70" t="s">
        <v>102</v>
      </c>
      <c r="I70" s="77">
        <v>7796</v>
      </c>
      <c r="J70" s="77">
        <v>8070</v>
      </c>
      <c r="K70" s="77">
        <v>0</v>
      </c>
      <c r="L70" s="77">
        <v>629.13720000000001</v>
      </c>
      <c r="M70" s="78">
        <v>1E-4</v>
      </c>
      <c r="N70" s="78">
        <v>4.7999999999999996E-3</v>
      </c>
      <c r="O70" s="78">
        <v>1.6999999999999999E-3</v>
      </c>
    </row>
    <row r="71" spans="2:15">
      <c r="B71" t="s">
        <v>438</v>
      </c>
      <c r="C71" t="s">
        <v>439</v>
      </c>
      <c r="D71" t="s">
        <v>100</v>
      </c>
      <c r="E71" t="s">
        <v>123</v>
      </c>
      <c r="F71" t="s">
        <v>440</v>
      </c>
      <c r="G71" t="s">
        <v>349</v>
      </c>
      <c r="H71" t="s">
        <v>102</v>
      </c>
      <c r="I71" s="77">
        <v>2765</v>
      </c>
      <c r="J71" s="77">
        <v>51260</v>
      </c>
      <c r="K71" s="77">
        <v>0</v>
      </c>
      <c r="L71" s="77">
        <v>1417.3389999999999</v>
      </c>
      <c r="M71" s="78">
        <v>2.0000000000000001E-4</v>
      </c>
      <c r="N71" s="78">
        <v>1.0699999999999999E-2</v>
      </c>
      <c r="O71" s="78">
        <v>3.8999999999999998E-3</v>
      </c>
    </row>
    <row r="72" spans="2:15">
      <c r="B72" t="s">
        <v>441</v>
      </c>
      <c r="C72" t="s">
        <v>442</v>
      </c>
      <c r="D72" t="s">
        <v>100</v>
      </c>
      <c r="E72" t="s">
        <v>123</v>
      </c>
      <c r="F72" t="s">
        <v>443</v>
      </c>
      <c r="G72" t="s">
        <v>444</v>
      </c>
      <c r="H72" t="s">
        <v>102</v>
      </c>
      <c r="I72" s="77">
        <v>12223</v>
      </c>
      <c r="J72" s="77">
        <v>5555</v>
      </c>
      <c r="K72" s="77">
        <v>4.2300300000000002</v>
      </c>
      <c r="L72" s="77">
        <v>683.21767999999997</v>
      </c>
      <c r="M72" s="78">
        <v>2.0000000000000001E-4</v>
      </c>
      <c r="N72" s="78">
        <v>5.1999999999999998E-3</v>
      </c>
      <c r="O72" s="78">
        <v>1.9E-3</v>
      </c>
    </row>
    <row r="73" spans="2:15">
      <c r="B73" t="s">
        <v>445</v>
      </c>
      <c r="C73" t="s">
        <v>446</v>
      </c>
      <c r="D73" t="s">
        <v>100</v>
      </c>
      <c r="E73" t="s">
        <v>123</v>
      </c>
      <c r="F73" t="s">
        <v>447</v>
      </c>
      <c r="G73" t="s">
        <v>444</v>
      </c>
      <c r="H73" t="s">
        <v>102</v>
      </c>
      <c r="I73" s="77">
        <v>2707</v>
      </c>
      <c r="J73" s="77">
        <v>19790</v>
      </c>
      <c r="K73" s="77">
        <v>0</v>
      </c>
      <c r="L73" s="77">
        <v>535.71529999999996</v>
      </c>
      <c r="M73" s="78">
        <v>1E-4</v>
      </c>
      <c r="N73" s="78">
        <v>4.1000000000000003E-3</v>
      </c>
      <c r="O73" s="78">
        <v>1.5E-3</v>
      </c>
    </row>
    <row r="74" spans="2:15">
      <c r="B74" t="s">
        <v>448</v>
      </c>
      <c r="C74" t="s">
        <v>449</v>
      </c>
      <c r="D74" t="s">
        <v>100</v>
      </c>
      <c r="E74" t="s">
        <v>123</v>
      </c>
      <c r="F74" t="s">
        <v>450</v>
      </c>
      <c r="G74" t="s">
        <v>444</v>
      </c>
      <c r="H74" t="s">
        <v>102</v>
      </c>
      <c r="I74" s="77">
        <v>2830</v>
      </c>
      <c r="J74" s="77">
        <v>32080</v>
      </c>
      <c r="K74" s="77">
        <v>0</v>
      </c>
      <c r="L74" s="77">
        <v>907.86400000000003</v>
      </c>
      <c r="M74" s="78">
        <v>2.0000000000000001E-4</v>
      </c>
      <c r="N74" s="78">
        <v>6.8999999999999999E-3</v>
      </c>
      <c r="O74" s="78">
        <v>2.5000000000000001E-3</v>
      </c>
    </row>
    <row r="75" spans="2:15">
      <c r="B75" t="s">
        <v>451</v>
      </c>
      <c r="C75" t="s">
        <v>452</v>
      </c>
      <c r="D75" t="s">
        <v>100</v>
      </c>
      <c r="E75" t="s">
        <v>123</v>
      </c>
      <c r="F75" t="s">
        <v>453</v>
      </c>
      <c r="G75" t="s">
        <v>454</v>
      </c>
      <c r="H75" t="s">
        <v>102</v>
      </c>
      <c r="I75" s="77">
        <v>1313</v>
      </c>
      <c r="J75" s="77">
        <v>58970</v>
      </c>
      <c r="K75" s="77">
        <v>0</v>
      </c>
      <c r="L75" s="77">
        <v>774.27610000000004</v>
      </c>
      <c r="M75" s="78">
        <v>2.0000000000000001E-4</v>
      </c>
      <c r="N75" s="78">
        <v>5.8999999999999999E-3</v>
      </c>
      <c r="O75" s="78">
        <v>2.0999999999999999E-3</v>
      </c>
    </row>
    <row r="76" spans="2:15">
      <c r="B76" t="s">
        <v>455</v>
      </c>
      <c r="C76" t="s">
        <v>456</v>
      </c>
      <c r="D76" t="s">
        <v>100</v>
      </c>
      <c r="E76" t="s">
        <v>123</v>
      </c>
      <c r="F76" t="s">
        <v>457</v>
      </c>
      <c r="G76" t="s">
        <v>458</v>
      </c>
      <c r="H76" t="s">
        <v>102</v>
      </c>
      <c r="I76" s="77">
        <v>21107</v>
      </c>
      <c r="J76" s="77">
        <v>1500</v>
      </c>
      <c r="K76" s="77">
        <v>0</v>
      </c>
      <c r="L76" s="77">
        <v>316.60500000000002</v>
      </c>
      <c r="M76" s="78">
        <v>1E-4</v>
      </c>
      <c r="N76" s="78">
        <v>2.3999999999999998E-3</v>
      </c>
      <c r="O76" s="78">
        <v>8.9999999999999998E-4</v>
      </c>
    </row>
    <row r="77" spans="2:15">
      <c r="B77" t="s">
        <v>459</v>
      </c>
      <c r="C77" t="s">
        <v>460</v>
      </c>
      <c r="D77" t="s">
        <v>100</v>
      </c>
      <c r="E77" t="s">
        <v>123</v>
      </c>
      <c r="F77" t="s">
        <v>461</v>
      </c>
      <c r="G77" t="s">
        <v>458</v>
      </c>
      <c r="H77" t="s">
        <v>102</v>
      </c>
      <c r="I77" s="77">
        <v>75227.55</v>
      </c>
      <c r="J77" s="77">
        <v>1581</v>
      </c>
      <c r="K77" s="77">
        <v>0</v>
      </c>
      <c r="L77" s="77">
        <v>1189.3475655</v>
      </c>
      <c r="M77" s="78">
        <v>4.0000000000000002E-4</v>
      </c>
      <c r="N77" s="78">
        <v>8.9999999999999993E-3</v>
      </c>
      <c r="O77" s="78">
        <v>3.2000000000000002E-3</v>
      </c>
    </row>
    <row r="78" spans="2:15">
      <c r="B78" t="s">
        <v>462</v>
      </c>
      <c r="C78" t="s">
        <v>463</v>
      </c>
      <c r="D78" t="s">
        <v>100</v>
      </c>
      <c r="E78" t="s">
        <v>123</v>
      </c>
      <c r="F78" t="s">
        <v>464</v>
      </c>
      <c r="G78" t="s">
        <v>129</v>
      </c>
      <c r="H78" t="s">
        <v>102</v>
      </c>
      <c r="I78" s="77">
        <v>9961</v>
      </c>
      <c r="J78" s="77">
        <v>5615</v>
      </c>
      <c r="K78" s="77">
        <v>6.89581</v>
      </c>
      <c r="L78" s="77">
        <v>566.20596</v>
      </c>
      <c r="M78" s="78">
        <v>2.0000000000000001E-4</v>
      </c>
      <c r="N78" s="78">
        <v>4.3E-3</v>
      </c>
      <c r="O78" s="78">
        <v>1.5E-3</v>
      </c>
    </row>
    <row r="79" spans="2:15">
      <c r="B79" t="s">
        <v>465</v>
      </c>
      <c r="C79" t="s">
        <v>466</v>
      </c>
      <c r="D79" t="s">
        <v>100</v>
      </c>
      <c r="E79" t="s">
        <v>123</v>
      </c>
      <c r="F79" t="s">
        <v>467</v>
      </c>
      <c r="G79" t="s">
        <v>129</v>
      </c>
      <c r="H79" t="s">
        <v>102</v>
      </c>
      <c r="I79" s="77">
        <v>131781</v>
      </c>
      <c r="J79" s="77">
        <v>588</v>
      </c>
      <c r="K79" s="77">
        <v>0</v>
      </c>
      <c r="L79" s="77">
        <v>774.87228000000005</v>
      </c>
      <c r="M79" s="78">
        <v>4.0000000000000002E-4</v>
      </c>
      <c r="N79" s="78">
        <v>5.8999999999999999E-3</v>
      </c>
      <c r="O79" s="78">
        <v>2.0999999999999999E-3</v>
      </c>
    </row>
    <row r="80" spans="2:15">
      <c r="B80" t="s">
        <v>468</v>
      </c>
      <c r="C80" t="s">
        <v>469</v>
      </c>
      <c r="D80" t="s">
        <v>100</v>
      </c>
      <c r="E80" t="s">
        <v>123</v>
      </c>
      <c r="F80" t="s">
        <v>470</v>
      </c>
      <c r="G80" t="s">
        <v>132</v>
      </c>
      <c r="H80" t="s">
        <v>102</v>
      </c>
      <c r="I80" s="77">
        <v>25046</v>
      </c>
      <c r="J80" s="77">
        <v>2658</v>
      </c>
      <c r="K80" s="77">
        <v>0</v>
      </c>
      <c r="L80" s="77">
        <v>665.72267999999997</v>
      </c>
      <c r="M80" s="78">
        <v>1E-4</v>
      </c>
      <c r="N80" s="78">
        <v>5.0000000000000001E-3</v>
      </c>
      <c r="O80" s="78">
        <v>1.8E-3</v>
      </c>
    </row>
    <row r="81" spans="2:15">
      <c r="B81" s="79" t="s">
        <v>471</v>
      </c>
      <c r="E81" s="16"/>
      <c r="F81" s="16"/>
      <c r="G81" s="16"/>
      <c r="I81" s="81">
        <v>763042.3</v>
      </c>
      <c r="K81" s="81">
        <v>20.928180000000001</v>
      </c>
      <c r="L81" s="81">
        <v>9896.1958532000008</v>
      </c>
      <c r="N81" s="80">
        <v>7.4899999999999994E-2</v>
      </c>
      <c r="O81" s="80">
        <v>2.7E-2</v>
      </c>
    </row>
    <row r="82" spans="2:15">
      <c r="B82" t="s">
        <v>472</v>
      </c>
      <c r="C82" t="s">
        <v>473</v>
      </c>
      <c r="D82" t="s">
        <v>100</v>
      </c>
      <c r="E82" t="s">
        <v>123</v>
      </c>
      <c r="F82" t="s">
        <v>474</v>
      </c>
      <c r="G82" t="s">
        <v>270</v>
      </c>
      <c r="H82" t="s">
        <v>102</v>
      </c>
      <c r="I82" s="77">
        <v>68078</v>
      </c>
      <c r="J82" s="77">
        <v>2256</v>
      </c>
      <c r="K82" s="77">
        <v>0</v>
      </c>
      <c r="L82" s="77">
        <v>1535.83968</v>
      </c>
      <c r="M82" s="78">
        <v>1.1000000000000001E-3</v>
      </c>
      <c r="N82" s="78">
        <v>1.1599999999999999E-2</v>
      </c>
      <c r="O82" s="78">
        <v>4.1999999999999997E-3</v>
      </c>
    </row>
    <row r="83" spans="2:15">
      <c r="B83" t="s">
        <v>475</v>
      </c>
      <c r="C83" t="s">
        <v>476</v>
      </c>
      <c r="D83" t="s">
        <v>100</v>
      </c>
      <c r="E83" t="s">
        <v>123</v>
      </c>
      <c r="F83" t="s">
        <v>477</v>
      </c>
      <c r="G83" t="s">
        <v>274</v>
      </c>
      <c r="H83" t="s">
        <v>102</v>
      </c>
      <c r="I83" s="77">
        <v>18127</v>
      </c>
      <c r="J83" s="77">
        <v>5743</v>
      </c>
      <c r="K83" s="77">
        <v>4.0867599999999999</v>
      </c>
      <c r="L83" s="77">
        <v>1045.1203700000001</v>
      </c>
      <c r="M83" s="78">
        <v>1E-3</v>
      </c>
      <c r="N83" s="78">
        <v>7.9000000000000008E-3</v>
      </c>
      <c r="O83" s="78">
        <v>2.8999999999999998E-3</v>
      </c>
    </row>
    <row r="84" spans="2:15">
      <c r="B84" t="s">
        <v>478</v>
      </c>
      <c r="C84" t="s">
        <v>479</v>
      </c>
      <c r="D84" t="s">
        <v>100</v>
      </c>
      <c r="E84" t="s">
        <v>123</v>
      </c>
      <c r="F84" t="s">
        <v>480</v>
      </c>
      <c r="G84" t="s">
        <v>294</v>
      </c>
      <c r="H84" t="s">
        <v>102</v>
      </c>
      <c r="I84" s="77">
        <v>21000</v>
      </c>
      <c r="J84" s="77">
        <v>10400</v>
      </c>
      <c r="K84" s="77">
        <v>0</v>
      </c>
      <c r="L84" s="77">
        <v>2184</v>
      </c>
      <c r="M84" s="78">
        <v>5.3E-3</v>
      </c>
      <c r="N84" s="78">
        <v>1.6500000000000001E-2</v>
      </c>
      <c r="O84" s="78">
        <v>6.0000000000000001E-3</v>
      </c>
    </row>
    <row r="85" spans="2:15">
      <c r="B85" t="s">
        <v>481</v>
      </c>
      <c r="C85" t="s">
        <v>482</v>
      </c>
      <c r="D85" t="s">
        <v>100</v>
      </c>
      <c r="E85" t="s">
        <v>123</v>
      </c>
      <c r="F85" t="s">
        <v>483</v>
      </c>
      <c r="G85" t="s">
        <v>484</v>
      </c>
      <c r="H85" t="s">
        <v>102</v>
      </c>
      <c r="I85" s="77">
        <v>25000</v>
      </c>
      <c r="J85" s="77">
        <v>345</v>
      </c>
      <c r="K85" s="77">
        <v>0</v>
      </c>
      <c r="L85" s="77">
        <v>86.25</v>
      </c>
      <c r="M85" s="78">
        <v>6.1999999999999998E-3</v>
      </c>
      <c r="N85" s="78">
        <v>6.9999999999999999E-4</v>
      </c>
      <c r="O85" s="78">
        <v>2.0000000000000001E-4</v>
      </c>
    </row>
    <row r="86" spans="2:15">
      <c r="B86" t="s">
        <v>485</v>
      </c>
      <c r="C86" t="s">
        <v>486</v>
      </c>
      <c r="D86" t="s">
        <v>100</v>
      </c>
      <c r="E86" t="s">
        <v>123</v>
      </c>
      <c r="F86" t="s">
        <v>487</v>
      </c>
      <c r="G86" t="s">
        <v>484</v>
      </c>
      <c r="H86" t="s">
        <v>102</v>
      </c>
      <c r="I86" s="77">
        <v>40400</v>
      </c>
      <c r="J86" s="77">
        <v>453.9</v>
      </c>
      <c r="K86" s="77">
        <v>0</v>
      </c>
      <c r="L86" s="77">
        <v>183.37559999999999</v>
      </c>
      <c r="M86" s="78">
        <v>3.3E-3</v>
      </c>
      <c r="N86" s="78">
        <v>1.4E-3</v>
      </c>
      <c r="O86" s="78">
        <v>5.0000000000000001E-4</v>
      </c>
    </row>
    <row r="87" spans="2:15">
      <c r="B87" t="s">
        <v>488</v>
      </c>
      <c r="C87" t="s">
        <v>489</v>
      </c>
      <c r="D87" t="s">
        <v>100</v>
      </c>
      <c r="E87" t="s">
        <v>123</v>
      </c>
      <c r="F87" t="s">
        <v>490</v>
      </c>
      <c r="G87" t="s">
        <v>410</v>
      </c>
      <c r="H87" t="s">
        <v>102</v>
      </c>
      <c r="I87" s="77">
        <v>870</v>
      </c>
      <c r="J87" s="77">
        <v>41710</v>
      </c>
      <c r="K87" s="77">
        <v>0</v>
      </c>
      <c r="L87" s="77">
        <v>362.87700000000001</v>
      </c>
      <c r="M87" s="78">
        <v>6.9999999999999999E-4</v>
      </c>
      <c r="N87" s="78">
        <v>2.7000000000000001E-3</v>
      </c>
      <c r="O87" s="78">
        <v>1E-3</v>
      </c>
    </row>
    <row r="88" spans="2:15">
      <c r="B88" t="s">
        <v>491</v>
      </c>
      <c r="C88" t="s">
        <v>492</v>
      </c>
      <c r="D88" t="s">
        <v>100</v>
      </c>
      <c r="E88" t="s">
        <v>123</v>
      </c>
      <c r="F88" t="s">
        <v>493</v>
      </c>
      <c r="G88" t="s">
        <v>319</v>
      </c>
      <c r="H88" t="s">
        <v>102</v>
      </c>
      <c r="I88" s="77">
        <v>174437.3</v>
      </c>
      <c r="J88" s="77">
        <v>793.4</v>
      </c>
      <c r="K88" s="77">
        <v>16.841419999999999</v>
      </c>
      <c r="L88" s="77">
        <v>1400.8269582</v>
      </c>
      <c r="M88" s="78">
        <v>1.2999999999999999E-3</v>
      </c>
      <c r="N88" s="78">
        <v>1.06E-2</v>
      </c>
      <c r="O88" s="78">
        <v>3.8E-3</v>
      </c>
    </row>
    <row r="89" spans="2:15">
      <c r="B89" t="s">
        <v>494</v>
      </c>
      <c r="C89" t="s">
        <v>495</v>
      </c>
      <c r="D89" t="s">
        <v>100</v>
      </c>
      <c r="E89" t="s">
        <v>123</v>
      </c>
      <c r="F89" t="s">
        <v>496</v>
      </c>
      <c r="G89" t="s">
        <v>319</v>
      </c>
      <c r="H89" t="s">
        <v>102</v>
      </c>
      <c r="I89" s="77">
        <v>127555</v>
      </c>
      <c r="J89" s="77">
        <v>732.1</v>
      </c>
      <c r="K89" s="77">
        <v>0</v>
      </c>
      <c r="L89" s="77">
        <v>933.83015499999999</v>
      </c>
      <c r="M89" s="78">
        <v>8.9999999999999998E-4</v>
      </c>
      <c r="N89" s="78">
        <v>7.1000000000000004E-3</v>
      </c>
      <c r="O89" s="78">
        <v>2.5999999999999999E-3</v>
      </c>
    </row>
    <row r="90" spans="2:15">
      <c r="B90" t="s">
        <v>497</v>
      </c>
      <c r="C90" t="s">
        <v>498</v>
      </c>
      <c r="D90" t="s">
        <v>100</v>
      </c>
      <c r="E90" t="s">
        <v>123</v>
      </c>
      <c r="F90" t="s">
        <v>499</v>
      </c>
      <c r="G90" t="s">
        <v>500</v>
      </c>
      <c r="H90" t="s">
        <v>102</v>
      </c>
      <c r="I90" s="77">
        <v>20543</v>
      </c>
      <c r="J90" s="77">
        <v>1845</v>
      </c>
      <c r="K90" s="77">
        <v>0</v>
      </c>
      <c r="L90" s="77">
        <v>379.01835</v>
      </c>
      <c r="M90" s="78">
        <v>5.5999999999999999E-3</v>
      </c>
      <c r="N90" s="78">
        <v>2.8999999999999998E-3</v>
      </c>
      <c r="O90" s="78">
        <v>1E-3</v>
      </c>
    </row>
    <row r="91" spans="2:15">
      <c r="B91" t="s">
        <v>501</v>
      </c>
      <c r="C91" t="s">
        <v>502</v>
      </c>
      <c r="D91" t="s">
        <v>100</v>
      </c>
      <c r="E91" t="s">
        <v>123</v>
      </c>
      <c r="F91" t="s">
        <v>503</v>
      </c>
      <c r="G91" t="s">
        <v>125</v>
      </c>
      <c r="H91" t="s">
        <v>102</v>
      </c>
      <c r="I91" s="77">
        <v>151394</v>
      </c>
      <c r="J91" s="77">
        <v>727</v>
      </c>
      <c r="K91" s="77">
        <v>0</v>
      </c>
      <c r="L91" s="77">
        <v>1100.63438</v>
      </c>
      <c r="M91" s="78">
        <v>1.4E-3</v>
      </c>
      <c r="N91" s="78">
        <v>8.3000000000000001E-3</v>
      </c>
      <c r="O91" s="78">
        <v>3.0000000000000001E-3</v>
      </c>
    </row>
    <row r="92" spans="2:15">
      <c r="B92" t="s">
        <v>504</v>
      </c>
      <c r="C92" t="s">
        <v>505</v>
      </c>
      <c r="D92" t="s">
        <v>100</v>
      </c>
      <c r="E92" t="s">
        <v>123</v>
      </c>
      <c r="F92" t="s">
        <v>506</v>
      </c>
      <c r="G92" t="s">
        <v>454</v>
      </c>
      <c r="H92" t="s">
        <v>102</v>
      </c>
      <c r="I92" s="77">
        <v>11843</v>
      </c>
      <c r="J92" s="77">
        <v>3695</v>
      </c>
      <c r="K92" s="77">
        <v>0</v>
      </c>
      <c r="L92" s="77">
        <v>437.59885000000003</v>
      </c>
      <c r="M92" s="78">
        <v>6.9999999999999999E-4</v>
      </c>
      <c r="N92" s="78">
        <v>3.3E-3</v>
      </c>
      <c r="O92" s="78">
        <v>1.1999999999999999E-3</v>
      </c>
    </row>
    <row r="93" spans="2:15">
      <c r="B93" t="s">
        <v>507</v>
      </c>
      <c r="C93" t="s">
        <v>508</v>
      </c>
      <c r="D93" t="s">
        <v>100</v>
      </c>
      <c r="E93" t="s">
        <v>123</v>
      </c>
      <c r="F93" t="s">
        <v>509</v>
      </c>
      <c r="G93" t="s">
        <v>129</v>
      </c>
      <c r="H93" t="s">
        <v>102</v>
      </c>
      <c r="I93" s="77">
        <v>103795</v>
      </c>
      <c r="J93" s="77">
        <v>237.8</v>
      </c>
      <c r="K93" s="77">
        <v>0</v>
      </c>
      <c r="L93" s="77">
        <v>246.82451</v>
      </c>
      <c r="M93" s="78">
        <v>1.1999999999999999E-3</v>
      </c>
      <c r="N93" s="78">
        <v>1.9E-3</v>
      </c>
      <c r="O93" s="78">
        <v>6.9999999999999999E-4</v>
      </c>
    </row>
    <row r="94" spans="2:15">
      <c r="B94" s="79" t="s">
        <v>510</v>
      </c>
      <c r="E94" s="16"/>
      <c r="F94" s="16"/>
      <c r="G94" s="16"/>
      <c r="I94" s="81">
        <v>0</v>
      </c>
      <c r="K94" s="81">
        <v>0</v>
      </c>
      <c r="L94" s="81">
        <v>0</v>
      </c>
      <c r="N94" s="80">
        <v>0</v>
      </c>
      <c r="O94" s="80">
        <v>0</v>
      </c>
    </row>
    <row r="95" spans="2:15">
      <c r="B95" t="s">
        <v>226</v>
      </c>
      <c r="C95" t="s">
        <v>226</v>
      </c>
      <c r="E95" s="16"/>
      <c r="F95" s="16"/>
      <c r="G95" t="s">
        <v>226</v>
      </c>
      <c r="H95" t="s">
        <v>226</v>
      </c>
      <c r="I95" s="77">
        <v>0</v>
      </c>
      <c r="J95" s="77">
        <v>0</v>
      </c>
      <c r="L95" s="77">
        <v>0</v>
      </c>
      <c r="M95" s="78">
        <v>0</v>
      </c>
      <c r="N95" s="78">
        <v>0</v>
      </c>
      <c r="O95" s="78">
        <v>0</v>
      </c>
    </row>
    <row r="96" spans="2:15">
      <c r="B96" s="79" t="s">
        <v>231</v>
      </c>
      <c r="E96" s="16"/>
      <c r="F96" s="16"/>
      <c r="G96" s="16"/>
      <c r="I96" s="81">
        <v>296389</v>
      </c>
      <c r="K96" s="81">
        <v>2.6993800000000001</v>
      </c>
      <c r="L96" s="81">
        <v>20049.443337839999</v>
      </c>
      <c r="N96" s="80">
        <v>0.15179999999999999</v>
      </c>
      <c r="O96" s="80">
        <v>5.4800000000000001E-2</v>
      </c>
    </row>
    <row r="97" spans="2:15">
      <c r="B97" s="79" t="s">
        <v>245</v>
      </c>
      <c r="E97" s="16"/>
      <c r="F97" s="16"/>
      <c r="G97" s="16"/>
      <c r="I97" s="81">
        <v>286213</v>
      </c>
      <c r="K97" s="81">
        <v>0</v>
      </c>
      <c r="L97" s="81">
        <v>9402.1612902399993</v>
      </c>
      <c r="N97" s="80">
        <v>7.1199999999999999E-2</v>
      </c>
      <c r="O97" s="80">
        <v>2.5700000000000001E-2</v>
      </c>
    </row>
    <row r="98" spans="2:15">
      <c r="B98" t="s">
        <v>511</v>
      </c>
      <c r="C98" t="s">
        <v>512</v>
      </c>
      <c r="D98" t="s">
        <v>513</v>
      </c>
      <c r="E98" t="s">
        <v>514</v>
      </c>
      <c r="F98" t="s">
        <v>515</v>
      </c>
      <c r="G98" t="s">
        <v>516</v>
      </c>
      <c r="H98" t="s">
        <v>106</v>
      </c>
      <c r="I98" s="77">
        <v>13375</v>
      </c>
      <c r="J98" s="77">
        <v>1393</v>
      </c>
      <c r="K98" s="77">
        <v>0</v>
      </c>
      <c r="L98" s="77">
        <v>591.73247000000003</v>
      </c>
      <c r="M98" s="78">
        <v>2.9999999999999997E-4</v>
      </c>
      <c r="N98" s="78">
        <v>4.4999999999999997E-3</v>
      </c>
      <c r="O98" s="78">
        <v>1.6000000000000001E-3</v>
      </c>
    </row>
    <row r="99" spans="2:15">
      <c r="B99" t="s">
        <v>517</v>
      </c>
      <c r="C99" t="s">
        <v>518</v>
      </c>
      <c r="D99" t="s">
        <v>519</v>
      </c>
      <c r="E99" t="s">
        <v>514</v>
      </c>
      <c r="F99" t="s">
        <v>520</v>
      </c>
      <c r="G99" t="s">
        <v>521</v>
      </c>
      <c r="H99" t="s">
        <v>106</v>
      </c>
      <c r="I99" s="77">
        <v>3063</v>
      </c>
      <c r="J99" s="77">
        <v>8269</v>
      </c>
      <c r="K99" s="77">
        <v>0</v>
      </c>
      <c r="L99" s="77">
        <v>804.41559672000005</v>
      </c>
      <c r="M99" s="78">
        <v>1E-4</v>
      </c>
      <c r="N99" s="78">
        <v>6.1000000000000004E-3</v>
      </c>
      <c r="O99" s="78">
        <v>2.2000000000000001E-3</v>
      </c>
    </row>
    <row r="100" spans="2:15">
      <c r="B100" t="s">
        <v>522</v>
      </c>
      <c r="C100" t="s">
        <v>523</v>
      </c>
      <c r="D100" t="s">
        <v>513</v>
      </c>
      <c r="E100" t="s">
        <v>514</v>
      </c>
      <c r="F100" t="s">
        <v>524</v>
      </c>
      <c r="G100" t="s">
        <v>525</v>
      </c>
      <c r="H100" t="s">
        <v>106</v>
      </c>
      <c r="I100" s="77">
        <v>128709</v>
      </c>
      <c r="J100" s="77">
        <v>199</v>
      </c>
      <c r="K100" s="77">
        <v>0</v>
      </c>
      <c r="L100" s="77">
        <v>813.47177016000001</v>
      </c>
      <c r="M100" s="78">
        <v>2.0000000000000001E-4</v>
      </c>
      <c r="N100" s="78">
        <v>6.1999999999999998E-3</v>
      </c>
      <c r="O100" s="78">
        <v>2.2000000000000001E-3</v>
      </c>
    </row>
    <row r="101" spans="2:15">
      <c r="B101" t="s">
        <v>526</v>
      </c>
      <c r="C101" t="s">
        <v>527</v>
      </c>
      <c r="D101" t="s">
        <v>519</v>
      </c>
      <c r="E101" t="s">
        <v>514</v>
      </c>
      <c r="F101" t="s">
        <v>528</v>
      </c>
      <c r="G101" t="s">
        <v>529</v>
      </c>
      <c r="H101" t="s">
        <v>106</v>
      </c>
      <c r="I101" s="77">
        <v>1383</v>
      </c>
      <c r="J101" s="77">
        <v>62251</v>
      </c>
      <c r="K101" s="77">
        <v>0</v>
      </c>
      <c r="L101" s="77">
        <v>2734.3179040800001</v>
      </c>
      <c r="M101" s="78">
        <v>0</v>
      </c>
      <c r="N101" s="78">
        <v>2.07E-2</v>
      </c>
      <c r="O101" s="78">
        <v>7.4999999999999997E-3</v>
      </c>
    </row>
    <row r="102" spans="2:15">
      <c r="B102" t="s">
        <v>530</v>
      </c>
      <c r="C102" t="s">
        <v>531</v>
      </c>
      <c r="D102" t="s">
        <v>513</v>
      </c>
      <c r="E102" t="s">
        <v>514</v>
      </c>
      <c r="F102" t="s">
        <v>532</v>
      </c>
      <c r="G102" t="s">
        <v>529</v>
      </c>
      <c r="H102" t="s">
        <v>106</v>
      </c>
      <c r="I102" s="77">
        <v>10676</v>
      </c>
      <c r="J102" s="77">
        <v>2249</v>
      </c>
      <c r="K102" s="77">
        <v>0</v>
      </c>
      <c r="L102" s="77">
        <v>762.56789024</v>
      </c>
      <c r="M102" s="78">
        <v>2.0000000000000001E-4</v>
      </c>
      <c r="N102" s="78">
        <v>5.7999999999999996E-3</v>
      </c>
      <c r="O102" s="78">
        <v>2.0999999999999999E-3</v>
      </c>
    </row>
    <row r="103" spans="2:15">
      <c r="B103" t="s">
        <v>533</v>
      </c>
      <c r="C103" t="s">
        <v>534</v>
      </c>
      <c r="D103" t="s">
        <v>513</v>
      </c>
      <c r="E103" t="s">
        <v>514</v>
      </c>
      <c r="F103" t="s">
        <v>535</v>
      </c>
      <c r="G103" t="s">
        <v>529</v>
      </c>
      <c r="H103" t="s">
        <v>106</v>
      </c>
      <c r="I103" s="77">
        <v>98522</v>
      </c>
      <c r="J103" s="77">
        <v>190</v>
      </c>
      <c r="K103" s="77">
        <v>0</v>
      </c>
      <c r="L103" s="77">
        <v>594.52115679999997</v>
      </c>
      <c r="M103" s="78">
        <v>4.0000000000000002E-4</v>
      </c>
      <c r="N103" s="78">
        <v>4.4999999999999997E-3</v>
      </c>
      <c r="O103" s="78">
        <v>1.6000000000000001E-3</v>
      </c>
    </row>
    <row r="104" spans="2:15">
      <c r="B104" t="s">
        <v>536</v>
      </c>
      <c r="C104" t="s">
        <v>537</v>
      </c>
      <c r="D104" t="s">
        <v>513</v>
      </c>
      <c r="E104" t="s">
        <v>514</v>
      </c>
      <c r="F104" t="s">
        <v>538</v>
      </c>
      <c r="G104" t="s">
        <v>529</v>
      </c>
      <c r="H104" t="s">
        <v>106</v>
      </c>
      <c r="I104" s="77">
        <v>5633</v>
      </c>
      <c r="J104" s="77">
        <v>4754</v>
      </c>
      <c r="K104" s="77">
        <v>0</v>
      </c>
      <c r="L104" s="77">
        <v>850.50999632000003</v>
      </c>
      <c r="M104" s="78">
        <v>1E-4</v>
      </c>
      <c r="N104" s="78">
        <v>6.4000000000000003E-3</v>
      </c>
      <c r="O104" s="78">
        <v>2.3E-3</v>
      </c>
    </row>
    <row r="105" spans="2:15">
      <c r="B105" t="s">
        <v>539</v>
      </c>
      <c r="C105" t="s">
        <v>540</v>
      </c>
      <c r="D105" t="s">
        <v>513</v>
      </c>
      <c r="E105" t="s">
        <v>514</v>
      </c>
      <c r="F105" t="s">
        <v>541</v>
      </c>
      <c r="G105" t="s">
        <v>529</v>
      </c>
      <c r="H105" t="s">
        <v>106</v>
      </c>
      <c r="I105" s="77">
        <v>5494</v>
      </c>
      <c r="J105" s="77">
        <v>10446</v>
      </c>
      <c r="K105" s="77">
        <v>0</v>
      </c>
      <c r="L105" s="77">
        <v>1822.7166902399999</v>
      </c>
      <c r="M105" s="78">
        <v>1E-4</v>
      </c>
      <c r="N105" s="78">
        <v>1.38E-2</v>
      </c>
      <c r="O105" s="78">
        <v>5.0000000000000001E-3</v>
      </c>
    </row>
    <row r="106" spans="2:15">
      <c r="B106" t="s">
        <v>542</v>
      </c>
      <c r="C106" t="s">
        <v>543</v>
      </c>
      <c r="D106" t="s">
        <v>513</v>
      </c>
      <c r="E106" t="s">
        <v>123</v>
      </c>
      <c r="F106" t="s">
        <v>544</v>
      </c>
      <c r="G106" t="s">
        <v>545</v>
      </c>
      <c r="H106" t="s">
        <v>106</v>
      </c>
      <c r="I106" s="77">
        <v>19358</v>
      </c>
      <c r="J106" s="77">
        <v>696</v>
      </c>
      <c r="K106" s="77">
        <v>0</v>
      </c>
      <c r="L106" s="77">
        <v>427.90781568</v>
      </c>
      <c r="M106" s="78">
        <v>2.9999999999999997E-4</v>
      </c>
      <c r="N106" s="78">
        <v>3.2000000000000002E-3</v>
      </c>
      <c r="O106" s="78">
        <v>1.1999999999999999E-3</v>
      </c>
    </row>
    <row r="107" spans="2:15">
      <c r="B107" s="79" t="s">
        <v>246</v>
      </c>
      <c r="E107" s="16"/>
      <c r="F107" s="16"/>
      <c r="G107" s="16"/>
      <c r="I107" s="81">
        <v>10176</v>
      </c>
      <c r="K107" s="81">
        <v>2.6993800000000001</v>
      </c>
      <c r="L107" s="81">
        <v>10647.2820476</v>
      </c>
      <c r="N107" s="80">
        <v>8.0600000000000005E-2</v>
      </c>
      <c r="O107" s="80">
        <v>2.9100000000000001E-2</v>
      </c>
    </row>
    <row r="108" spans="2:15">
      <c r="B108" t="s">
        <v>546</v>
      </c>
      <c r="C108" t="s">
        <v>547</v>
      </c>
      <c r="D108" t="s">
        <v>100</v>
      </c>
      <c r="E108" t="s">
        <v>514</v>
      </c>
      <c r="F108" t="s">
        <v>548</v>
      </c>
      <c r="G108" t="s">
        <v>549</v>
      </c>
      <c r="H108" t="s">
        <v>106</v>
      </c>
      <c r="I108" s="77">
        <v>5566</v>
      </c>
      <c r="J108" s="77">
        <v>22236</v>
      </c>
      <c r="K108" s="77">
        <v>0</v>
      </c>
      <c r="L108" s="77">
        <v>3930.79469376</v>
      </c>
      <c r="M108" s="78">
        <v>0</v>
      </c>
      <c r="N108" s="78">
        <v>2.98E-2</v>
      </c>
      <c r="O108" s="78">
        <v>1.0699999999999999E-2</v>
      </c>
    </row>
    <row r="109" spans="2:15">
      <c r="B109" t="s">
        <v>550</v>
      </c>
      <c r="C109" t="s">
        <v>551</v>
      </c>
      <c r="D109" t="s">
        <v>519</v>
      </c>
      <c r="E109" t="s">
        <v>514</v>
      </c>
      <c r="F109" t="s">
        <v>552</v>
      </c>
      <c r="G109" t="s">
        <v>549</v>
      </c>
      <c r="H109" t="s">
        <v>106</v>
      </c>
      <c r="I109" s="77">
        <v>375</v>
      </c>
      <c r="J109" s="77">
        <v>279299</v>
      </c>
      <c r="K109" s="77">
        <v>0</v>
      </c>
      <c r="L109" s="77">
        <v>3326.45109</v>
      </c>
      <c r="M109" s="78">
        <v>0</v>
      </c>
      <c r="N109" s="78">
        <v>2.52E-2</v>
      </c>
      <c r="O109" s="78">
        <v>9.1000000000000004E-3</v>
      </c>
    </row>
    <row r="110" spans="2:15">
      <c r="B110" t="s">
        <v>553</v>
      </c>
      <c r="C110" t="s">
        <v>554</v>
      </c>
      <c r="D110" t="s">
        <v>519</v>
      </c>
      <c r="E110" t="s">
        <v>514</v>
      </c>
      <c r="F110" t="s">
        <v>555</v>
      </c>
      <c r="G110" t="s">
        <v>556</v>
      </c>
      <c r="H110" t="s">
        <v>106</v>
      </c>
      <c r="I110" s="77">
        <v>2756</v>
      </c>
      <c r="J110" s="77">
        <v>10426</v>
      </c>
      <c r="K110" s="77">
        <v>2.6993800000000001</v>
      </c>
      <c r="L110" s="77">
        <v>915.29299856</v>
      </c>
      <c r="M110" s="78">
        <v>0</v>
      </c>
      <c r="N110" s="78">
        <v>6.8999999999999999E-3</v>
      </c>
      <c r="O110" s="78">
        <v>2.5000000000000001E-3</v>
      </c>
    </row>
    <row r="111" spans="2:15">
      <c r="B111" t="s">
        <v>557</v>
      </c>
      <c r="C111" t="s">
        <v>558</v>
      </c>
      <c r="D111" t="s">
        <v>519</v>
      </c>
      <c r="E111" t="s">
        <v>514</v>
      </c>
      <c r="F111" t="s">
        <v>559</v>
      </c>
      <c r="G111" t="s">
        <v>529</v>
      </c>
      <c r="H111" t="s">
        <v>106</v>
      </c>
      <c r="I111" s="77">
        <v>1188</v>
      </c>
      <c r="J111" s="77">
        <v>30831</v>
      </c>
      <c r="K111" s="77">
        <v>0</v>
      </c>
      <c r="L111" s="77">
        <v>1163.28076128</v>
      </c>
      <c r="M111" s="78">
        <v>0</v>
      </c>
      <c r="N111" s="78">
        <v>8.8000000000000005E-3</v>
      </c>
      <c r="O111" s="78">
        <v>3.2000000000000002E-3</v>
      </c>
    </row>
    <row r="112" spans="2:15">
      <c r="B112" t="s">
        <v>560</v>
      </c>
      <c r="C112" t="s">
        <v>561</v>
      </c>
      <c r="D112" t="s">
        <v>562</v>
      </c>
      <c r="E112" t="s">
        <v>514</v>
      </c>
      <c r="F112" t="s">
        <v>563</v>
      </c>
      <c r="G112" t="s">
        <v>545</v>
      </c>
      <c r="H112" t="s">
        <v>106</v>
      </c>
      <c r="I112" s="77">
        <v>291</v>
      </c>
      <c r="J112" s="77">
        <v>141900</v>
      </c>
      <c r="K112" s="77">
        <v>0</v>
      </c>
      <c r="L112" s="77">
        <v>1311.4625040000001</v>
      </c>
      <c r="M112" s="78">
        <v>0</v>
      </c>
      <c r="N112" s="78">
        <v>9.9000000000000008E-3</v>
      </c>
      <c r="O112" s="78">
        <v>3.5999999999999999E-3</v>
      </c>
    </row>
    <row r="113" spans="2:7">
      <c r="B113" t="s">
        <v>233</v>
      </c>
      <c r="E113" s="16"/>
      <c r="F113" s="16"/>
      <c r="G113" s="16"/>
    </row>
    <row r="114" spans="2:7">
      <c r="B114" t="s">
        <v>239</v>
      </c>
      <c r="E114" s="16"/>
      <c r="F114" s="16"/>
      <c r="G114" s="16"/>
    </row>
    <row r="115" spans="2:7">
      <c r="B115" t="s">
        <v>240</v>
      </c>
      <c r="E115" s="16"/>
      <c r="F115" s="16"/>
      <c r="G115" s="16"/>
    </row>
    <row r="116" spans="2:7">
      <c r="B116" t="s">
        <v>241</v>
      </c>
      <c r="E116" s="16"/>
      <c r="F116" s="16"/>
      <c r="G116" s="16"/>
    </row>
    <row r="117" spans="2:7">
      <c r="B117" t="s">
        <v>242</v>
      </c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6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1865607</v>
      </c>
      <c r="I11" s="7"/>
      <c r="J11" s="75">
        <v>13.24582</v>
      </c>
      <c r="K11" s="75">
        <v>177483.54910875999</v>
      </c>
      <c r="L11" s="7"/>
      <c r="M11" s="76">
        <v>1</v>
      </c>
      <c r="N11" s="76">
        <v>0.48499999999999999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1627661</v>
      </c>
      <c r="J12" s="81">
        <v>0</v>
      </c>
      <c r="K12" s="81">
        <v>104359.74950000001</v>
      </c>
      <c r="M12" s="80">
        <v>0.58799999999999997</v>
      </c>
      <c r="N12" s="80">
        <v>0.28520000000000001</v>
      </c>
    </row>
    <row r="13" spans="2:63">
      <c r="B13" s="79" t="s">
        <v>564</v>
      </c>
      <c r="D13" s="16"/>
      <c r="E13" s="16"/>
      <c r="F13" s="16"/>
      <c r="G13" s="16"/>
      <c r="H13" s="81">
        <v>253804</v>
      </c>
      <c r="J13" s="81">
        <v>0</v>
      </c>
      <c r="K13" s="81">
        <v>11057.36824</v>
      </c>
      <c r="M13" s="80">
        <v>6.2300000000000001E-2</v>
      </c>
      <c r="N13" s="80">
        <v>3.0200000000000001E-2</v>
      </c>
    </row>
    <row r="14" spans="2:63">
      <c r="B14" t="s">
        <v>565</v>
      </c>
      <c r="C14" t="s">
        <v>566</v>
      </c>
      <c r="D14" t="s">
        <v>100</v>
      </c>
      <c r="E14" t="s">
        <v>567</v>
      </c>
      <c r="F14" t="s">
        <v>568</v>
      </c>
      <c r="G14" t="s">
        <v>102</v>
      </c>
      <c r="H14" s="77">
        <v>53776</v>
      </c>
      <c r="I14" s="77">
        <v>1202</v>
      </c>
      <c r="J14" s="77">
        <v>0</v>
      </c>
      <c r="K14" s="77">
        <v>646.38751999999999</v>
      </c>
      <c r="L14" s="78">
        <v>1E-3</v>
      </c>
      <c r="M14" s="78">
        <v>3.5999999999999999E-3</v>
      </c>
      <c r="N14" s="78">
        <v>1.8E-3</v>
      </c>
    </row>
    <row r="15" spans="2:63">
      <c r="B15" t="s">
        <v>569</v>
      </c>
      <c r="C15" t="s">
        <v>570</v>
      </c>
      <c r="D15" t="s">
        <v>100</v>
      </c>
      <c r="E15" t="s">
        <v>571</v>
      </c>
      <c r="F15" t="s">
        <v>568</v>
      </c>
      <c r="G15" t="s">
        <v>102</v>
      </c>
      <c r="H15" s="77">
        <v>143673</v>
      </c>
      <c r="I15" s="77">
        <v>3214</v>
      </c>
      <c r="J15" s="77">
        <v>0</v>
      </c>
      <c r="K15" s="77">
        <v>4617.6502200000004</v>
      </c>
      <c r="L15" s="78">
        <v>5.9999999999999995E-4</v>
      </c>
      <c r="M15" s="78">
        <v>2.5999999999999999E-2</v>
      </c>
      <c r="N15" s="78">
        <v>1.26E-2</v>
      </c>
    </row>
    <row r="16" spans="2:63">
      <c r="B16" t="s">
        <v>572</v>
      </c>
      <c r="C16" t="s">
        <v>573</v>
      </c>
      <c r="D16" t="s">
        <v>100</v>
      </c>
      <c r="E16" t="s">
        <v>574</v>
      </c>
      <c r="F16" t="s">
        <v>568</v>
      </c>
      <c r="G16" t="s">
        <v>102</v>
      </c>
      <c r="H16" s="77">
        <v>48500</v>
      </c>
      <c r="I16" s="77">
        <v>7198</v>
      </c>
      <c r="J16" s="77">
        <v>0</v>
      </c>
      <c r="K16" s="77">
        <v>3491.03</v>
      </c>
      <c r="L16" s="78">
        <v>5.1000000000000004E-3</v>
      </c>
      <c r="M16" s="78">
        <v>1.9699999999999999E-2</v>
      </c>
      <c r="N16" s="78">
        <v>9.4999999999999998E-3</v>
      </c>
    </row>
    <row r="17" spans="2:14">
      <c r="B17" t="s">
        <v>575</v>
      </c>
      <c r="C17" t="s">
        <v>576</v>
      </c>
      <c r="D17" t="s">
        <v>100</v>
      </c>
      <c r="E17" t="s">
        <v>574</v>
      </c>
      <c r="F17" t="s">
        <v>568</v>
      </c>
      <c r="G17" t="s">
        <v>102</v>
      </c>
      <c r="H17" s="77">
        <v>7855</v>
      </c>
      <c r="I17" s="77">
        <v>29310</v>
      </c>
      <c r="J17" s="77">
        <v>0</v>
      </c>
      <c r="K17" s="77">
        <v>2302.3004999999998</v>
      </c>
      <c r="L17" s="78">
        <v>2.5000000000000001E-3</v>
      </c>
      <c r="M17" s="78">
        <v>1.2999999999999999E-2</v>
      </c>
      <c r="N17" s="78">
        <v>6.3E-3</v>
      </c>
    </row>
    <row r="18" spans="2:14">
      <c r="B18" s="79" t="s">
        <v>577</v>
      </c>
      <c r="D18" s="16"/>
      <c r="E18" s="16"/>
      <c r="F18" s="16"/>
      <c r="G18" s="16"/>
      <c r="H18" s="81">
        <v>1373857</v>
      </c>
      <c r="J18" s="81">
        <v>0</v>
      </c>
      <c r="K18" s="81">
        <v>93302.381259999995</v>
      </c>
      <c r="M18" s="80">
        <v>0.52569999999999995</v>
      </c>
      <c r="N18" s="80">
        <v>0.255</v>
      </c>
    </row>
    <row r="19" spans="2:14">
      <c r="B19" t="s">
        <v>578</v>
      </c>
      <c r="C19" t="s">
        <v>579</v>
      </c>
      <c r="D19" t="s">
        <v>100</v>
      </c>
      <c r="E19" t="s">
        <v>567</v>
      </c>
      <c r="F19" t="s">
        <v>568</v>
      </c>
      <c r="G19" t="s">
        <v>102</v>
      </c>
      <c r="H19" s="77">
        <v>10628</v>
      </c>
      <c r="I19" s="77">
        <v>5050</v>
      </c>
      <c r="J19" s="77">
        <v>0</v>
      </c>
      <c r="K19" s="77">
        <v>536.71400000000006</v>
      </c>
      <c r="L19" s="78">
        <v>1E-4</v>
      </c>
      <c r="M19" s="78">
        <v>3.0000000000000001E-3</v>
      </c>
      <c r="N19" s="78">
        <v>1.5E-3</v>
      </c>
    </row>
    <row r="20" spans="2:14">
      <c r="B20" t="s">
        <v>580</v>
      </c>
      <c r="C20" t="s">
        <v>581</v>
      </c>
      <c r="D20" t="s">
        <v>100</v>
      </c>
      <c r="E20" t="s">
        <v>567</v>
      </c>
      <c r="F20" t="s">
        <v>568</v>
      </c>
      <c r="G20" t="s">
        <v>102</v>
      </c>
      <c r="H20" s="77">
        <v>240101</v>
      </c>
      <c r="I20" s="77">
        <v>4722</v>
      </c>
      <c r="J20" s="77">
        <v>0</v>
      </c>
      <c r="K20" s="77">
        <v>11337.569219999999</v>
      </c>
      <c r="L20" s="78">
        <v>2E-3</v>
      </c>
      <c r="M20" s="78">
        <v>6.3899999999999998E-2</v>
      </c>
      <c r="N20" s="78">
        <v>3.1E-2</v>
      </c>
    </row>
    <row r="21" spans="2:14">
      <c r="B21" t="s">
        <v>582</v>
      </c>
      <c r="C21" t="s">
        <v>583</v>
      </c>
      <c r="D21" t="s">
        <v>100</v>
      </c>
      <c r="E21" t="s">
        <v>567</v>
      </c>
      <c r="F21" t="s">
        <v>568</v>
      </c>
      <c r="G21" t="s">
        <v>102</v>
      </c>
      <c r="H21" s="77">
        <v>176345</v>
      </c>
      <c r="I21" s="77">
        <v>6887</v>
      </c>
      <c r="J21" s="77">
        <v>0</v>
      </c>
      <c r="K21" s="77">
        <v>12144.880150000001</v>
      </c>
      <c r="L21" s="78">
        <v>2.23E-2</v>
      </c>
      <c r="M21" s="78">
        <v>6.8400000000000002E-2</v>
      </c>
      <c r="N21" s="78">
        <v>3.32E-2</v>
      </c>
    </row>
    <row r="22" spans="2:14">
      <c r="B22" t="s">
        <v>584</v>
      </c>
      <c r="C22" t="s">
        <v>585</v>
      </c>
      <c r="D22" t="s">
        <v>100</v>
      </c>
      <c r="E22" t="s">
        <v>586</v>
      </c>
      <c r="F22" t="s">
        <v>568</v>
      </c>
      <c r="G22" t="s">
        <v>102</v>
      </c>
      <c r="H22" s="77">
        <v>222713</v>
      </c>
      <c r="I22" s="77">
        <v>7461</v>
      </c>
      <c r="J22" s="77">
        <v>0</v>
      </c>
      <c r="K22" s="77">
        <v>16616.61693</v>
      </c>
      <c r="L22" s="78">
        <v>1.3100000000000001E-2</v>
      </c>
      <c r="M22" s="78">
        <v>9.3600000000000003E-2</v>
      </c>
      <c r="N22" s="78">
        <v>4.5400000000000003E-2</v>
      </c>
    </row>
    <row r="23" spans="2:14">
      <c r="B23" t="s">
        <v>587</v>
      </c>
      <c r="C23" t="s">
        <v>588</v>
      </c>
      <c r="D23" t="s">
        <v>100</v>
      </c>
      <c r="E23" t="s">
        <v>589</v>
      </c>
      <c r="F23" t="s">
        <v>568</v>
      </c>
      <c r="G23" t="s">
        <v>102</v>
      </c>
      <c r="H23" s="77">
        <v>28971</v>
      </c>
      <c r="I23" s="77">
        <v>13270</v>
      </c>
      <c r="J23" s="77">
        <v>0</v>
      </c>
      <c r="K23" s="77">
        <v>3844.4517000000001</v>
      </c>
      <c r="L23" s="78">
        <v>1.2999999999999999E-3</v>
      </c>
      <c r="M23" s="78">
        <v>2.1700000000000001E-2</v>
      </c>
      <c r="N23" s="78">
        <v>1.0500000000000001E-2</v>
      </c>
    </row>
    <row r="24" spans="2:14">
      <c r="B24" t="s">
        <v>590</v>
      </c>
      <c r="C24" t="s">
        <v>591</v>
      </c>
      <c r="D24" t="s">
        <v>100</v>
      </c>
      <c r="E24" t="s">
        <v>589</v>
      </c>
      <c r="F24" t="s">
        <v>568</v>
      </c>
      <c r="G24" t="s">
        <v>102</v>
      </c>
      <c r="H24" s="77">
        <v>21517</v>
      </c>
      <c r="I24" s="77">
        <v>14040</v>
      </c>
      <c r="J24" s="77">
        <v>0</v>
      </c>
      <c r="K24" s="77">
        <v>3020.9868000000001</v>
      </c>
      <c r="L24" s="78">
        <v>1.1000000000000001E-3</v>
      </c>
      <c r="M24" s="78">
        <v>1.7000000000000001E-2</v>
      </c>
      <c r="N24" s="78">
        <v>8.3000000000000001E-3</v>
      </c>
    </row>
    <row r="25" spans="2:14">
      <c r="B25" t="s">
        <v>592</v>
      </c>
      <c r="C25" t="s">
        <v>593</v>
      </c>
      <c r="D25" t="s">
        <v>100</v>
      </c>
      <c r="E25" t="s">
        <v>589</v>
      </c>
      <c r="F25" t="s">
        <v>568</v>
      </c>
      <c r="G25" t="s">
        <v>102</v>
      </c>
      <c r="H25" s="77">
        <v>159876</v>
      </c>
      <c r="I25" s="77">
        <v>7536</v>
      </c>
      <c r="J25" s="77">
        <v>0</v>
      </c>
      <c r="K25" s="77">
        <v>12048.255359999999</v>
      </c>
      <c r="L25" s="78">
        <v>1.6000000000000001E-3</v>
      </c>
      <c r="M25" s="78">
        <v>6.7900000000000002E-2</v>
      </c>
      <c r="N25" s="78">
        <v>3.2899999999999999E-2</v>
      </c>
    </row>
    <row r="26" spans="2:14">
      <c r="B26" t="s">
        <v>594</v>
      </c>
      <c r="C26" t="s">
        <v>595</v>
      </c>
      <c r="D26" t="s">
        <v>100</v>
      </c>
      <c r="E26" t="s">
        <v>589</v>
      </c>
      <c r="F26" t="s">
        <v>568</v>
      </c>
      <c r="G26" t="s">
        <v>102</v>
      </c>
      <c r="H26" s="77">
        <v>28335</v>
      </c>
      <c r="I26" s="77">
        <v>14160</v>
      </c>
      <c r="J26" s="77">
        <v>0</v>
      </c>
      <c r="K26" s="77">
        <v>4012.2359999999999</v>
      </c>
      <c r="L26" s="78">
        <v>2.9999999999999997E-4</v>
      </c>
      <c r="M26" s="78">
        <v>2.2599999999999999E-2</v>
      </c>
      <c r="N26" s="78">
        <v>1.0999999999999999E-2</v>
      </c>
    </row>
    <row r="27" spans="2:14">
      <c r="B27" t="s">
        <v>596</v>
      </c>
      <c r="C27" t="s">
        <v>597</v>
      </c>
      <c r="D27" t="s">
        <v>100</v>
      </c>
      <c r="E27" t="s">
        <v>574</v>
      </c>
      <c r="F27" t="s">
        <v>568</v>
      </c>
      <c r="G27" t="s">
        <v>102</v>
      </c>
      <c r="H27" s="77">
        <v>7560</v>
      </c>
      <c r="I27" s="77">
        <v>5643</v>
      </c>
      <c r="J27" s="77">
        <v>0</v>
      </c>
      <c r="K27" s="77">
        <v>426.61079999999998</v>
      </c>
      <c r="L27" s="78">
        <v>8.0000000000000004E-4</v>
      </c>
      <c r="M27" s="78">
        <v>2.3999999999999998E-3</v>
      </c>
      <c r="N27" s="78">
        <v>1.1999999999999999E-3</v>
      </c>
    </row>
    <row r="28" spans="2:14">
      <c r="B28" t="s">
        <v>598</v>
      </c>
      <c r="C28" t="s">
        <v>599</v>
      </c>
      <c r="D28" t="s">
        <v>100</v>
      </c>
      <c r="E28" t="s">
        <v>574</v>
      </c>
      <c r="F28" t="s">
        <v>568</v>
      </c>
      <c r="G28" t="s">
        <v>102</v>
      </c>
      <c r="H28" s="77">
        <v>20659</v>
      </c>
      <c r="I28" s="77">
        <v>17210</v>
      </c>
      <c r="J28" s="77">
        <v>0</v>
      </c>
      <c r="K28" s="77">
        <v>3555.4139</v>
      </c>
      <c r="L28" s="78">
        <v>7.7000000000000002E-3</v>
      </c>
      <c r="M28" s="78">
        <v>0.02</v>
      </c>
      <c r="N28" s="78">
        <v>9.7000000000000003E-3</v>
      </c>
    </row>
    <row r="29" spans="2:14">
      <c r="B29" t="s">
        <v>600</v>
      </c>
      <c r="C29" t="s">
        <v>601</v>
      </c>
      <c r="D29" t="s">
        <v>100</v>
      </c>
      <c r="E29" t="s">
        <v>574</v>
      </c>
      <c r="F29" t="s">
        <v>568</v>
      </c>
      <c r="G29" t="s">
        <v>102</v>
      </c>
      <c r="H29" s="77">
        <v>5655</v>
      </c>
      <c r="I29" s="77">
        <v>45800</v>
      </c>
      <c r="J29" s="77">
        <v>0</v>
      </c>
      <c r="K29" s="77">
        <v>2589.9899999999998</v>
      </c>
      <c r="L29" s="78">
        <v>1.6000000000000001E-3</v>
      </c>
      <c r="M29" s="78">
        <v>1.46E-2</v>
      </c>
      <c r="N29" s="78">
        <v>7.1000000000000004E-3</v>
      </c>
    </row>
    <row r="30" spans="2:14">
      <c r="B30" t="s">
        <v>602</v>
      </c>
      <c r="C30" t="s">
        <v>603</v>
      </c>
      <c r="D30" t="s">
        <v>100</v>
      </c>
      <c r="E30" t="s">
        <v>574</v>
      </c>
      <c r="F30" t="s">
        <v>568</v>
      </c>
      <c r="G30" t="s">
        <v>102</v>
      </c>
      <c r="H30" s="77">
        <v>433240</v>
      </c>
      <c r="I30" s="77">
        <v>4687</v>
      </c>
      <c r="J30" s="77">
        <v>0</v>
      </c>
      <c r="K30" s="77">
        <v>20305.9588</v>
      </c>
      <c r="L30" s="78">
        <v>6.1999999999999998E-3</v>
      </c>
      <c r="M30" s="78">
        <v>0.1144</v>
      </c>
      <c r="N30" s="78">
        <v>5.5500000000000001E-2</v>
      </c>
    </row>
    <row r="31" spans="2:14">
      <c r="B31" t="s">
        <v>604</v>
      </c>
      <c r="C31" t="s">
        <v>605</v>
      </c>
      <c r="D31" t="s">
        <v>100</v>
      </c>
      <c r="E31" t="s">
        <v>574</v>
      </c>
      <c r="F31" t="s">
        <v>568</v>
      </c>
      <c r="G31" t="s">
        <v>102</v>
      </c>
      <c r="H31" s="77">
        <v>18257</v>
      </c>
      <c r="I31" s="77">
        <v>15680</v>
      </c>
      <c r="J31" s="77">
        <v>0</v>
      </c>
      <c r="K31" s="77">
        <v>2862.6976</v>
      </c>
      <c r="L31" s="78">
        <v>6.9999999999999999E-4</v>
      </c>
      <c r="M31" s="78">
        <v>1.61E-2</v>
      </c>
      <c r="N31" s="78">
        <v>7.7999999999999996E-3</v>
      </c>
    </row>
    <row r="32" spans="2:14">
      <c r="B32" s="79" t="s">
        <v>606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607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226</v>
      </c>
      <c r="C35" t="s">
        <v>226</v>
      </c>
      <c r="D35" s="16"/>
      <c r="E35" s="16"/>
      <c r="F35" t="s">
        <v>226</v>
      </c>
      <c r="G35" t="s">
        <v>226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247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226</v>
      </c>
      <c r="C37" t="s">
        <v>226</v>
      </c>
      <c r="D37" s="16"/>
      <c r="E37" s="16"/>
      <c r="F37" t="s">
        <v>226</v>
      </c>
      <c r="G37" t="s">
        <v>226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608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226</v>
      </c>
      <c r="C39" t="s">
        <v>226</v>
      </c>
      <c r="D39" s="16"/>
      <c r="E39" s="16"/>
      <c r="F39" t="s">
        <v>226</v>
      </c>
      <c r="G39" t="s">
        <v>226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237946</v>
      </c>
      <c r="J40" s="81">
        <v>13.24582</v>
      </c>
      <c r="K40" s="81">
        <v>73123.799608760004</v>
      </c>
      <c r="M40" s="80">
        <v>0.41199999999999998</v>
      </c>
      <c r="N40" s="80">
        <v>0.19980000000000001</v>
      </c>
    </row>
    <row r="41" spans="2:14">
      <c r="B41" s="79" t="s">
        <v>609</v>
      </c>
      <c r="D41" s="16"/>
      <c r="E41" s="16"/>
      <c r="F41" s="16"/>
      <c r="G41" s="16"/>
      <c r="H41" s="81">
        <v>237946</v>
      </c>
      <c r="J41" s="81">
        <v>13.24582</v>
      </c>
      <c r="K41" s="81">
        <v>73123.799608760004</v>
      </c>
      <c r="M41" s="80">
        <v>0.41199999999999998</v>
      </c>
      <c r="N41" s="80">
        <v>0.19980000000000001</v>
      </c>
    </row>
    <row r="42" spans="2:14">
      <c r="B42" t="s">
        <v>610</v>
      </c>
      <c r="C42" t="s">
        <v>611</v>
      </c>
      <c r="D42" t="s">
        <v>123</v>
      </c>
      <c r="E42" t="s">
        <v>612</v>
      </c>
      <c r="F42" t="s">
        <v>568</v>
      </c>
      <c r="G42" t="s">
        <v>106</v>
      </c>
      <c r="H42" s="77">
        <v>24143</v>
      </c>
      <c r="I42" s="77">
        <v>3197</v>
      </c>
      <c r="J42" s="77">
        <v>0</v>
      </c>
      <c r="K42" s="77">
        <v>2451.4010309599998</v>
      </c>
      <c r="L42" s="78">
        <v>0</v>
      </c>
      <c r="M42" s="78">
        <v>1.38E-2</v>
      </c>
      <c r="N42" s="78">
        <v>6.7000000000000002E-3</v>
      </c>
    </row>
    <row r="43" spans="2:14">
      <c r="B43" t="s">
        <v>613</v>
      </c>
      <c r="C43" t="s">
        <v>614</v>
      </c>
      <c r="D43" t="s">
        <v>519</v>
      </c>
      <c r="E43" t="s">
        <v>612</v>
      </c>
      <c r="F43" t="s">
        <v>568</v>
      </c>
      <c r="G43" t="s">
        <v>106</v>
      </c>
      <c r="H43" s="77">
        <v>2158</v>
      </c>
      <c r="I43" s="77">
        <v>45369</v>
      </c>
      <c r="J43" s="77">
        <v>0</v>
      </c>
      <c r="K43" s="77">
        <v>3109.5041515200001</v>
      </c>
      <c r="L43" s="78">
        <v>0</v>
      </c>
      <c r="M43" s="78">
        <v>1.7500000000000002E-2</v>
      </c>
      <c r="N43" s="78">
        <v>8.5000000000000006E-3</v>
      </c>
    </row>
    <row r="44" spans="2:14">
      <c r="B44" t="s">
        <v>615</v>
      </c>
      <c r="C44" t="s">
        <v>616</v>
      </c>
      <c r="D44" t="s">
        <v>519</v>
      </c>
      <c r="E44" t="s">
        <v>612</v>
      </c>
      <c r="F44" t="s">
        <v>568</v>
      </c>
      <c r="G44" t="s">
        <v>106</v>
      </c>
      <c r="H44" s="77">
        <v>7408</v>
      </c>
      <c r="I44" s="77">
        <v>20527</v>
      </c>
      <c r="J44" s="77">
        <v>0</v>
      </c>
      <c r="K44" s="77">
        <v>4829.5531481600001</v>
      </c>
      <c r="L44" s="78">
        <v>0</v>
      </c>
      <c r="M44" s="78">
        <v>2.7199999999999998E-2</v>
      </c>
      <c r="N44" s="78">
        <v>1.32E-2</v>
      </c>
    </row>
    <row r="45" spans="2:14">
      <c r="B45" t="s">
        <v>617</v>
      </c>
      <c r="C45" t="s">
        <v>618</v>
      </c>
      <c r="D45" t="s">
        <v>519</v>
      </c>
      <c r="E45" t="s">
        <v>619</v>
      </c>
      <c r="F45" t="s">
        <v>568</v>
      </c>
      <c r="G45" t="s">
        <v>106</v>
      </c>
      <c r="H45" s="77">
        <v>46755</v>
      </c>
      <c r="I45" s="77">
        <v>2176</v>
      </c>
      <c r="J45" s="77">
        <v>0</v>
      </c>
      <c r="K45" s="77">
        <v>3231.2268288</v>
      </c>
      <c r="L45" s="78">
        <v>0</v>
      </c>
      <c r="M45" s="78">
        <v>1.8200000000000001E-2</v>
      </c>
      <c r="N45" s="78">
        <v>8.8000000000000005E-3</v>
      </c>
    </row>
    <row r="46" spans="2:14">
      <c r="B46" t="s">
        <v>620</v>
      </c>
      <c r="C46" t="s">
        <v>621</v>
      </c>
      <c r="D46" t="s">
        <v>519</v>
      </c>
      <c r="E46" t="s">
        <v>622</v>
      </c>
      <c r="F46" t="s">
        <v>568</v>
      </c>
      <c r="G46" t="s">
        <v>106</v>
      </c>
      <c r="H46" s="77">
        <v>9244</v>
      </c>
      <c r="I46" s="77">
        <v>2851</v>
      </c>
      <c r="J46" s="77">
        <v>0</v>
      </c>
      <c r="K46" s="77">
        <v>837.02349344000004</v>
      </c>
      <c r="L46" s="78">
        <v>0</v>
      </c>
      <c r="M46" s="78">
        <v>4.7000000000000002E-3</v>
      </c>
      <c r="N46" s="78">
        <v>2.3E-3</v>
      </c>
    </row>
    <row r="47" spans="2:14">
      <c r="B47" t="s">
        <v>623</v>
      </c>
      <c r="C47" t="s">
        <v>624</v>
      </c>
      <c r="D47" t="s">
        <v>625</v>
      </c>
      <c r="E47" t="s">
        <v>626</v>
      </c>
      <c r="F47" t="s">
        <v>568</v>
      </c>
      <c r="G47" t="s">
        <v>110</v>
      </c>
      <c r="H47" s="77">
        <v>16575</v>
      </c>
      <c r="I47" s="77">
        <v>8938</v>
      </c>
      <c r="J47" s="77">
        <v>0</v>
      </c>
      <c r="K47" s="77">
        <v>5220.1200245999999</v>
      </c>
      <c r="L47" s="78">
        <v>0</v>
      </c>
      <c r="M47" s="78">
        <v>2.9399999999999999E-2</v>
      </c>
      <c r="N47" s="78">
        <v>1.43E-2</v>
      </c>
    </row>
    <row r="48" spans="2:14">
      <c r="B48" t="s">
        <v>627</v>
      </c>
      <c r="C48" t="s">
        <v>628</v>
      </c>
      <c r="D48" t="s">
        <v>519</v>
      </c>
      <c r="E48" t="s">
        <v>629</v>
      </c>
      <c r="F48" t="s">
        <v>568</v>
      </c>
      <c r="G48" t="s">
        <v>106</v>
      </c>
      <c r="H48" s="77">
        <v>7186</v>
      </c>
      <c r="I48" s="77">
        <v>6129</v>
      </c>
      <c r="J48" s="77">
        <v>0</v>
      </c>
      <c r="K48" s="77">
        <v>1398.80548944</v>
      </c>
      <c r="L48" s="78">
        <v>0</v>
      </c>
      <c r="M48" s="78">
        <v>7.9000000000000008E-3</v>
      </c>
      <c r="N48" s="78">
        <v>3.8E-3</v>
      </c>
    </row>
    <row r="49" spans="2:14">
      <c r="B49" t="s">
        <v>630</v>
      </c>
      <c r="C49" t="s">
        <v>631</v>
      </c>
      <c r="D49" t="s">
        <v>519</v>
      </c>
      <c r="E49" t="s">
        <v>632</v>
      </c>
      <c r="F49" t="s">
        <v>568</v>
      </c>
      <c r="G49" t="s">
        <v>106</v>
      </c>
      <c r="H49" s="77">
        <v>24214</v>
      </c>
      <c r="I49" s="77">
        <v>45164</v>
      </c>
      <c r="J49" s="77">
        <v>13.24582</v>
      </c>
      <c r="K49" s="77">
        <v>34746.016628960002</v>
      </c>
      <c r="L49" s="78">
        <v>0</v>
      </c>
      <c r="M49" s="78">
        <v>0.1958</v>
      </c>
      <c r="N49" s="78">
        <v>9.4899999999999998E-2</v>
      </c>
    </row>
    <row r="50" spans="2:14">
      <c r="B50" t="s">
        <v>633</v>
      </c>
      <c r="C50" t="s">
        <v>634</v>
      </c>
      <c r="D50" t="s">
        <v>519</v>
      </c>
      <c r="E50" t="s">
        <v>632</v>
      </c>
      <c r="F50" t="s">
        <v>568</v>
      </c>
      <c r="G50" t="s">
        <v>106</v>
      </c>
      <c r="H50" s="77">
        <v>77668</v>
      </c>
      <c r="I50" s="77">
        <v>3832</v>
      </c>
      <c r="J50" s="77">
        <v>0</v>
      </c>
      <c r="K50" s="77">
        <v>9452.5311257600006</v>
      </c>
      <c r="L50" s="78">
        <v>0</v>
      </c>
      <c r="M50" s="78">
        <v>5.33E-2</v>
      </c>
      <c r="N50" s="78">
        <v>2.58E-2</v>
      </c>
    </row>
    <row r="51" spans="2:14">
      <c r="B51" t="s">
        <v>635</v>
      </c>
      <c r="C51" t="s">
        <v>636</v>
      </c>
      <c r="D51" t="s">
        <v>519</v>
      </c>
      <c r="E51" t="s">
        <v>637</v>
      </c>
      <c r="F51" t="s">
        <v>568</v>
      </c>
      <c r="G51" t="s">
        <v>106</v>
      </c>
      <c r="H51" s="77">
        <v>7089</v>
      </c>
      <c r="I51" s="77">
        <v>26979</v>
      </c>
      <c r="J51" s="77">
        <v>0</v>
      </c>
      <c r="K51" s="77">
        <v>6074.2312005599997</v>
      </c>
      <c r="L51" s="78">
        <v>0</v>
      </c>
      <c r="M51" s="78">
        <v>3.4200000000000001E-2</v>
      </c>
      <c r="N51" s="78">
        <v>1.66E-2</v>
      </c>
    </row>
    <row r="52" spans="2:14">
      <c r="B52" t="s">
        <v>638</v>
      </c>
      <c r="C52" t="s">
        <v>639</v>
      </c>
      <c r="D52" t="s">
        <v>519</v>
      </c>
      <c r="E52" t="s">
        <v>640</v>
      </c>
      <c r="F52" t="s">
        <v>568</v>
      </c>
      <c r="G52" t="s">
        <v>106</v>
      </c>
      <c r="H52" s="77">
        <v>15506</v>
      </c>
      <c r="I52" s="77">
        <v>3601</v>
      </c>
      <c r="J52" s="77">
        <v>0</v>
      </c>
      <c r="K52" s="77">
        <v>1773.3864865600001</v>
      </c>
      <c r="L52" s="78">
        <v>0</v>
      </c>
      <c r="M52" s="78">
        <v>0.01</v>
      </c>
      <c r="N52" s="78">
        <v>4.7999999999999996E-3</v>
      </c>
    </row>
    <row r="53" spans="2:14">
      <c r="B53" s="79" t="s">
        <v>641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226</v>
      </c>
      <c r="C54" t="s">
        <v>226</v>
      </c>
      <c r="D54" s="16"/>
      <c r="E54" s="16"/>
      <c r="F54" t="s">
        <v>226</v>
      </c>
      <c r="G54" t="s">
        <v>226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247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226</v>
      </c>
      <c r="C56" t="s">
        <v>226</v>
      </c>
      <c r="D56" s="16"/>
      <c r="E56" s="16"/>
      <c r="F56" t="s">
        <v>226</v>
      </c>
      <c r="G56" t="s">
        <v>226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608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226</v>
      </c>
      <c r="C58" t="s">
        <v>226</v>
      </c>
      <c r="D58" s="16"/>
      <c r="E58" s="16"/>
      <c r="F58" t="s">
        <v>226</v>
      </c>
      <c r="G58" t="s">
        <v>226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t="s">
        <v>233</v>
      </c>
      <c r="D59" s="16"/>
      <c r="E59" s="16"/>
      <c r="F59" s="16"/>
      <c r="G59" s="16"/>
    </row>
    <row r="60" spans="2:14">
      <c r="B60" t="s">
        <v>239</v>
      </c>
      <c r="D60" s="16"/>
      <c r="E60" s="16"/>
      <c r="F60" s="16"/>
      <c r="G60" s="16"/>
    </row>
    <row r="61" spans="2:14">
      <c r="B61" t="s">
        <v>240</v>
      </c>
      <c r="D61" s="16"/>
      <c r="E61" s="16"/>
      <c r="F61" s="16"/>
      <c r="G61" s="16"/>
    </row>
    <row r="62" spans="2:14">
      <c r="B62" t="s">
        <v>241</v>
      </c>
      <c r="D62" s="16"/>
      <c r="E62" s="16"/>
      <c r="F62" s="16"/>
      <c r="G62" s="16"/>
    </row>
    <row r="63" spans="2:14">
      <c r="B63" t="s">
        <v>242</v>
      </c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3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403266.94</v>
      </c>
      <c r="K11" s="7"/>
      <c r="L11" s="75">
        <v>1222.8199212</v>
      </c>
      <c r="M11" s="7"/>
      <c r="N11" s="76">
        <v>1</v>
      </c>
      <c r="O11" s="76">
        <v>3.3E-3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401744.94</v>
      </c>
      <c r="L12" s="81">
        <v>358.35648648</v>
      </c>
      <c r="N12" s="80">
        <v>0.29310000000000003</v>
      </c>
      <c r="O12" s="80">
        <v>1E-3</v>
      </c>
    </row>
    <row r="13" spans="2:65">
      <c r="B13" s="79" t="s">
        <v>642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401744.94</v>
      </c>
      <c r="L17" s="81">
        <v>358.35648648</v>
      </c>
      <c r="N17" s="80">
        <v>0.29310000000000003</v>
      </c>
      <c r="O17" s="80">
        <v>1E-3</v>
      </c>
    </row>
    <row r="18" spans="2:15">
      <c r="B18" t="s">
        <v>644</v>
      </c>
      <c r="C18" t="s">
        <v>645</v>
      </c>
      <c r="D18" t="s">
        <v>100</v>
      </c>
      <c r="E18" t="s">
        <v>646</v>
      </c>
      <c r="F18" t="s">
        <v>568</v>
      </c>
      <c r="G18" t="s">
        <v>647</v>
      </c>
      <c r="H18" t="s">
        <v>210</v>
      </c>
      <c r="I18" t="s">
        <v>102</v>
      </c>
      <c r="J18" s="77">
        <v>401744.94</v>
      </c>
      <c r="K18" s="77">
        <v>89.2</v>
      </c>
      <c r="L18" s="77">
        <v>358.35648648</v>
      </c>
      <c r="M18" s="78">
        <v>1.1000000000000001E-3</v>
      </c>
      <c r="N18" s="78">
        <v>0.29310000000000003</v>
      </c>
      <c r="O18" s="78">
        <v>1E-3</v>
      </c>
    </row>
    <row r="19" spans="2:15">
      <c r="B19" s="79" t="s">
        <v>247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1522</v>
      </c>
      <c r="L21" s="81">
        <v>864.46343472000001</v>
      </c>
      <c r="N21" s="80">
        <v>0.70689999999999997</v>
      </c>
      <c r="O21" s="80">
        <v>2.3999999999999998E-3</v>
      </c>
    </row>
    <row r="22" spans="2:15">
      <c r="B22" s="79" t="s">
        <v>642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643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1522</v>
      </c>
      <c r="L26" s="81">
        <v>864.46343472000001</v>
      </c>
      <c r="N26" s="80">
        <v>0.70689999999999997</v>
      </c>
      <c r="O26" s="80">
        <v>2.3999999999999998E-3</v>
      </c>
    </row>
    <row r="27" spans="2:15">
      <c r="B27" t="s">
        <v>648</v>
      </c>
      <c r="C27" t="s">
        <v>649</v>
      </c>
      <c r="D27" t="s">
        <v>123</v>
      </c>
      <c r="E27" t="s">
        <v>650</v>
      </c>
      <c r="F27" t="s">
        <v>568</v>
      </c>
      <c r="G27" t="s">
        <v>226</v>
      </c>
      <c r="H27" t="s">
        <v>651</v>
      </c>
      <c r="I27" t="s">
        <v>106</v>
      </c>
      <c r="J27" s="77">
        <v>1122</v>
      </c>
      <c r="K27" s="77">
        <v>20551</v>
      </c>
      <c r="L27" s="77">
        <v>732.32913071999997</v>
      </c>
      <c r="M27" s="78">
        <v>0</v>
      </c>
      <c r="N27" s="78">
        <v>0.59889999999999999</v>
      </c>
      <c r="O27" s="78">
        <v>2E-3</v>
      </c>
    </row>
    <row r="28" spans="2:15">
      <c r="B28" t="s">
        <v>652</v>
      </c>
      <c r="C28" t="s">
        <v>653</v>
      </c>
      <c r="D28" t="s">
        <v>123</v>
      </c>
      <c r="E28" t="s">
        <v>654</v>
      </c>
      <c r="F28" t="s">
        <v>568</v>
      </c>
      <c r="G28" t="s">
        <v>226</v>
      </c>
      <c r="H28" t="s">
        <v>651</v>
      </c>
      <c r="I28" t="s">
        <v>106</v>
      </c>
      <c r="J28" s="77">
        <v>400</v>
      </c>
      <c r="K28" s="77">
        <v>10401</v>
      </c>
      <c r="L28" s="77">
        <v>132.13430399999999</v>
      </c>
      <c r="M28" s="78">
        <v>0</v>
      </c>
      <c r="N28" s="78">
        <v>0.1081</v>
      </c>
      <c r="O28" s="78">
        <v>4.0000000000000002E-4</v>
      </c>
    </row>
    <row r="29" spans="2:15">
      <c r="B29" s="79" t="s">
        <v>247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239</v>
      </c>
      <c r="C32" s="16"/>
      <c r="D32" s="16"/>
      <c r="E32" s="16"/>
    </row>
    <row r="33" spans="2:5">
      <c r="B33" t="s">
        <v>240</v>
      </c>
      <c r="C33" s="16"/>
      <c r="D33" s="16"/>
      <c r="E33" s="16"/>
    </row>
    <row r="34" spans="2:5">
      <c r="B34" t="s">
        <v>241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topLeftCell="A22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551645</v>
      </c>
      <c r="H11" s="7"/>
      <c r="I11" s="75">
        <v>810.27681199999995</v>
      </c>
      <c r="J11" s="25"/>
      <c r="K11" s="76">
        <v>1</v>
      </c>
      <c r="L11" s="76">
        <v>2.2000000000000001E-3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551645</v>
      </c>
      <c r="I12" s="81">
        <v>810.27681199999995</v>
      </c>
      <c r="K12" s="80">
        <v>1</v>
      </c>
      <c r="L12" s="80">
        <v>2.2000000000000001E-3</v>
      </c>
    </row>
    <row r="13" spans="2:60">
      <c r="B13" s="79" t="s">
        <v>655</v>
      </c>
      <c r="D13" s="16"/>
      <c r="E13" s="16"/>
      <c r="G13" s="81">
        <v>551645</v>
      </c>
      <c r="I13" s="81">
        <v>810.27681199999995</v>
      </c>
      <c r="K13" s="80">
        <v>1</v>
      </c>
      <c r="L13" s="80">
        <v>2.2000000000000001E-3</v>
      </c>
    </row>
    <row r="14" spans="2:60">
      <c r="B14" t="s">
        <v>656</v>
      </c>
      <c r="C14" t="s">
        <v>657</v>
      </c>
      <c r="D14" t="s">
        <v>100</v>
      </c>
      <c r="E14" t="s">
        <v>658</v>
      </c>
      <c r="F14" t="s">
        <v>102</v>
      </c>
      <c r="G14" s="77">
        <v>88800</v>
      </c>
      <c r="H14" s="77">
        <v>59</v>
      </c>
      <c r="I14" s="77">
        <v>52.392000000000003</v>
      </c>
      <c r="J14" s="78">
        <v>1.7000000000000001E-2</v>
      </c>
      <c r="K14" s="78">
        <v>6.4699999999999994E-2</v>
      </c>
      <c r="L14" s="78">
        <v>1E-4</v>
      </c>
    </row>
    <row r="15" spans="2:60">
      <c r="B15" t="s">
        <v>659</v>
      </c>
      <c r="C15" t="s">
        <v>660</v>
      </c>
      <c r="D15" t="s">
        <v>100</v>
      </c>
      <c r="E15" t="s">
        <v>294</v>
      </c>
      <c r="F15" t="s">
        <v>102</v>
      </c>
      <c r="G15" s="77">
        <v>10500</v>
      </c>
      <c r="H15" s="77">
        <v>1920</v>
      </c>
      <c r="I15" s="77">
        <v>201.6</v>
      </c>
      <c r="J15" s="78">
        <v>5.3E-3</v>
      </c>
      <c r="K15" s="78">
        <v>0.24879999999999999</v>
      </c>
      <c r="L15" s="78">
        <v>5.9999999999999995E-4</v>
      </c>
    </row>
    <row r="16" spans="2:60">
      <c r="B16" t="s">
        <v>661</v>
      </c>
      <c r="C16" t="s">
        <v>662</v>
      </c>
      <c r="D16" t="s">
        <v>100</v>
      </c>
      <c r="E16" t="s">
        <v>484</v>
      </c>
      <c r="F16" t="s">
        <v>106</v>
      </c>
      <c r="G16" s="77">
        <v>20200</v>
      </c>
      <c r="H16" s="77">
        <v>2</v>
      </c>
      <c r="I16" s="77">
        <v>0.40400000000000003</v>
      </c>
      <c r="J16" s="78">
        <v>5.7999999999999996E-3</v>
      </c>
      <c r="K16" s="78">
        <v>5.0000000000000001E-4</v>
      </c>
      <c r="L16" s="78">
        <v>0</v>
      </c>
    </row>
    <row r="17" spans="2:12">
      <c r="B17" t="s">
        <v>663</v>
      </c>
      <c r="C17" t="s">
        <v>664</v>
      </c>
      <c r="D17" t="s">
        <v>100</v>
      </c>
      <c r="E17" t="s">
        <v>484</v>
      </c>
      <c r="F17" t="s">
        <v>106</v>
      </c>
      <c r="G17" s="77">
        <v>20200</v>
      </c>
      <c r="H17" s="77">
        <v>44.3</v>
      </c>
      <c r="I17" s="77">
        <v>8.9486000000000008</v>
      </c>
      <c r="J17" s="78">
        <v>5.7999999999999996E-3</v>
      </c>
      <c r="K17" s="78">
        <v>1.0999999999999999E-2</v>
      </c>
      <c r="L17" s="78">
        <v>0</v>
      </c>
    </row>
    <row r="18" spans="2:12">
      <c r="B18" t="s">
        <v>665</v>
      </c>
      <c r="C18" t="s">
        <v>666</v>
      </c>
      <c r="D18" t="s">
        <v>100</v>
      </c>
      <c r="E18" t="s">
        <v>500</v>
      </c>
      <c r="F18" t="s">
        <v>102</v>
      </c>
      <c r="G18" s="77">
        <v>24350</v>
      </c>
      <c r="H18" s="77">
        <v>208.6</v>
      </c>
      <c r="I18" s="77">
        <v>50.7941</v>
      </c>
      <c r="J18" s="78">
        <v>2.4799999999999999E-2</v>
      </c>
      <c r="K18" s="78">
        <v>6.2700000000000006E-2</v>
      </c>
      <c r="L18" s="78">
        <v>1E-4</v>
      </c>
    </row>
    <row r="19" spans="2:12">
      <c r="B19" t="s">
        <v>667</v>
      </c>
      <c r="C19" t="s">
        <v>668</v>
      </c>
      <c r="D19" t="s">
        <v>100</v>
      </c>
      <c r="E19" t="s">
        <v>129</v>
      </c>
      <c r="F19" t="s">
        <v>106</v>
      </c>
      <c r="G19" s="77">
        <v>379108</v>
      </c>
      <c r="H19" s="77">
        <v>125.9</v>
      </c>
      <c r="I19" s="77">
        <v>477.29697199999998</v>
      </c>
      <c r="J19" s="78">
        <v>2.53E-2</v>
      </c>
      <c r="K19" s="78">
        <v>0.58909999999999996</v>
      </c>
      <c r="L19" s="78">
        <v>1.2999999999999999E-3</v>
      </c>
    </row>
    <row r="20" spans="2:12">
      <c r="B20" t="s">
        <v>669</v>
      </c>
      <c r="C20" t="s">
        <v>670</v>
      </c>
      <c r="D20" t="s">
        <v>100</v>
      </c>
      <c r="E20" t="s">
        <v>129</v>
      </c>
      <c r="F20" t="s">
        <v>102</v>
      </c>
      <c r="G20" s="77">
        <v>8487</v>
      </c>
      <c r="H20" s="77">
        <v>222</v>
      </c>
      <c r="I20" s="77">
        <v>18.841139999999999</v>
      </c>
      <c r="J20" s="78">
        <v>1.1599999999999999E-2</v>
      </c>
      <c r="K20" s="78">
        <v>2.3300000000000001E-2</v>
      </c>
      <c r="L20" s="78">
        <v>1E-4</v>
      </c>
    </row>
    <row r="21" spans="2:12">
      <c r="B21" s="79" t="s">
        <v>231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671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233</v>
      </c>
      <c r="D24" s="16"/>
      <c r="E24" s="16"/>
    </row>
    <row r="25" spans="2:12">
      <c r="B25" t="s">
        <v>239</v>
      </c>
      <c r="D25" s="16"/>
      <c r="E25" s="16"/>
    </row>
    <row r="26" spans="2:12">
      <c r="B26" t="s">
        <v>240</v>
      </c>
      <c r="D26" s="16"/>
      <c r="E26" s="16"/>
    </row>
    <row r="27" spans="2:12">
      <c r="B27" t="s">
        <v>241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19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2400</v>
      </c>
      <c r="H11" s="7"/>
      <c r="I11" s="75">
        <v>175.077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2400</v>
      </c>
      <c r="I21" s="81">
        <v>175.077</v>
      </c>
      <c r="K21" s="80">
        <v>1</v>
      </c>
      <c r="L21" s="80">
        <v>5.0000000000000001E-4</v>
      </c>
    </row>
    <row r="22" spans="2:12">
      <c r="B22" s="79" t="s">
        <v>672</v>
      </c>
      <c r="C22" s="16"/>
      <c r="D22" s="16"/>
      <c r="E22" s="16"/>
      <c r="G22" s="81">
        <v>2400</v>
      </c>
      <c r="I22" s="81">
        <v>175.077</v>
      </c>
      <c r="K22" s="80">
        <v>1</v>
      </c>
      <c r="L22" s="80">
        <v>5.0000000000000001E-4</v>
      </c>
    </row>
    <row r="23" spans="2:12">
      <c r="B23" t="s">
        <v>675</v>
      </c>
      <c r="C23" t="s">
        <v>676</v>
      </c>
      <c r="D23" t="s">
        <v>123</v>
      </c>
      <c r="E23" t="s">
        <v>677</v>
      </c>
      <c r="F23" t="s">
        <v>106</v>
      </c>
      <c r="G23" s="77">
        <v>-1500</v>
      </c>
      <c r="H23" s="77">
        <v>10</v>
      </c>
      <c r="I23" s="77">
        <v>-0.47639999999999999</v>
      </c>
      <c r="J23" s="78">
        <v>0</v>
      </c>
      <c r="K23" s="78">
        <v>-2.7000000000000001E-3</v>
      </c>
      <c r="L23" s="78">
        <v>0</v>
      </c>
    </row>
    <row r="24" spans="2:12">
      <c r="B24" t="s">
        <v>678</v>
      </c>
      <c r="C24" t="s">
        <v>679</v>
      </c>
      <c r="D24" t="s">
        <v>123</v>
      </c>
      <c r="E24" t="s">
        <v>677</v>
      </c>
      <c r="F24" t="s">
        <v>106</v>
      </c>
      <c r="G24" s="77">
        <v>1500</v>
      </c>
      <c r="H24" s="77">
        <v>5</v>
      </c>
      <c r="I24" s="77">
        <v>0.2382</v>
      </c>
      <c r="J24" s="78">
        <v>0</v>
      </c>
      <c r="K24" s="78">
        <v>1.4E-3</v>
      </c>
      <c r="L24" s="78">
        <v>0</v>
      </c>
    </row>
    <row r="25" spans="2:12">
      <c r="B25" t="s">
        <v>680</v>
      </c>
      <c r="C25" t="s">
        <v>681</v>
      </c>
      <c r="D25" t="s">
        <v>123</v>
      </c>
      <c r="E25" t="s">
        <v>677</v>
      </c>
      <c r="F25" t="s">
        <v>106</v>
      </c>
      <c r="G25" s="77">
        <v>2400</v>
      </c>
      <c r="H25" s="77">
        <v>2300</v>
      </c>
      <c r="I25" s="77">
        <v>175.3152</v>
      </c>
      <c r="J25" s="78">
        <v>0</v>
      </c>
      <c r="K25" s="78">
        <v>1.0014000000000001</v>
      </c>
      <c r="L25" s="78">
        <v>5.0000000000000001E-4</v>
      </c>
    </row>
    <row r="26" spans="2:12">
      <c r="B26" s="79" t="s">
        <v>682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s="16"/>
      <c r="E33" t="s">
        <v>226</v>
      </c>
      <c r="F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  <c r="E34" s="16"/>
    </row>
    <row r="35" spans="2:12">
      <c r="B35" t="s">
        <v>239</v>
      </c>
      <c r="C35" s="16"/>
      <c r="D35" s="16"/>
      <c r="E35" s="16"/>
    </row>
    <row r="36" spans="2:12">
      <c r="B36" t="s">
        <v>240</v>
      </c>
      <c r="C36" s="16"/>
      <c r="D36" s="16"/>
      <c r="E36" s="16"/>
    </row>
    <row r="37" spans="2:12">
      <c r="B37" t="s">
        <v>241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521550.57</v>
      </c>
      <c r="H11" s="25"/>
      <c r="I11" s="75">
        <v>1917.9115600789391</v>
      </c>
      <c r="J11" s="76">
        <v>1</v>
      </c>
      <c r="K11" s="76">
        <v>5.1999999999999998E-3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521550.57</v>
      </c>
      <c r="H14" s="19"/>
      <c r="I14" s="81">
        <v>1917.9115600789391</v>
      </c>
      <c r="J14" s="80">
        <v>1</v>
      </c>
      <c r="K14" s="80">
        <v>5.1999999999999998E-3</v>
      </c>
      <c r="BF14" s="16" t="s">
        <v>126</v>
      </c>
    </row>
    <row r="15" spans="1:60">
      <c r="B15" t="s">
        <v>684</v>
      </c>
      <c r="C15" t="s">
        <v>685</v>
      </c>
      <c r="D15" t="s">
        <v>123</v>
      </c>
      <c r="E15" t="s">
        <v>677</v>
      </c>
      <c r="F15" t="s">
        <v>110</v>
      </c>
      <c r="G15" s="77">
        <v>21</v>
      </c>
      <c r="H15" s="77">
        <v>1.4433</v>
      </c>
      <c r="I15" s="77">
        <v>1.0679784948E-3</v>
      </c>
      <c r="J15" s="78">
        <v>0</v>
      </c>
      <c r="K15" s="78">
        <v>0</v>
      </c>
      <c r="BF15" s="16" t="s">
        <v>127</v>
      </c>
    </row>
    <row r="16" spans="1:60">
      <c r="B16" t="s">
        <v>686</v>
      </c>
      <c r="C16" t="s">
        <v>687</v>
      </c>
      <c r="D16" t="s">
        <v>123</v>
      </c>
      <c r="E16" t="s">
        <v>677</v>
      </c>
      <c r="F16" t="s">
        <v>110</v>
      </c>
      <c r="G16" s="77">
        <v>43</v>
      </c>
      <c r="H16" s="77">
        <v>0.38229999999999997</v>
      </c>
      <c r="I16" s="77">
        <v>5.792410804E-4</v>
      </c>
      <c r="J16" s="78">
        <v>0</v>
      </c>
      <c r="K16" s="78">
        <v>0</v>
      </c>
      <c r="BF16" s="16" t="s">
        <v>128</v>
      </c>
    </row>
    <row r="17" spans="2:58">
      <c r="B17" t="s">
        <v>688</v>
      </c>
      <c r="C17" t="s">
        <v>689</v>
      </c>
      <c r="D17" t="s">
        <v>123</v>
      </c>
      <c r="E17" t="s">
        <v>677</v>
      </c>
      <c r="F17" t="s">
        <v>110</v>
      </c>
      <c r="G17" s="77">
        <v>143445.60999999999</v>
      </c>
      <c r="H17" s="77">
        <v>100</v>
      </c>
      <c r="I17" s="77">
        <v>505.44495139600002</v>
      </c>
      <c r="J17" s="78">
        <v>0.26350000000000001</v>
      </c>
      <c r="K17" s="78">
        <v>1.4E-3</v>
      </c>
      <c r="BF17" s="16" t="s">
        <v>129</v>
      </c>
    </row>
    <row r="18" spans="2:58">
      <c r="B18" t="s">
        <v>690</v>
      </c>
      <c r="C18" t="s">
        <v>691</v>
      </c>
      <c r="D18" t="s">
        <v>123</v>
      </c>
      <c r="E18" t="s">
        <v>677</v>
      </c>
      <c r="F18" t="s">
        <v>203</v>
      </c>
      <c r="G18" s="77">
        <v>-76524.27</v>
      </c>
      <c r="H18" s="77">
        <v>100</v>
      </c>
      <c r="I18" s="77">
        <v>-31.038243911999999</v>
      </c>
      <c r="J18" s="78">
        <v>-1.6199999999999999E-2</v>
      </c>
      <c r="K18" s="78">
        <v>-1E-4</v>
      </c>
      <c r="BF18" s="16" t="s">
        <v>130</v>
      </c>
    </row>
    <row r="19" spans="2:58">
      <c r="B19" t="s">
        <v>692</v>
      </c>
      <c r="C19" t="s">
        <v>693</v>
      </c>
      <c r="D19" t="s">
        <v>123</v>
      </c>
      <c r="E19" t="s">
        <v>677</v>
      </c>
      <c r="F19" t="s">
        <v>106</v>
      </c>
      <c r="G19" s="77">
        <v>454503.23</v>
      </c>
      <c r="H19" s="77">
        <v>100</v>
      </c>
      <c r="I19" s="77">
        <v>1443.5022584799999</v>
      </c>
      <c r="J19" s="78">
        <v>0.75260000000000005</v>
      </c>
      <c r="K19" s="78">
        <v>3.8999999999999998E-3</v>
      </c>
      <c r="BF19" s="16" t="s">
        <v>131</v>
      </c>
    </row>
    <row r="20" spans="2:58">
      <c r="B20" t="s">
        <v>694</v>
      </c>
      <c r="C20" t="s">
        <v>695</v>
      </c>
      <c r="D20" t="s">
        <v>123</v>
      </c>
      <c r="E20" t="s">
        <v>677</v>
      </c>
      <c r="F20" t="s">
        <v>203</v>
      </c>
      <c r="G20" s="77">
        <v>8</v>
      </c>
      <c r="H20" s="77">
        <v>2.1989999999999998</v>
      </c>
      <c r="I20" s="77">
        <v>7.1353151999999995E-5</v>
      </c>
      <c r="J20" s="78">
        <v>0</v>
      </c>
      <c r="K20" s="78">
        <v>0</v>
      </c>
      <c r="BF20" s="16" t="s">
        <v>132</v>
      </c>
    </row>
    <row r="21" spans="2:58">
      <c r="B21" t="s">
        <v>696</v>
      </c>
      <c r="C21" t="s">
        <v>697</v>
      </c>
      <c r="D21" t="s">
        <v>123</v>
      </c>
      <c r="E21" t="s">
        <v>677</v>
      </c>
      <c r="F21" t="s">
        <v>106</v>
      </c>
      <c r="G21" s="77">
        <v>3</v>
      </c>
      <c r="H21" s="77">
        <v>1.4868749999999999</v>
      </c>
      <c r="I21" s="77">
        <v>1.4166944999999999E-4</v>
      </c>
      <c r="J21" s="78">
        <v>0</v>
      </c>
      <c r="K21" s="78">
        <v>0</v>
      </c>
      <c r="BF21" s="16" t="s">
        <v>123</v>
      </c>
    </row>
    <row r="22" spans="2:58">
      <c r="B22" t="s">
        <v>698</v>
      </c>
      <c r="C22" t="s">
        <v>699</v>
      </c>
      <c r="D22" t="s">
        <v>123</v>
      </c>
      <c r="E22" t="s">
        <v>677</v>
      </c>
      <c r="F22" t="s">
        <v>106</v>
      </c>
      <c r="G22" s="77">
        <v>51</v>
      </c>
      <c r="H22" s="77">
        <v>0.45307500000000001</v>
      </c>
      <c r="I22" s="77">
        <v>7.3387276199999999E-4</v>
      </c>
      <c r="J22" s="78">
        <v>0</v>
      </c>
      <c r="K22" s="78">
        <v>0</v>
      </c>
    </row>
    <row r="23" spans="2:58">
      <c r="B23" t="s">
        <v>233</v>
      </c>
      <c r="C23" s="19"/>
      <c r="D23" s="19"/>
      <c r="E23" s="19"/>
      <c r="F23" s="19"/>
      <c r="G23" s="19"/>
      <c r="H23" s="19"/>
    </row>
    <row r="24" spans="2:58">
      <c r="B24" t="s">
        <v>239</v>
      </c>
      <c r="C24" s="19"/>
      <c r="D24" s="19"/>
      <c r="E24" s="19"/>
      <c r="F24" s="19"/>
      <c r="G24" s="19"/>
      <c r="H24" s="19"/>
    </row>
    <row r="25" spans="2:58">
      <c r="B25" t="s">
        <v>240</v>
      </c>
      <c r="C25" s="19"/>
      <c r="D25" s="19"/>
      <c r="E25" s="19"/>
      <c r="F25" s="19"/>
      <c r="G25" s="19"/>
      <c r="H25" s="19"/>
    </row>
    <row r="26" spans="2:58">
      <c r="B26" t="s">
        <v>241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35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700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701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702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700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701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233</v>
      </c>
    </row>
    <row r="33" spans="2:2">
      <c r="B33" t="s">
        <v>239</v>
      </c>
    </row>
    <row r="34" spans="2:2">
      <c r="B34" t="s">
        <v>240</v>
      </c>
    </row>
    <row r="35" spans="2:2">
      <c r="B35" t="s">
        <v>241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239</v>
      </c>
    </row>
    <row r="29" spans="2:16">
      <c r="B29" t="s">
        <v>240</v>
      </c>
    </row>
    <row r="30" spans="2:16">
      <c r="B30" t="s">
        <v>241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239</v>
      </c>
      <c r="D27" s="16"/>
      <c r="E27" s="16"/>
      <c r="F27" s="16"/>
    </row>
    <row r="28" spans="2:19">
      <c r="B28" t="s">
        <v>240</v>
      </c>
      <c r="D28" s="16"/>
      <c r="E28" s="16"/>
      <c r="F28" s="16"/>
    </row>
    <row r="29" spans="2:19">
      <c r="B29" t="s">
        <v>241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708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239</v>
      </c>
      <c r="C27" s="16"/>
      <c r="D27" s="16"/>
      <c r="E27" s="16"/>
    </row>
    <row r="28" spans="2:19">
      <c r="B28" t="s">
        <v>240</v>
      </c>
      <c r="C28" s="16"/>
      <c r="D28" s="16"/>
      <c r="E28" s="16"/>
    </row>
    <row r="29" spans="2:19">
      <c r="B29" t="s">
        <v>241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2.7109375" style="16" bestFit="1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723014.53</v>
      </c>
      <c r="I11" s="7"/>
      <c r="J11" s="75">
        <v>6756.2396342480142</v>
      </c>
      <c r="K11" s="7"/>
      <c r="L11" s="76">
        <v>1</v>
      </c>
      <c r="M11" s="76">
        <v>1.8499999999999999E-2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194364.86</v>
      </c>
      <c r="J12" s="81">
        <v>4904.7146527861969</v>
      </c>
      <c r="L12" s="80">
        <v>0.72599999999999998</v>
      </c>
      <c r="M12" s="80">
        <v>1.34E-2</v>
      </c>
    </row>
    <row r="13" spans="2:98">
      <c r="B13" t="s">
        <v>712</v>
      </c>
      <c r="C13" t="s">
        <v>713</v>
      </c>
      <c r="D13" t="s">
        <v>123</v>
      </c>
      <c r="E13" t="s">
        <v>714</v>
      </c>
      <c r="F13" t="s">
        <v>270</v>
      </c>
      <c r="G13" t="s">
        <v>106</v>
      </c>
      <c r="H13" s="77">
        <v>24305.14</v>
      </c>
      <c r="I13" s="77">
        <v>361.52859999999993</v>
      </c>
      <c r="J13" s="77">
        <v>279.07522280724697</v>
      </c>
      <c r="K13" s="87">
        <v>7.7743451289255625E-4</v>
      </c>
      <c r="L13" s="78">
        <v>4.1300000000000003E-2</v>
      </c>
      <c r="M13" s="78">
        <v>8.0000000000000004E-4</v>
      </c>
    </row>
    <row r="14" spans="2:98">
      <c r="B14" t="s">
        <v>715</v>
      </c>
      <c r="C14" t="s">
        <v>716</v>
      </c>
      <c r="D14" t="s">
        <v>123</v>
      </c>
      <c r="E14" t="s">
        <v>483</v>
      </c>
      <c r="F14" t="s">
        <v>484</v>
      </c>
      <c r="G14" t="s">
        <v>102</v>
      </c>
      <c r="H14" s="77">
        <v>1068</v>
      </c>
      <c r="I14" s="77">
        <v>389.86354799999998</v>
      </c>
      <c r="J14" s="77">
        <v>4.1637426926399996</v>
      </c>
      <c r="K14" s="87">
        <v>6.1999999999999998E-3</v>
      </c>
      <c r="L14" s="78">
        <v>5.9999999999999995E-4</v>
      </c>
      <c r="M14" s="78">
        <v>0</v>
      </c>
    </row>
    <row r="15" spans="2:98">
      <c r="B15" t="s">
        <v>717</v>
      </c>
      <c r="C15" t="s">
        <v>718</v>
      </c>
      <c r="D15" t="s">
        <v>123</v>
      </c>
      <c r="E15" t="s">
        <v>719</v>
      </c>
      <c r="F15" t="s">
        <v>406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87">
        <v>1.8965517241379311E-3</v>
      </c>
      <c r="L15" s="78">
        <v>0.1133</v>
      </c>
      <c r="M15" s="78">
        <v>2.0999999999999999E-3</v>
      </c>
    </row>
    <row r="16" spans="2:98">
      <c r="B16" t="s">
        <v>720</v>
      </c>
      <c r="C16" t="s">
        <v>721</v>
      </c>
      <c r="D16" t="s">
        <v>123</v>
      </c>
      <c r="E16" t="s">
        <v>722</v>
      </c>
      <c r="F16" t="s">
        <v>410</v>
      </c>
      <c r="G16" t="s">
        <v>106</v>
      </c>
      <c r="H16" s="77">
        <v>677.39</v>
      </c>
      <c r="I16" s="77">
        <v>63937</v>
      </c>
      <c r="J16" s="77">
        <v>1375.5346334968001</v>
      </c>
      <c r="K16" s="87">
        <v>1.5E-3</v>
      </c>
      <c r="L16" s="78">
        <v>0.2036</v>
      </c>
      <c r="M16" s="78">
        <v>3.8E-3</v>
      </c>
    </row>
    <row r="17" spans="2:13">
      <c r="B17" t="s">
        <v>723</v>
      </c>
      <c r="C17" t="s">
        <v>724</v>
      </c>
      <c r="D17" t="s">
        <v>123</v>
      </c>
      <c r="E17" t="s">
        <v>725</v>
      </c>
      <c r="F17" t="s">
        <v>319</v>
      </c>
      <c r="G17" t="s">
        <v>102</v>
      </c>
      <c r="H17" s="77">
        <v>19.329999999999998</v>
      </c>
      <c r="I17" s="77">
        <v>4645000</v>
      </c>
      <c r="J17" s="77">
        <v>897.87850000000003</v>
      </c>
      <c r="K17" s="87">
        <v>9.7000000000000003E-3</v>
      </c>
      <c r="L17" s="78">
        <v>0.13289999999999999</v>
      </c>
      <c r="M17" s="78">
        <v>2.5000000000000001E-3</v>
      </c>
    </row>
    <row r="18" spans="2:13">
      <c r="B18" t="s">
        <v>726</v>
      </c>
      <c r="C18" t="s">
        <v>727</v>
      </c>
      <c r="D18" t="s">
        <v>123</v>
      </c>
      <c r="E18" t="s">
        <v>728</v>
      </c>
      <c r="F18" t="s">
        <v>458</v>
      </c>
      <c r="G18" t="s">
        <v>106</v>
      </c>
      <c r="H18" s="77">
        <v>168293</v>
      </c>
      <c r="I18" s="77">
        <v>296.0769459999994</v>
      </c>
      <c r="J18" s="77">
        <v>1582.5270365481299</v>
      </c>
      <c r="K18" s="87">
        <v>1.6726471321177742E-3</v>
      </c>
      <c r="L18" s="78">
        <v>0.23419999999999999</v>
      </c>
      <c r="M18" s="78">
        <v>4.3E-3</v>
      </c>
    </row>
    <row r="19" spans="2:13">
      <c r="B19" s="79" t="s">
        <v>231</v>
      </c>
      <c r="C19" s="16"/>
      <c r="D19" s="16"/>
      <c r="E19" s="16"/>
      <c r="H19" s="81">
        <v>528649.67000000004</v>
      </c>
      <c r="J19" s="81">
        <v>1851.5249814618169</v>
      </c>
      <c r="K19" s="88"/>
      <c r="L19" s="80">
        <v>0.27400000000000002</v>
      </c>
      <c r="M19" s="80">
        <v>5.1000000000000004E-3</v>
      </c>
    </row>
    <row r="20" spans="2:13">
      <c r="B20" s="79" t="s">
        <v>245</v>
      </c>
      <c r="C20" s="16"/>
      <c r="D20" s="16"/>
      <c r="E20" s="16"/>
      <c r="H20" s="81">
        <v>0</v>
      </c>
      <c r="J20" s="81">
        <v>0</v>
      </c>
      <c r="K20" s="88"/>
      <c r="L20" s="80">
        <v>0</v>
      </c>
      <c r="M20" s="80">
        <v>0</v>
      </c>
    </row>
    <row r="21" spans="2:13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7">
        <v>0</v>
      </c>
      <c r="I21" s="77">
        <v>0</v>
      </c>
      <c r="J21" s="77">
        <v>0</v>
      </c>
      <c r="K21" s="87">
        <v>0</v>
      </c>
      <c r="L21" s="78">
        <v>0</v>
      </c>
      <c r="M21" s="78">
        <v>0</v>
      </c>
    </row>
    <row r="22" spans="2:13">
      <c r="B22" s="79" t="s">
        <v>246</v>
      </c>
      <c r="C22" s="16"/>
      <c r="D22" s="16"/>
      <c r="E22" s="16"/>
      <c r="H22" s="81">
        <v>528649.67000000004</v>
      </c>
      <c r="J22" s="81">
        <v>1851.5249814618169</v>
      </c>
      <c r="K22" s="88"/>
      <c r="L22" s="80">
        <v>0.27400000000000002</v>
      </c>
      <c r="M22" s="80">
        <v>5.1000000000000004E-3</v>
      </c>
    </row>
    <row r="23" spans="2:13">
      <c r="B23" t="s">
        <v>729</v>
      </c>
      <c r="C23" t="s">
        <v>730</v>
      </c>
      <c r="D23" t="s">
        <v>123</v>
      </c>
      <c r="E23" t="s">
        <v>731</v>
      </c>
      <c r="F23" t="s">
        <v>732</v>
      </c>
      <c r="G23" t="s">
        <v>110</v>
      </c>
      <c r="H23" s="77">
        <v>512006</v>
      </c>
      <c r="I23" s="77">
        <v>100</v>
      </c>
      <c r="J23" s="77">
        <v>1804.1043416</v>
      </c>
      <c r="K23" s="87">
        <v>3.7000000000000002E-3</v>
      </c>
      <c r="L23" s="78">
        <v>0.26700000000000002</v>
      </c>
      <c r="M23" s="78">
        <v>4.8999999999999998E-3</v>
      </c>
    </row>
    <row r="24" spans="2:13">
      <c r="B24" t="s">
        <v>733</v>
      </c>
      <c r="C24" t="s">
        <v>734</v>
      </c>
      <c r="D24" t="s">
        <v>123</v>
      </c>
      <c r="E24" t="s">
        <v>719</v>
      </c>
      <c r="F24" t="s">
        <v>732</v>
      </c>
      <c r="G24" t="s">
        <v>110</v>
      </c>
      <c r="H24" s="77">
        <v>16643.669999999998</v>
      </c>
      <c r="I24" s="77">
        <v>80.859622999999928</v>
      </c>
      <c r="J24" s="77">
        <v>47.420639861816902</v>
      </c>
      <c r="K24" s="87">
        <v>1.5519580261280886E-3</v>
      </c>
      <c r="L24" s="78">
        <v>7.0000000000000001E-3</v>
      </c>
      <c r="M24" s="78">
        <v>1E-4</v>
      </c>
    </row>
    <row r="25" spans="2:13">
      <c r="B25" t="s">
        <v>233</v>
      </c>
      <c r="C25" s="16"/>
      <c r="D25" s="16"/>
      <c r="E25" s="16"/>
      <c r="K25" s="88"/>
    </row>
    <row r="26" spans="2:13">
      <c r="B26" t="s">
        <v>239</v>
      </c>
      <c r="C26" s="16"/>
      <c r="D26" s="16"/>
      <c r="E26" s="16"/>
    </row>
    <row r="27" spans="2:13">
      <c r="B27" t="s">
        <v>240</v>
      </c>
      <c r="C27" s="16"/>
      <c r="D27" s="16"/>
      <c r="E27" s="16"/>
    </row>
    <row r="28" spans="2:13">
      <c r="B28" t="s">
        <v>241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M32" sqref="M3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3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3037162.5</v>
      </c>
      <c r="G11" s="7"/>
      <c r="H11" s="75">
        <v>7960.2787706312974</v>
      </c>
      <c r="I11" s="7"/>
      <c r="J11" s="76">
        <v>1</v>
      </c>
      <c r="K11" s="76">
        <v>2.18E-2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2599480.98</v>
      </c>
      <c r="H12" s="81">
        <v>5960.496406983345</v>
      </c>
      <c r="J12" s="80">
        <v>0.74880000000000002</v>
      </c>
      <c r="K12" s="80">
        <v>1.6299999999999999E-2</v>
      </c>
    </row>
    <row r="13" spans="2:53">
      <c r="B13" s="79" t="s">
        <v>735</v>
      </c>
      <c r="C13" s="16"/>
      <c r="F13" s="81">
        <v>662748.68000000005</v>
      </c>
      <c r="H13" s="81">
        <v>2302.381186328691</v>
      </c>
      <c r="J13" s="80">
        <v>0.28920000000000001</v>
      </c>
      <c r="K13" s="80">
        <v>6.3E-3</v>
      </c>
    </row>
    <row r="14" spans="2:53">
      <c r="B14" t="s">
        <v>736</v>
      </c>
      <c r="C14">
        <v>74221</v>
      </c>
      <c r="D14" t="s">
        <v>106</v>
      </c>
      <c r="E14" t="s">
        <v>737</v>
      </c>
      <c r="F14" s="77">
        <v>150350</v>
      </c>
      <c r="G14" s="77">
        <v>97.454562999999993</v>
      </c>
      <c r="H14" s="77">
        <v>465.356843054308</v>
      </c>
      <c r="I14" s="78">
        <v>8.0299999999999996E-2</v>
      </c>
      <c r="J14" s="78">
        <v>5.8500000000000003E-2</v>
      </c>
      <c r="K14" s="78">
        <v>1.2999999999999999E-3</v>
      </c>
    </row>
    <row r="15" spans="2:53">
      <c r="B15" t="s">
        <v>738</v>
      </c>
      <c r="C15">
        <v>74173</v>
      </c>
      <c r="D15" t="s">
        <v>106</v>
      </c>
      <c r="E15" t="s">
        <v>739</v>
      </c>
      <c r="F15" s="77">
        <v>49352.45</v>
      </c>
      <c r="G15" s="77">
        <v>73.207321000000221</v>
      </c>
      <c r="H15" s="77">
        <v>114.747630221338</v>
      </c>
      <c r="I15" s="78">
        <v>0.10349999999999999</v>
      </c>
      <c r="J15" s="78">
        <v>1.44E-2</v>
      </c>
      <c r="K15" s="78">
        <v>2.9999999999999997E-4</v>
      </c>
    </row>
    <row r="16" spans="2:53">
      <c r="B16" t="s">
        <v>740</v>
      </c>
      <c r="C16">
        <v>74216</v>
      </c>
      <c r="D16" t="s">
        <v>106</v>
      </c>
      <c r="E16" t="s">
        <v>741</v>
      </c>
      <c r="F16" s="77">
        <v>126685.23</v>
      </c>
      <c r="G16" s="77">
        <v>82.429786999999934</v>
      </c>
      <c r="H16" s="77">
        <v>331.65813603228497</v>
      </c>
      <c r="I16" s="78">
        <v>1.6E-2</v>
      </c>
      <c r="J16" s="78">
        <v>4.1700000000000001E-2</v>
      </c>
      <c r="K16" s="78">
        <v>8.9999999999999998E-4</v>
      </c>
    </row>
    <row r="17" spans="2:11">
      <c r="B17" t="s">
        <v>742</v>
      </c>
      <c r="C17">
        <v>74228</v>
      </c>
      <c r="D17" t="s">
        <v>106</v>
      </c>
      <c r="E17" t="s">
        <v>743</v>
      </c>
      <c r="F17" s="77">
        <v>336361</v>
      </c>
      <c r="G17" s="77">
        <v>130.17329499999988</v>
      </c>
      <c r="H17" s="77">
        <v>1390.6185770207601</v>
      </c>
      <c r="I17" s="78">
        <v>5.9200000000000003E-2</v>
      </c>
      <c r="J17" s="78">
        <v>0.17469999999999999</v>
      </c>
      <c r="K17" s="78">
        <v>3.8E-3</v>
      </c>
    </row>
    <row r="18" spans="2:11">
      <c r="B18" s="79" t="s">
        <v>744</v>
      </c>
      <c r="C18" s="16"/>
      <c r="F18" s="81">
        <v>1606137.5</v>
      </c>
      <c r="H18" s="81">
        <v>1663.2676857164499</v>
      </c>
      <c r="J18" s="80">
        <v>0.2089</v>
      </c>
      <c r="K18" s="80">
        <v>4.4999999999999997E-3</v>
      </c>
    </row>
    <row r="19" spans="2:11">
      <c r="B19" t="s">
        <v>745</v>
      </c>
      <c r="C19">
        <v>74233</v>
      </c>
      <c r="D19" t="s">
        <v>102</v>
      </c>
      <c r="E19" t="s">
        <v>746</v>
      </c>
      <c r="F19" s="77">
        <v>1508958</v>
      </c>
      <c r="G19" s="77">
        <v>100</v>
      </c>
      <c r="H19" s="77">
        <v>1508.9580000000001</v>
      </c>
      <c r="I19" s="78">
        <v>0.1012</v>
      </c>
      <c r="J19" s="78">
        <v>0.18959999999999999</v>
      </c>
      <c r="K19" s="78">
        <v>4.1000000000000003E-3</v>
      </c>
    </row>
    <row r="20" spans="2:11">
      <c r="B20" t="s">
        <v>747</v>
      </c>
      <c r="C20">
        <v>74177</v>
      </c>
      <c r="D20" t="s">
        <v>102</v>
      </c>
      <c r="E20" t="s">
        <v>748</v>
      </c>
      <c r="F20" s="77">
        <v>97179.5</v>
      </c>
      <c r="G20" s="77">
        <v>158.78831</v>
      </c>
      <c r="H20" s="77">
        <v>154.30968571644999</v>
      </c>
      <c r="I20" s="78">
        <v>0.06</v>
      </c>
      <c r="J20" s="78">
        <v>1.9400000000000001E-2</v>
      </c>
      <c r="K20" s="78">
        <v>4.0000000000000002E-4</v>
      </c>
    </row>
    <row r="21" spans="2:11">
      <c r="B21" s="79" t="s">
        <v>749</v>
      </c>
      <c r="C21" s="16"/>
      <c r="F21" s="81">
        <v>328670.8</v>
      </c>
      <c r="H21" s="81">
        <v>740.94152573820395</v>
      </c>
      <c r="J21" s="80">
        <v>9.3100000000000002E-2</v>
      </c>
      <c r="K21" s="80">
        <v>2E-3</v>
      </c>
    </row>
    <row r="22" spans="2:11">
      <c r="B22" t="s">
        <v>750</v>
      </c>
      <c r="C22">
        <v>74204</v>
      </c>
      <c r="D22" t="s">
        <v>102</v>
      </c>
      <c r="E22" t="s">
        <v>751</v>
      </c>
      <c r="F22" s="77">
        <v>328670.8</v>
      </c>
      <c r="G22" s="77">
        <v>225.43576300000001</v>
      </c>
      <c r="H22" s="77">
        <v>740.94152573820395</v>
      </c>
      <c r="I22" s="78">
        <v>7.8700000000000006E-2</v>
      </c>
      <c r="J22" s="78">
        <v>9.3100000000000002E-2</v>
      </c>
      <c r="K22" s="78">
        <v>2E-3</v>
      </c>
    </row>
    <row r="23" spans="2:11">
      <c r="B23" s="79" t="s">
        <v>752</v>
      </c>
      <c r="C23" s="16"/>
      <c r="F23" s="81">
        <v>1924</v>
      </c>
      <c r="H23" s="81">
        <v>1253.9060092</v>
      </c>
      <c r="J23" s="80">
        <v>0.1575</v>
      </c>
      <c r="K23" s="80">
        <v>3.3999999999999998E-3</v>
      </c>
    </row>
    <row r="24" spans="2:11">
      <c r="B24" t="s">
        <v>753</v>
      </c>
      <c r="C24">
        <v>74196</v>
      </c>
      <c r="D24" t="s">
        <v>102</v>
      </c>
      <c r="E24" t="s">
        <v>754</v>
      </c>
      <c r="F24" s="77">
        <v>1924</v>
      </c>
      <c r="G24" s="77">
        <v>65171.83</v>
      </c>
      <c r="H24" s="77">
        <v>1253.9060092</v>
      </c>
      <c r="I24" s="78">
        <v>5.6399999999999999E-2</v>
      </c>
      <c r="J24" s="78">
        <v>0.1575</v>
      </c>
      <c r="K24" s="78">
        <v>3.3999999999999998E-3</v>
      </c>
    </row>
    <row r="25" spans="2:11">
      <c r="B25" s="79" t="s">
        <v>231</v>
      </c>
      <c r="C25" s="16"/>
      <c r="F25" s="81">
        <v>437681.52</v>
      </c>
      <c r="H25" s="81">
        <v>1999.782363647952</v>
      </c>
      <c r="J25" s="80">
        <v>0.25119999999999998</v>
      </c>
      <c r="K25" s="80">
        <v>5.4999999999999997E-3</v>
      </c>
    </row>
    <row r="26" spans="2:11">
      <c r="B26" s="79" t="s">
        <v>755</v>
      </c>
      <c r="C26" s="16"/>
      <c r="F26" s="81">
        <v>183156.42</v>
      </c>
      <c r="H26" s="81">
        <v>696.50172888011605</v>
      </c>
      <c r="J26" s="80">
        <v>8.7499999999999994E-2</v>
      </c>
      <c r="K26" s="80">
        <v>1.9E-3</v>
      </c>
    </row>
    <row r="27" spans="2:11">
      <c r="B27" t="s">
        <v>756</v>
      </c>
      <c r="C27">
        <v>74215</v>
      </c>
      <c r="D27" t="s">
        <v>106</v>
      </c>
      <c r="E27" t="s">
        <v>757</v>
      </c>
      <c r="F27" s="77">
        <v>183156.42</v>
      </c>
      <c r="G27" s="77">
        <v>119.73457000000012</v>
      </c>
      <c r="H27" s="77">
        <v>696.50172888011605</v>
      </c>
      <c r="I27" s="78">
        <v>3.5450000000000002E-2</v>
      </c>
      <c r="J27" s="78">
        <v>8.7499999999999994E-2</v>
      </c>
      <c r="K27" s="78">
        <v>1.9E-3</v>
      </c>
    </row>
    <row r="28" spans="2:11">
      <c r="B28" s="79" t="s">
        <v>758</v>
      </c>
      <c r="C28" s="16"/>
      <c r="F28" s="81">
        <v>107500.18</v>
      </c>
      <c r="H28" s="81">
        <v>615.43264158959005</v>
      </c>
      <c r="J28" s="80">
        <v>7.7299999999999994E-2</v>
      </c>
      <c r="K28" s="80">
        <v>1.6999999999999999E-3</v>
      </c>
    </row>
    <row r="29" spans="2:11">
      <c r="B29" t="s">
        <v>759</v>
      </c>
      <c r="C29">
        <v>74188</v>
      </c>
      <c r="D29" t="s">
        <v>106</v>
      </c>
      <c r="E29" t="s">
        <v>760</v>
      </c>
      <c r="F29" s="77">
        <v>7500.18</v>
      </c>
      <c r="G29" s="77">
        <v>1147.7231300000017</v>
      </c>
      <c r="H29" s="77">
        <v>273.39421086958998</v>
      </c>
      <c r="I29" s="78">
        <v>1.7000000000000001E-2</v>
      </c>
      <c r="J29" s="78">
        <v>3.4299999999999997E-2</v>
      </c>
      <c r="K29" s="78">
        <v>6.9999999999999999E-4</v>
      </c>
    </row>
    <row r="30" spans="2:11">
      <c r="B30" t="s">
        <v>761</v>
      </c>
      <c r="C30">
        <v>74189</v>
      </c>
      <c r="D30" t="s">
        <v>106</v>
      </c>
      <c r="E30" t="s">
        <v>762</v>
      </c>
      <c r="F30" s="77">
        <v>100000</v>
      </c>
      <c r="G30" s="77">
        <v>107.69472</v>
      </c>
      <c r="H30" s="77">
        <v>342.03843072000001</v>
      </c>
      <c r="I30" s="78">
        <v>6.1600000000000002E-2</v>
      </c>
      <c r="J30" s="78">
        <v>4.2999999999999997E-2</v>
      </c>
      <c r="K30" s="78">
        <v>8.9999999999999998E-4</v>
      </c>
    </row>
    <row r="31" spans="2:11">
      <c r="B31" s="79" t="s">
        <v>763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764</v>
      </c>
      <c r="C33" s="16"/>
      <c r="F33" s="81">
        <v>147024.92000000001</v>
      </c>
      <c r="H33" s="81">
        <v>687.84799317824604</v>
      </c>
      <c r="J33" s="80">
        <v>8.6400000000000005E-2</v>
      </c>
      <c r="K33" s="80">
        <v>1.9E-3</v>
      </c>
    </row>
    <row r="34" spans="2:11">
      <c r="B34" t="s">
        <v>765</v>
      </c>
      <c r="C34">
        <v>74207</v>
      </c>
      <c r="D34" t="s">
        <v>106</v>
      </c>
      <c r="E34" t="s">
        <v>766</v>
      </c>
      <c r="F34" s="77">
        <v>67813.919999999998</v>
      </c>
      <c r="G34" s="77">
        <v>146.34888499999983</v>
      </c>
      <c r="H34" s="77">
        <v>315.20185256425901</v>
      </c>
      <c r="I34" s="78">
        <v>1.1111111111111111E-3</v>
      </c>
      <c r="J34" s="78">
        <v>3.9600000000000003E-2</v>
      </c>
      <c r="K34" s="78">
        <v>8.9999999999999998E-4</v>
      </c>
    </row>
    <row r="35" spans="2:11">
      <c r="B35" t="s">
        <v>767</v>
      </c>
      <c r="C35">
        <v>74205</v>
      </c>
      <c r="D35" t="s">
        <v>110</v>
      </c>
      <c r="E35" t="s">
        <v>768</v>
      </c>
      <c r="F35" s="77">
        <v>79211</v>
      </c>
      <c r="G35" s="77">
        <v>133.51330000000007</v>
      </c>
      <c r="H35" s="77">
        <v>372.64614061398697</v>
      </c>
      <c r="I35" s="78">
        <v>0.19639999999999999</v>
      </c>
      <c r="J35" s="78">
        <v>4.6800000000000001E-2</v>
      </c>
      <c r="K35" s="78">
        <v>1E-3</v>
      </c>
    </row>
    <row r="36" spans="2:11">
      <c r="B36" t="s">
        <v>233</v>
      </c>
      <c r="C36" s="16"/>
    </row>
    <row r="37" spans="2:11">
      <c r="B37" t="s">
        <v>239</v>
      </c>
      <c r="C37" s="16"/>
    </row>
    <row r="38" spans="2:11">
      <c r="B38" t="s">
        <v>240</v>
      </c>
      <c r="C38" s="16"/>
    </row>
    <row r="39" spans="2:11">
      <c r="B39" t="s">
        <v>241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24305.14</v>
      </c>
      <c r="H11" s="7"/>
      <c r="I11" s="75">
        <v>62.876733358016303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769</v>
      </c>
      <c r="C12" s="16"/>
      <c r="D12" s="16"/>
      <c r="G12" s="81">
        <v>24305.14</v>
      </c>
      <c r="I12" s="81">
        <v>62.876733358016303</v>
      </c>
      <c r="K12" s="80">
        <v>1</v>
      </c>
      <c r="L12" s="80">
        <v>2.0000000000000001E-4</v>
      </c>
    </row>
    <row r="13" spans="2:59">
      <c r="B13" t="s">
        <v>770</v>
      </c>
      <c r="C13" t="s">
        <v>771</v>
      </c>
      <c r="D13" t="s">
        <v>270</v>
      </c>
      <c r="E13" t="s">
        <v>106</v>
      </c>
      <c r="F13" t="s">
        <v>772</v>
      </c>
      <c r="G13" s="77">
        <v>24305.14</v>
      </c>
      <c r="H13" s="77">
        <v>81.453799999999973</v>
      </c>
      <c r="I13" s="77">
        <v>62.876733358016303</v>
      </c>
      <c r="J13" s="78">
        <v>0</v>
      </c>
      <c r="K13" s="78">
        <v>1</v>
      </c>
      <c r="L13" s="78">
        <v>2.0000000000000001E-4</v>
      </c>
    </row>
    <row r="14" spans="2:59">
      <c r="B14" s="79" t="s">
        <v>671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239</v>
      </c>
      <c r="C17" s="16"/>
      <c r="D17" s="16"/>
    </row>
    <row r="18" spans="2:4">
      <c r="B18" t="s">
        <v>240</v>
      </c>
      <c r="C18" s="16"/>
      <c r="D18" s="16"/>
    </row>
    <row r="19" spans="2:4">
      <c r="B19" t="s">
        <v>241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239</v>
      </c>
      <c r="C35" s="16"/>
      <c r="D35" s="16"/>
    </row>
    <row r="36" spans="2:12">
      <c r="B36" t="s">
        <v>240</v>
      </c>
      <c r="C36" s="16"/>
      <c r="D36" s="16"/>
    </row>
    <row r="37" spans="2:12">
      <c r="B37" t="s">
        <v>241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-15185216</v>
      </c>
      <c r="H11" s="7"/>
      <c r="I11" s="75">
        <v>-1288.3966558071347</v>
      </c>
      <c r="J11" s="76">
        <v>1</v>
      </c>
      <c r="K11" s="76">
        <v>-3.5000000000000001E-3</v>
      </c>
      <c r="AW11" s="16"/>
    </row>
    <row r="12" spans="2:49">
      <c r="B12" s="79" t="s">
        <v>204</v>
      </c>
      <c r="C12" s="16"/>
      <c r="D12" s="16"/>
      <c r="G12" s="81">
        <v>-15185216</v>
      </c>
      <c r="I12" s="81">
        <v>-1288.3966558071347</v>
      </c>
      <c r="J12" s="80">
        <v>1</v>
      </c>
      <c r="K12" s="80">
        <v>-3.5000000000000001E-3</v>
      </c>
    </row>
    <row r="13" spans="2:49">
      <c r="B13" s="79" t="s">
        <v>672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673</v>
      </c>
      <c r="C15" s="16"/>
      <c r="D15" s="16"/>
      <c r="G15" s="81">
        <v>-15185216</v>
      </c>
      <c r="I15" s="81">
        <v>-1288.3966558071347</v>
      </c>
      <c r="J15" s="80">
        <v>1</v>
      </c>
      <c r="K15" s="80">
        <v>-3.5000000000000001E-3</v>
      </c>
    </row>
    <row r="16" spans="2:49">
      <c r="B16" t="s">
        <v>774</v>
      </c>
      <c r="C16" t="s">
        <v>775</v>
      </c>
      <c r="D16" t="s">
        <v>123</v>
      </c>
      <c r="E16" t="s">
        <v>110</v>
      </c>
      <c r="F16" t="s">
        <v>776</v>
      </c>
      <c r="G16" s="77">
        <v>-1993216</v>
      </c>
      <c r="H16" s="77">
        <v>-2.9836229988917058</v>
      </c>
      <c r="I16" s="77">
        <v>59.470050993589297</v>
      </c>
      <c r="J16" s="78">
        <v>-4.6199999999999998E-2</v>
      </c>
      <c r="K16" s="78">
        <v>2.0000000000000001E-4</v>
      </c>
    </row>
    <row r="17" spans="2:11">
      <c r="B17" t="s">
        <v>777</v>
      </c>
      <c r="C17" t="s">
        <v>778</v>
      </c>
      <c r="D17" t="s">
        <v>123</v>
      </c>
      <c r="E17" t="s">
        <v>110</v>
      </c>
      <c r="F17" t="s">
        <v>779</v>
      </c>
      <c r="G17" s="77">
        <v>-282000</v>
      </c>
      <c r="H17" s="77">
        <v>-4.9143756461819859</v>
      </c>
      <c r="I17" s="77">
        <v>13.858539322233201</v>
      </c>
      <c r="J17" s="78">
        <v>-1.0800000000000001E-2</v>
      </c>
      <c r="K17" s="78">
        <v>0</v>
      </c>
    </row>
    <row r="18" spans="2:11">
      <c r="B18" t="s">
        <v>780</v>
      </c>
      <c r="C18" t="s">
        <v>781</v>
      </c>
      <c r="D18" t="s">
        <v>123</v>
      </c>
      <c r="E18" t="s">
        <v>106</v>
      </c>
      <c r="F18" t="s">
        <v>776</v>
      </c>
      <c r="G18" s="77">
        <v>-224000</v>
      </c>
      <c r="H18" s="77">
        <v>6.40972930621058</v>
      </c>
      <c r="I18" s="77">
        <v>-14.3577936459117</v>
      </c>
      <c r="J18" s="78">
        <v>1.11E-2</v>
      </c>
      <c r="K18" s="78">
        <v>0</v>
      </c>
    </row>
    <row r="19" spans="2:11">
      <c r="B19" t="s">
        <v>782</v>
      </c>
      <c r="C19" t="s">
        <v>783</v>
      </c>
      <c r="D19" t="s">
        <v>123</v>
      </c>
      <c r="E19" t="s">
        <v>106</v>
      </c>
      <c r="F19" t="s">
        <v>776</v>
      </c>
      <c r="G19" s="77">
        <v>-19196000</v>
      </c>
      <c r="H19" s="77">
        <v>6.0011951148219422</v>
      </c>
      <c r="I19" s="77">
        <v>-1151.9894142412199</v>
      </c>
      <c r="J19" s="78">
        <v>0.89410000000000001</v>
      </c>
      <c r="K19" s="78">
        <v>-3.0999999999999999E-3</v>
      </c>
    </row>
    <row r="20" spans="2:11">
      <c r="B20" t="s">
        <v>784</v>
      </c>
      <c r="C20" t="s">
        <v>785</v>
      </c>
      <c r="D20" t="s">
        <v>123</v>
      </c>
      <c r="E20" t="s">
        <v>106</v>
      </c>
      <c r="F20" t="s">
        <v>786</v>
      </c>
      <c r="G20" s="77">
        <v>715000</v>
      </c>
      <c r="H20" s="77">
        <v>-0.40128400815402238</v>
      </c>
      <c r="I20" s="77">
        <v>-2.8691806583012598</v>
      </c>
      <c r="J20" s="78">
        <v>2.2000000000000001E-3</v>
      </c>
      <c r="K20" s="78">
        <v>0</v>
      </c>
    </row>
    <row r="21" spans="2:11">
      <c r="B21" t="s">
        <v>787</v>
      </c>
      <c r="C21" t="s">
        <v>788</v>
      </c>
      <c r="D21" t="s">
        <v>123</v>
      </c>
      <c r="E21" t="s">
        <v>106</v>
      </c>
      <c r="F21" t="s">
        <v>789</v>
      </c>
      <c r="G21" s="77">
        <v>3500000</v>
      </c>
      <c r="H21" s="77">
        <v>-0.70139915310269996</v>
      </c>
      <c r="I21" s="77">
        <v>-24.548970358594499</v>
      </c>
      <c r="J21" s="78">
        <v>1.9099999999999999E-2</v>
      </c>
      <c r="K21" s="78">
        <v>-1E-4</v>
      </c>
    </row>
    <row r="22" spans="2:11">
      <c r="B22" t="s">
        <v>790</v>
      </c>
      <c r="C22" t="s">
        <v>791</v>
      </c>
      <c r="D22" t="s">
        <v>123</v>
      </c>
      <c r="E22" t="s">
        <v>106</v>
      </c>
      <c r="F22" t="s">
        <v>792</v>
      </c>
      <c r="G22" s="77">
        <v>640000</v>
      </c>
      <c r="H22" s="77">
        <v>-3.652540327662297</v>
      </c>
      <c r="I22" s="77">
        <v>-23.376258097038701</v>
      </c>
      <c r="J22" s="78">
        <v>1.8100000000000002E-2</v>
      </c>
      <c r="K22" s="78">
        <v>-1E-4</v>
      </c>
    </row>
    <row r="23" spans="2:11">
      <c r="B23" t="s">
        <v>793</v>
      </c>
      <c r="C23" t="s">
        <v>794</v>
      </c>
      <c r="D23" t="s">
        <v>123</v>
      </c>
      <c r="E23" t="s">
        <v>106</v>
      </c>
      <c r="F23" t="s">
        <v>795</v>
      </c>
      <c r="G23" s="77">
        <v>1000000</v>
      </c>
      <c r="H23" s="77">
        <v>-8.70449690010566</v>
      </c>
      <c r="I23" s="77">
        <v>-87.0449690010566</v>
      </c>
      <c r="J23" s="78">
        <v>6.7599999999999993E-2</v>
      </c>
      <c r="K23" s="78">
        <v>-2.0000000000000001E-4</v>
      </c>
    </row>
    <row r="24" spans="2:11">
      <c r="B24" t="s">
        <v>796</v>
      </c>
      <c r="C24" t="s">
        <v>797</v>
      </c>
      <c r="D24" t="s">
        <v>123</v>
      </c>
      <c r="E24" t="s">
        <v>106</v>
      </c>
      <c r="F24" t="s">
        <v>798</v>
      </c>
      <c r="G24" s="77">
        <v>655000</v>
      </c>
      <c r="H24" s="77">
        <v>-8.7845282627228247</v>
      </c>
      <c r="I24" s="77">
        <v>-57.5386601208345</v>
      </c>
      <c r="J24" s="78">
        <v>4.4699999999999997E-2</v>
      </c>
      <c r="K24" s="78">
        <v>-2.0000000000000001E-4</v>
      </c>
    </row>
    <row r="25" spans="2:11">
      <c r="B25" s="79" t="s">
        <v>773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226</v>
      </c>
      <c r="C26" t="s">
        <v>226</v>
      </c>
      <c r="D26" t="s">
        <v>226</v>
      </c>
      <c r="E26" t="s">
        <v>226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674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226</v>
      </c>
      <c r="C28" t="s">
        <v>226</v>
      </c>
      <c r="D28" t="s">
        <v>226</v>
      </c>
      <c r="E28" t="s">
        <v>226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247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231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672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682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226</v>
      </c>
      <c r="C35" t="s">
        <v>226</v>
      </c>
      <c r="D35" t="s">
        <v>226</v>
      </c>
      <c r="E35" t="s">
        <v>226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674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226</v>
      </c>
      <c r="C37" t="s">
        <v>226</v>
      </c>
      <c r="D37" t="s">
        <v>226</v>
      </c>
      <c r="E37" t="s">
        <v>226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247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226</v>
      </c>
      <c r="C39" t="s">
        <v>226</v>
      </c>
      <c r="D39" t="s">
        <v>226</v>
      </c>
      <c r="E39" t="s">
        <v>226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233</v>
      </c>
      <c r="C40" s="16"/>
      <c r="D40" s="16"/>
    </row>
    <row r="41" spans="2:11">
      <c r="B41" t="s">
        <v>239</v>
      </c>
      <c r="C41" s="16"/>
      <c r="D41" s="16"/>
    </row>
    <row r="42" spans="2:11">
      <c r="B42" t="s">
        <v>240</v>
      </c>
      <c r="C42" s="16"/>
      <c r="D42" s="16"/>
    </row>
    <row r="43" spans="2:11">
      <c r="B43" t="s">
        <v>241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700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701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702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700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D24" s="16"/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701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D26" s="16"/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702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D31" s="16"/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233</v>
      </c>
      <c r="D32" s="16"/>
    </row>
    <row r="33" spans="2:4">
      <c r="B33" t="s">
        <v>239</v>
      </c>
      <c r="D33" s="16"/>
    </row>
    <row r="34" spans="2:4">
      <c r="B34" t="s">
        <v>240</v>
      </c>
      <c r="D34" s="16"/>
    </row>
    <row r="35" spans="2:4">
      <c r="B35" t="s">
        <v>241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0.64</v>
      </c>
      <c r="J11" s="18"/>
      <c r="K11" s="18"/>
      <c r="L11" s="18"/>
      <c r="M11" s="76">
        <v>4.1599999999999998E-2</v>
      </c>
      <c r="N11" s="75">
        <v>214542.14</v>
      </c>
      <c r="O11" s="7"/>
      <c r="P11" s="75">
        <v>287.184189000174</v>
      </c>
      <c r="Q11" s="76">
        <v>1</v>
      </c>
      <c r="R11" s="76">
        <v>8.0000000000000004E-4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0.64</v>
      </c>
      <c r="M12" s="80">
        <v>4.1599999999999998E-2</v>
      </c>
      <c r="N12" s="81">
        <v>214542.14</v>
      </c>
      <c r="P12" s="81">
        <v>287.184189000174</v>
      </c>
      <c r="Q12" s="80">
        <v>1</v>
      </c>
      <c r="R12" s="80">
        <v>8.0000000000000004E-4</v>
      </c>
    </row>
    <row r="13" spans="2:60">
      <c r="B13" s="79" t="s">
        <v>799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226</v>
      </c>
      <c r="D14" t="s">
        <v>226</v>
      </c>
      <c r="F14" t="s">
        <v>226</v>
      </c>
      <c r="I14" s="77">
        <v>0</v>
      </c>
      <c r="J14" t="s">
        <v>226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800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801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802</v>
      </c>
      <c r="I19" s="81">
        <v>0.64</v>
      </c>
      <c r="M19" s="80">
        <v>4.1599999999999998E-2</v>
      </c>
      <c r="N19" s="81">
        <v>214542.14</v>
      </c>
      <c r="P19" s="81">
        <v>287.184189000174</v>
      </c>
      <c r="Q19" s="80">
        <v>1</v>
      </c>
      <c r="R19" s="80">
        <v>8.0000000000000004E-4</v>
      </c>
    </row>
    <row r="20" spans="2:18">
      <c r="B20" t="s">
        <v>803</v>
      </c>
      <c r="C20" t="s">
        <v>804</v>
      </c>
      <c r="D20" t="s">
        <v>805</v>
      </c>
      <c r="E20" t="s">
        <v>719</v>
      </c>
      <c r="F20" t="s">
        <v>806</v>
      </c>
      <c r="G20" t="s">
        <v>807</v>
      </c>
      <c r="H20" t="s">
        <v>808</v>
      </c>
      <c r="J20" t="s">
        <v>406</v>
      </c>
      <c r="K20" t="s">
        <v>102</v>
      </c>
      <c r="L20" s="78">
        <v>0</v>
      </c>
      <c r="M20" s="78">
        <v>0</v>
      </c>
      <c r="N20" s="77">
        <v>28267.8</v>
      </c>
      <c r="O20" s="77">
        <v>340.392157</v>
      </c>
      <c r="P20" s="77">
        <v>96.221374156446004</v>
      </c>
      <c r="Q20" s="78">
        <v>0.33510000000000001</v>
      </c>
      <c r="R20" s="78">
        <v>2.9999999999999997E-4</v>
      </c>
    </row>
    <row r="21" spans="2:18">
      <c r="B21" t="s">
        <v>809</v>
      </c>
      <c r="C21" t="s">
        <v>804</v>
      </c>
      <c r="D21" t="s">
        <v>810</v>
      </c>
      <c r="E21" t="s">
        <v>719</v>
      </c>
      <c r="F21" t="s">
        <v>806</v>
      </c>
      <c r="G21" t="s">
        <v>811</v>
      </c>
      <c r="H21" t="s">
        <v>808</v>
      </c>
      <c r="I21" s="77">
        <v>0.96</v>
      </c>
      <c r="J21" t="s">
        <v>406</v>
      </c>
      <c r="K21" t="s">
        <v>102</v>
      </c>
      <c r="L21" s="78">
        <v>7.0000000000000007E-2</v>
      </c>
      <c r="M21" s="78">
        <v>6.2600000000000003E-2</v>
      </c>
      <c r="N21" s="77">
        <v>186274.34</v>
      </c>
      <c r="O21" s="77">
        <v>102.51697299999989</v>
      </c>
      <c r="P21" s="77">
        <v>190.96281484372801</v>
      </c>
      <c r="Q21" s="78">
        <v>0.66490000000000005</v>
      </c>
      <c r="R21" s="78">
        <v>5.0000000000000001E-4</v>
      </c>
    </row>
    <row r="22" spans="2:18">
      <c r="B22" s="79" t="s">
        <v>812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226</v>
      </c>
      <c r="D23" t="s">
        <v>226</v>
      </c>
      <c r="F23" t="s">
        <v>226</v>
      </c>
      <c r="I23" s="77">
        <v>0</v>
      </c>
      <c r="J23" t="s">
        <v>226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813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814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226</v>
      </c>
      <c r="D26" t="s">
        <v>226</v>
      </c>
      <c r="F26" t="s">
        <v>226</v>
      </c>
      <c r="I26" s="77">
        <v>0</v>
      </c>
      <c r="J26" t="s">
        <v>226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815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226</v>
      </c>
      <c r="D28" t="s">
        <v>226</v>
      </c>
      <c r="F28" t="s">
        <v>226</v>
      </c>
      <c r="I28" s="77">
        <v>0</v>
      </c>
      <c r="J28" t="s">
        <v>226</v>
      </c>
      <c r="K28" t="s">
        <v>226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816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226</v>
      </c>
      <c r="D30" t="s">
        <v>226</v>
      </c>
      <c r="F30" t="s">
        <v>226</v>
      </c>
      <c r="I30" s="77">
        <v>0</v>
      </c>
      <c r="J30" t="s">
        <v>226</v>
      </c>
      <c r="K30" t="s">
        <v>226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817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226</v>
      </c>
      <c r="D32" t="s">
        <v>226</v>
      </c>
      <c r="F32" t="s">
        <v>226</v>
      </c>
      <c r="I32" s="77">
        <v>0</v>
      </c>
      <c r="J32" t="s">
        <v>226</v>
      </c>
      <c r="K32" t="s">
        <v>226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818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226</v>
      </c>
      <c r="D35" t="s">
        <v>226</v>
      </c>
      <c r="F35" t="s">
        <v>226</v>
      </c>
      <c r="I35" s="77">
        <v>0</v>
      </c>
      <c r="J35" t="s">
        <v>226</v>
      </c>
      <c r="K35" t="s">
        <v>226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801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226</v>
      </c>
      <c r="D37" t="s">
        <v>226</v>
      </c>
      <c r="F37" t="s">
        <v>226</v>
      </c>
      <c r="I37" s="77">
        <v>0</v>
      </c>
      <c r="J37" t="s">
        <v>226</v>
      </c>
      <c r="K37" t="s">
        <v>226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802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226</v>
      </c>
      <c r="D39" t="s">
        <v>226</v>
      </c>
      <c r="F39" t="s">
        <v>226</v>
      </c>
      <c r="I39" s="77">
        <v>0</v>
      </c>
      <c r="J39" t="s">
        <v>226</v>
      </c>
      <c r="K39" t="s">
        <v>226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817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226</v>
      </c>
      <c r="D41" t="s">
        <v>226</v>
      </c>
      <c r="F41" t="s">
        <v>226</v>
      </c>
      <c r="I41" s="77">
        <v>0</v>
      </c>
      <c r="J41" t="s">
        <v>226</v>
      </c>
      <c r="K41" t="s">
        <v>226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233</v>
      </c>
    </row>
    <row r="43" spans="2:18">
      <c r="B43" t="s">
        <v>239</v>
      </c>
    </row>
    <row r="44" spans="2:18">
      <c r="B44" t="s">
        <v>240</v>
      </c>
    </row>
    <row r="45" spans="2:18">
      <c r="B45" t="s">
        <v>241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819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820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239</v>
      </c>
    </row>
    <row r="27" spans="2:15">
      <c r="B27" t="s">
        <v>240</v>
      </c>
    </row>
    <row r="28" spans="2:15">
      <c r="B28" t="s">
        <v>241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822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822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6624.5303772489997</v>
      </c>
      <c r="J11" s="76">
        <v>1</v>
      </c>
      <c r="K11" s="76">
        <v>1.8100000000000002E-2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6624.5303772489997</v>
      </c>
      <c r="J14" s="80">
        <v>1</v>
      </c>
      <c r="K14" s="80">
        <v>1.8100000000000002E-2</v>
      </c>
    </row>
    <row r="15" spans="2:60">
      <c r="B15" t="s">
        <v>823</v>
      </c>
      <c r="C15" t="s">
        <v>824</v>
      </c>
      <c r="D15" t="s">
        <v>226</v>
      </c>
      <c r="E15" t="s">
        <v>651</v>
      </c>
      <c r="F15" s="78">
        <v>0</v>
      </c>
      <c r="G15" t="s">
        <v>106</v>
      </c>
      <c r="H15" s="78">
        <v>0</v>
      </c>
      <c r="I15" s="77">
        <v>31.76</v>
      </c>
      <c r="J15" s="78">
        <v>4.7999999999999996E-3</v>
      </c>
      <c r="K15" s="78">
        <v>1E-4</v>
      </c>
    </row>
    <row r="16" spans="2:60">
      <c r="B16" t="s">
        <v>825</v>
      </c>
      <c r="C16" t="s">
        <v>826</v>
      </c>
      <c r="D16" t="s">
        <v>226</v>
      </c>
      <c r="E16" t="s">
        <v>651</v>
      </c>
      <c r="F16" s="78">
        <v>0</v>
      </c>
      <c r="G16" t="s">
        <v>202</v>
      </c>
      <c r="H16" s="78">
        <v>0</v>
      </c>
      <c r="I16" s="77">
        <v>82.981904111999995</v>
      </c>
      <c r="J16" s="78">
        <v>1.2500000000000001E-2</v>
      </c>
      <c r="K16" s="78">
        <v>2.0000000000000001E-4</v>
      </c>
    </row>
    <row r="17" spans="2:11">
      <c r="B17" t="s">
        <v>827</v>
      </c>
      <c r="C17" t="s">
        <v>828</v>
      </c>
      <c r="D17" t="s">
        <v>226</v>
      </c>
      <c r="E17" t="s">
        <v>651</v>
      </c>
      <c r="F17" s="78">
        <v>0</v>
      </c>
      <c r="G17" t="s">
        <v>113</v>
      </c>
      <c r="H17" s="78">
        <v>0</v>
      </c>
      <c r="I17" s="77">
        <v>352.88540187299998</v>
      </c>
      <c r="J17" s="78">
        <v>5.33E-2</v>
      </c>
      <c r="K17" s="78">
        <v>1E-3</v>
      </c>
    </row>
    <row r="18" spans="2:11">
      <c r="B18" t="s">
        <v>829</v>
      </c>
      <c r="C18" t="s">
        <v>830</v>
      </c>
      <c r="D18" t="s">
        <v>226</v>
      </c>
      <c r="E18" t="s">
        <v>651</v>
      </c>
      <c r="F18" s="78">
        <v>0</v>
      </c>
      <c r="G18" t="s">
        <v>203</v>
      </c>
      <c r="H18" s="78">
        <v>0</v>
      </c>
      <c r="I18" s="77">
        <v>-0.121809792</v>
      </c>
      <c r="J18" s="78">
        <v>0</v>
      </c>
      <c r="K18" s="78">
        <v>0</v>
      </c>
    </row>
    <row r="19" spans="2:11">
      <c r="B19" t="s">
        <v>831</v>
      </c>
      <c r="C19" t="s">
        <v>832</v>
      </c>
      <c r="D19" t="s">
        <v>226</v>
      </c>
      <c r="E19" t="s">
        <v>651</v>
      </c>
      <c r="F19" s="78">
        <v>0</v>
      </c>
      <c r="G19" t="s">
        <v>110</v>
      </c>
      <c r="H19" s="78">
        <v>0</v>
      </c>
      <c r="I19" s="77">
        <v>-1354.611515504</v>
      </c>
      <c r="J19" s="78">
        <v>-0.20449999999999999</v>
      </c>
      <c r="K19" s="78">
        <v>-3.7000000000000002E-3</v>
      </c>
    </row>
    <row r="20" spans="2:11">
      <c r="B20" t="s">
        <v>833</v>
      </c>
      <c r="C20" t="s">
        <v>834</v>
      </c>
      <c r="D20" t="s">
        <v>226</v>
      </c>
      <c r="E20" t="s">
        <v>651</v>
      </c>
      <c r="F20" s="78">
        <v>0</v>
      </c>
      <c r="G20" t="s">
        <v>106</v>
      </c>
      <c r="H20" s="78">
        <v>0</v>
      </c>
      <c r="I20" s="77">
        <v>7511.6363965600003</v>
      </c>
      <c r="J20" s="78">
        <v>1.1338999999999999</v>
      </c>
      <c r="K20" s="78">
        <v>2.0500000000000001E-2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tabSelected="1" workbookViewId="0">
      <selection activeCell="G11" sqref="G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2588.6756163999999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2">
        <f>SUM(C13:C17)</f>
        <v>2133.00648</v>
      </c>
    </row>
    <row r="13" spans="2:17">
      <c r="B13" t="s">
        <v>835</v>
      </c>
      <c r="C13" s="83">
        <v>64.926967999999988</v>
      </c>
      <c r="D13" s="84">
        <v>45347</v>
      </c>
    </row>
    <row r="14" spans="2:17">
      <c r="B14" s="85" t="s">
        <v>836</v>
      </c>
      <c r="C14" s="83">
        <v>72.64</v>
      </c>
      <c r="D14" s="84">
        <v>44926</v>
      </c>
    </row>
    <row r="15" spans="2:17">
      <c r="B15" s="85" t="s">
        <v>837</v>
      </c>
      <c r="C15" s="83">
        <v>596.16060800000002</v>
      </c>
      <c r="D15" s="84">
        <v>46197</v>
      </c>
    </row>
    <row r="16" spans="2:17">
      <c r="B16" s="85" t="s">
        <v>838</v>
      </c>
      <c r="C16" s="83">
        <v>716.27692800000011</v>
      </c>
      <c r="D16" s="84">
        <v>47331</v>
      </c>
    </row>
    <row r="17" spans="2:4">
      <c r="B17" s="85" t="s">
        <v>840</v>
      </c>
      <c r="C17" s="83">
        <v>683.00197600000001</v>
      </c>
      <c r="D17" s="84">
        <v>46386</v>
      </c>
    </row>
    <row r="18" spans="2:4">
      <c r="B18" s="79" t="s">
        <v>231</v>
      </c>
      <c r="C18" s="82">
        <f>SUM(C19:C22)</f>
        <v>455.66913640000007</v>
      </c>
    </row>
    <row r="19" spans="2:4">
      <c r="B19" s="85" t="s">
        <v>839</v>
      </c>
      <c r="C19" s="83">
        <v>455.66913640000007</v>
      </c>
      <c r="D19" s="86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239</v>
      </c>
      <c r="D27" s="16"/>
    </row>
    <row r="28" spans="2:16">
      <c r="B28" t="s">
        <v>241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239</v>
      </c>
      <c r="D27" s="16"/>
    </row>
    <row r="28" spans="2:23">
      <c r="B28" t="s">
        <v>240</v>
      </c>
      <c r="D28" s="16"/>
    </row>
    <row r="29" spans="2:23">
      <c r="B29" t="s">
        <v>241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4C817A6B-BA57-4EB3-83E6-DCC9B4B5B973}"/>
</file>

<file path=customXml/itemProps2.xml><?xml version="1.0" encoding="utf-8"?>
<ds:datastoreItem xmlns:ds="http://schemas.openxmlformats.org/officeDocument/2006/customXml" ds:itemID="{C44D93B7-448F-48CC-B926-D4853CC37ADF}"/>
</file>

<file path=customXml/itemProps3.xml><?xml version="1.0" encoding="utf-8"?>
<ds:datastoreItem xmlns:ds="http://schemas.openxmlformats.org/officeDocument/2006/customXml" ds:itemID="{F68AEF56-7B10-45D9-8510-5B691DD02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2022-05-03T04:38:05Z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