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NEL\נכס בודד 31.12.22\"/>
    </mc:Choice>
  </mc:AlternateContent>
  <bookViews>
    <workbookView xWindow="0" yWindow="105" windowWidth="24240" windowHeight="12585" activeTab="4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range_data">#REF!</definedName>
    <definedName name="table_company">#REF!</definedName>
  </definedNames>
  <calcPr calcId="162913"/>
</workbook>
</file>

<file path=xl/calcChain.xml><?xml version="1.0" encoding="utf-8"?>
<calcChain xmlns="http://schemas.openxmlformats.org/spreadsheetml/2006/main">
  <c r="C42" i="1" l="1"/>
  <c r="D41" i="1" s="1"/>
  <c r="D42" i="1"/>
  <c r="D39" i="1"/>
  <c r="D37" i="1"/>
  <c r="D34" i="1"/>
  <c r="D33" i="1"/>
  <c r="D30" i="1"/>
  <c r="D29" i="1"/>
  <c r="D26" i="1"/>
  <c r="D25" i="1"/>
  <c r="D21" i="1"/>
  <c r="D20" i="1"/>
  <c r="D17" i="1"/>
  <c r="D16" i="1"/>
  <c r="D13" i="1"/>
  <c r="D11" i="1"/>
  <c r="C11" i="1"/>
  <c r="K23" i="2"/>
  <c r="L22" i="2"/>
  <c r="K22" i="2"/>
  <c r="K21" i="2"/>
  <c r="L20" i="2"/>
  <c r="K20" i="2"/>
  <c r="K19" i="2"/>
  <c r="L18" i="2"/>
  <c r="K18" i="2"/>
  <c r="K17" i="2"/>
  <c r="L16" i="2"/>
  <c r="K16" i="2"/>
  <c r="K15" i="2"/>
  <c r="L14" i="2"/>
  <c r="K14" i="2"/>
  <c r="K13" i="2"/>
  <c r="L12" i="2"/>
  <c r="K12" i="2"/>
  <c r="K11" i="2"/>
  <c r="J11" i="2"/>
  <c r="J12" i="2"/>
  <c r="J13" i="2"/>
  <c r="J15" i="2"/>
  <c r="L11" i="2" l="1"/>
  <c r="L13" i="2"/>
  <c r="L15" i="2"/>
  <c r="L17" i="2"/>
  <c r="L19" i="2"/>
  <c r="L21" i="2"/>
  <c r="L23" i="2"/>
  <c r="D14" i="1"/>
  <c r="D18" i="1"/>
  <c r="D22" i="1"/>
  <c r="D27" i="1"/>
  <c r="D31" i="1"/>
  <c r="D35" i="1"/>
  <c r="D40" i="1"/>
  <c r="D15" i="1"/>
  <c r="D19" i="1"/>
  <c r="D24" i="1"/>
  <c r="D28" i="1"/>
  <c r="D32" i="1"/>
  <c r="D36" i="1"/>
  <c r="C43" i="1"/>
  <c r="C11" i="27"/>
  <c r="C18" i="27"/>
  <c r="C12" i="27"/>
</calcChain>
</file>

<file path=xl/sharedStrings.xml><?xml version="1.0" encoding="utf-8"?>
<sst xmlns="http://schemas.openxmlformats.org/spreadsheetml/2006/main" count="3529" uniqueCount="814">
  <si>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</si>
  <si>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</si>
  <si>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</si>
  <si>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</si>
  <si>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</si>
  <si>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</si>
  <si>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</si>
  <si>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</si>
  <si>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</si>
  <si>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</si>
  <si>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</si>
  <si>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</si>
  <si>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</si>
  <si>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</si>
  <si>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</si>
  <si>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</si>
  <si>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</si>
  <si>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</si>
  <si>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</si>
  <si>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</si>
  <si>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</si>
  <si>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</si>
  <si>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</si>
  <si>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</si>
  <si>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</si>
  <si>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</si>
  <si>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</si>
  <si>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</si>
  <si>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</si>
  <si>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</si>
  <si>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</si>
  <si>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</si>
  <si>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</si>
  <si>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</si>
  <si>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</si>
  <si>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</si>
  <si>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</si>
  <si>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</si>
  <si>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</si>
  <si>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</si>
  <si>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</si>
  <si>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</si>
  <si>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</si>
  <si>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</si>
  <si>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</si>
  <si>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</si>
  <si>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</si>
  <si>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</si>
  <si>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</si>
  <si>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</si>
  <si>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</si>
  <si>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</si>
  <si>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</si>
  <si>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</si>
  <si>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</si>
  <si>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</si>
  <si>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</si>
  <si>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</si>
  <si>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</si>
  <si>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</si>
  <si>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</si>
  <si>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</si>
  <si>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</si>
  <si>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</si>
  <si>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</si>
  <si>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</si>
  <si>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</si>
  <si>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</si>
  <si>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</si>
  <si>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</si>
  <si>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</si>
  <si>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</si>
  <si>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</si>
  <si>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</si>
  <si>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</si>
  <si>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</si>
  <si>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</si>
  <si>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</si>
  <si>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</si>
  <si>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</si>
  <si>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</si>
  <si>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</si>
  <si>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</si>
  <si>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</si>
  <si>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</si>
  <si>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</si>
  <si>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</si>
  <si>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</si>
  <si>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</si>
  <si>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</si>
  <si>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</si>
  <si>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</si>
  <si>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</si>
  <si>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</si>
  <si>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</si>
  <si>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</si>
  <si>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</si>
  <si>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</si>
  <si>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</si>
  <si>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</si>
  <si>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</si>
  <si>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</si>
  <si>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</si>
  <si>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</si>
  <si>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</si>
  <si>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</si>
  <si>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</si>
  <si>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</si>
  <si>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</si>
  <si>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</si>
  <si>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</si>
  <si>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</si>
  <si>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</si>
  <si>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</si>
  <si>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</si>
  <si>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</si>
  <si>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</si>
  <si>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</si>
  <si>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</si>
  <si>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</si>
  <si>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</si>
  <si>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</si>
  <si>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</si>
  <si>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</si>
  <si>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</si>
  <si>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</si>
  <si>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</si>
  <si>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</si>
  <si>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</si>
  <si>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</si>
  <si>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</si>
  <si>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</si>
  <si>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</si>
  <si>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</si>
  <si>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</si>
  <si>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</si>
  <si>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</si>
  <si>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</si>
  <si>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</si>
  <si>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</si>
  <si>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</si>
  <si>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</si>
  <si>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</si>
  <si>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</si>
  <si>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</si>
  <si>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</si>
  <si>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</si>
  <si>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</si>
  <si>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</si>
  <si>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</si>
  <si>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</si>
  <si>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</si>
  <si>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</si>
  <si>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</si>
  <si>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</si>
  <si>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</si>
  <si>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</si>
  <si>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</si>
  <si>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</si>
  <si>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</si>
  <si>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</si>
  <si>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</si>
  <si>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</si>
  <si>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</si>
  <si>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</si>
  <si>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</si>
  <si>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</si>
  <si>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</si>
  <si>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</si>
  <si>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</si>
  <si>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</si>
  <si>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</si>
  <si>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</si>
  <si>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</si>
  <si>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</si>
  <si>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</si>
  <si>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</si>
  <si>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</si>
  <si>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</si>
  <si>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</si>
  <si>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</si>
  <si>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</si>
  <si>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</si>
  <si>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</si>
  <si>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</si>
  <si>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</si>
  <si>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</si>
  <si>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</si>
  <si>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</si>
  <si>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</si>
  <si>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</si>
  <si>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</si>
  <si>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</si>
  <si>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</si>
  <si>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</si>
  <si>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</si>
  <si>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</si>
  <si>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31/12/2022</t>
  </si>
  <si>
    <t>הכשרה אג"ח ממשלת ישראל</t>
  </si>
  <si>
    <t>הכשרה אג"ח ממשלת ישראל-חדש</t>
  </si>
  <si>
    <t>57</t>
  </si>
  <si>
    <t>בהתאם לשיטה שיושמה בדוח הכספי *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</si>
  <si>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</si>
  <si>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</si>
  <si>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</si>
  <si>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</si>
  <si>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</si>
  <si>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ilAAA</t>
  </si>
  <si>
    <t>S&amp;P מעלות</t>
  </si>
  <si>
    <t>עו'ש- בנק מזרחי</t>
  </si>
  <si>
    <t>1111111111- 20- בנק מזרחי</t>
  </si>
  <si>
    <t>20</t>
  </si>
  <si>
    <t>סה"כ יתרת מזומנים ועו"ש נקובים במט"ח</t>
  </si>
  <si>
    <t>אירו-100- בנק מזרחי</t>
  </si>
  <si>
    <t>100- 20- בנק מזרחי</t>
  </si>
  <si>
    <t>דולר -20001- בנק לאומי</t>
  </si>
  <si>
    <t>20001- 10- בנק לאומי</t>
  </si>
  <si>
    <t>דולר -20001- בנק מזרחי</t>
  </si>
  <si>
    <t>20001- 20-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</si>
  <si>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</si>
  <si>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</si>
  <si>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</si>
  <si>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</si>
  <si>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</si>
  <si>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</si>
  <si>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</si>
  <si>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</si>
  <si>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</si>
  <si>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</si>
  <si>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</si>
  <si>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5904 גליל- האוצר - ממשלתית צמודה</t>
  </si>
  <si>
    <t>9590431</t>
  </si>
  <si>
    <t>RF</t>
  </si>
  <si>
    <t>15/12/22</t>
  </si>
  <si>
    <t>ממצמ0923</t>
  </si>
  <si>
    <t>1128081</t>
  </si>
  <si>
    <t>24/07/22</t>
  </si>
  <si>
    <t>ממשל צמודה 0529- האוצר - ממשלתית צמודה</t>
  </si>
  <si>
    <t>1157023</t>
  </si>
  <si>
    <t>22/05/22</t>
  </si>
  <si>
    <t>ממשל צמודה 0726- האוצר - ממשלתית צמודה</t>
  </si>
  <si>
    <t>1169564</t>
  </si>
  <si>
    <t>07/06/22</t>
  </si>
  <si>
    <t>ממשל צמודה 1025- האוצר - ממשלתית צמודה</t>
  </si>
  <si>
    <t>1135912</t>
  </si>
  <si>
    <t>29/09/22</t>
  </si>
  <si>
    <t>ממשלתי צמוד 0527- האוצר - ממשלתית צמודה</t>
  </si>
  <si>
    <t>1140847</t>
  </si>
  <si>
    <t>03/08/22</t>
  </si>
  <si>
    <t>סה"כ לא צמודות</t>
  </si>
  <si>
    <t>סה"כ מלווה קצר מועד</t>
  </si>
  <si>
    <t>מ.ק.מ  913- בנק ישראל- מק"מ</t>
  </si>
  <si>
    <t>8230914</t>
  </si>
  <si>
    <t>03/10/22</t>
  </si>
  <si>
    <t>מ.ק.מ 1023- בנק ישראל- מק"מ</t>
  </si>
  <si>
    <t>8231029</t>
  </si>
  <si>
    <t>24/10/22</t>
  </si>
  <si>
    <t>מ.ק.מ 113- בנק ישראל- מק"מ</t>
  </si>
  <si>
    <t>8230112</t>
  </si>
  <si>
    <t>31/01/22</t>
  </si>
  <si>
    <t>מ.ק.מ.     1213- בנק ישראל- מק"מ</t>
  </si>
  <si>
    <t>8231219</t>
  </si>
  <si>
    <t>28/12/22</t>
  </si>
  <si>
    <t>מ.ק.מ.  713- בנק ישראל- מק"מ</t>
  </si>
  <si>
    <t>8230716</t>
  </si>
  <si>
    <t>28/07/22</t>
  </si>
  <si>
    <t>מ.ק.מ. 1123- בנק ישראל- מק"מ</t>
  </si>
  <si>
    <t>8231128</t>
  </si>
  <si>
    <t>02/11/22</t>
  </si>
  <si>
    <t>מ.ק.מ. 813- בנק ישראל- מק"מ</t>
  </si>
  <si>
    <t>8230815</t>
  </si>
  <si>
    <t>01/09/22</t>
  </si>
  <si>
    <t>סה"כ שחר</t>
  </si>
  <si>
    <t>ממשל שקלי 1024- האוצר - ממשלתית שקלית</t>
  </si>
  <si>
    <t>1175777</t>
  </si>
  <si>
    <t>18/10/22</t>
  </si>
  <si>
    <t>ממשל שקלית 0347</t>
  </si>
  <si>
    <t>1140193</t>
  </si>
  <si>
    <t>28/03/22</t>
  </si>
  <si>
    <t>ממשל שקלית 0537- האוצר - ממשלתית שקלית</t>
  </si>
  <si>
    <t>1166180</t>
  </si>
  <si>
    <t>16/11/21</t>
  </si>
  <si>
    <t>ממשל שקלית 1123- האוצר - ממשלתית שקלית</t>
  </si>
  <si>
    <t>1155068</t>
  </si>
  <si>
    <t>23/11/21</t>
  </si>
  <si>
    <t>ממשלתי 0323</t>
  </si>
  <si>
    <t>1126747</t>
  </si>
  <si>
    <t>21/10/21</t>
  </si>
  <si>
    <t>ממשלתי 0324- האוצר - ממשלתית שקלית</t>
  </si>
  <si>
    <t>1130848</t>
  </si>
  <si>
    <t>ממשלתי שקלי 723</t>
  </si>
  <si>
    <t>1167105</t>
  </si>
  <si>
    <t>21/11/21</t>
  </si>
  <si>
    <t>ממשק0142- האוצר - ממשלתית שקלית</t>
  </si>
  <si>
    <t>1125400</t>
  </si>
  <si>
    <t>04/07/22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</si>
  <si>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</si>
  <si>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</si>
  <si>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</si>
  <si>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</si>
  <si>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</si>
  <si>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</si>
  <si>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</si>
  <si>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</si>
  <si>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</si>
  <si>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</si>
  <si>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</si>
  <si>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</si>
  <si>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אגח 183- לאומי</t>
  </si>
  <si>
    <t>6040547</t>
  </si>
  <si>
    <t>520018078</t>
  </si>
  <si>
    <t>בנקים</t>
  </si>
  <si>
    <t>28/11/21</t>
  </si>
  <si>
    <t>מז טפ הנ אגח 64- מזרחי טפחות הנפ</t>
  </si>
  <si>
    <t>2310555</t>
  </si>
  <si>
    <t>520032046</t>
  </si>
  <si>
    <t>Aaa.il</t>
  </si>
  <si>
    <t>11/04/22</t>
  </si>
  <si>
    <t>מזרחי הנפקות אג"ח 49- מזרחי טפחות הנפ</t>
  </si>
  <si>
    <t>2310282</t>
  </si>
  <si>
    <t>07/04/20</t>
  </si>
  <si>
    <t>מקורות  אגח 11- מקורות</t>
  </si>
  <si>
    <t>1158476</t>
  </si>
  <si>
    <t>520010869</t>
  </si>
  <si>
    <t>שרותים</t>
  </si>
  <si>
    <t>17/02/20</t>
  </si>
  <si>
    <t>פועלים  אגח 200- פועלים</t>
  </si>
  <si>
    <t>6620496</t>
  </si>
  <si>
    <t>520000118</t>
  </si>
  <si>
    <t>15/03/22</t>
  </si>
  <si>
    <t>פועלים  אגח 201- פועלים</t>
  </si>
  <si>
    <t>1191345</t>
  </si>
  <si>
    <t>29/11/22</t>
  </si>
  <si>
    <t>פועלים הנפ אג32- פועלים הנפקות</t>
  </si>
  <si>
    <t>1940535</t>
  </si>
  <si>
    <t>520032640</t>
  </si>
  <si>
    <t>21/11/19</t>
  </si>
  <si>
    <t>פועלים הנפקות  אג"ח 36- פועלים הנפקות</t>
  </si>
  <si>
    <t>1940659</t>
  </si>
  <si>
    <t>16/04/20</t>
  </si>
  <si>
    <t>חשמל  אג"ח 31- חשמל</t>
  </si>
  <si>
    <t>6000285</t>
  </si>
  <si>
    <t>520000472</t>
  </si>
  <si>
    <t>אנרגיה</t>
  </si>
  <si>
    <t>Aa1.il</t>
  </si>
  <si>
    <t>28/11/22</t>
  </si>
  <si>
    <t>חשמל אג27</t>
  </si>
  <si>
    <t>6000210</t>
  </si>
  <si>
    <t>29/03/20</t>
  </si>
  <si>
    <t>נתיבי הגז אג"ח ד- נתיבי הגז</t>
  </si>
  <si>
    <t>1147503</t>
  </si>
  <si>
    <t>513436394</t>
  </si>
  <si>
    <t>25/05/22</t>
  </si>
  <si>
    <t>עזריאלי  אגח ז- עזריאלי קבוצה</t>
  </si>
  <si>
    <t>1178672</t>
  </si>
  <si>
    <t>510960719</t>
  </si>
  <si>
    <t>נדלן מניב בישראל</t>
  </si>
  <si>
    <t>ilAA+</t>
  </si>
  <si>
    <t>21/07/21</t>
  </si>
  <si>
    <t>עזריאלי אגח ח- עזריאלי קבוצה</t>
  </si>
  <si>
    <t>1178680</t>
  </si>
  <si>
    <t>27/04/22</t>
  </si>
  <si>
    <t>אלרוב נדלן אגחו- אלרוב נדל"ן</t>
  </si>
  <si>
    <t>3870185</t>
  </si>
  <si>
    <t>520038894</t>
  </si>
  <si>
    <t>נדלן מניב בחו"ל</t>
  </si>
  <si>
    <t>ilAA</t>
  </si>
  <si>
    <t>גב ים אגח י- גב ים</t>
  </si>
  <si>
    <t>7590284</t>
  </si>
  <si>
    <t>520001736</t>
  </si>
  <si>
    <t>Aa2.il</t>
  </si>
  <si>
    <t>12/04/22</t>
  </si>
  <si>
    <t>מבני תעש  אגח כ- מבנה</t>
  </si>
  <si>
    <t>2260495</t>
  </si>
  <si>
    <t>520024126</t>
  </si>
  <si>
    <t>26/12/18</t>
  </si>
  <si>
    <t>מליסרון אגח כ- מליסרון</t>
  </si>
  <si>
    <t>3230422</t>
  </si>
  <si>
    <t>520037789</t>
  </si>
  <si>
    <t>17/08/21</t>
  </si>
  <si>
    <t>פועלים הנפקות אג"ח 18- פועלים הנפקות</t>
  </si>
  <si>
    <t>1940600</t>
  </si>
  <si>
    <t>20/06/18</t>
  </si>
  <si>
    <t>שופרסל    אגח ו- שופרסל</t>
  </si>
  <si>
    <t>7770217</t>
  </si>
  <si>
    <t>520022732</t>
  </si>
  <si>
    <t>רשתות שיווק</t>
  </si>
  <si>
    <t>23/05/22</t>
  </si>
  <si>
    <t>ביג  אגח יח- ביג</t>
  </si>
  <si>
    <t>1174226</t>
  </si>
  <si>
    <t>513623314</t>
  </si>
  <si>
    <t>Aa3.il</t>
  </si>
  <si>
    <t>09/09/21</t>
  </si>
  <si>
    <t>ביג  אגח כ- ביג</t>
  </si>
  <si>
    <t>1186188</t>
  </si>
  <si>
    <t>ilAA-</t>
  </si>
  <si>
    <t>02/05/22</t>
  </si>
  <si>
    <t>אזורים אג15- אזורים</t>
  </si>
  <si>
    <t>7150451</t>
  </si>
  <si>
    <t>520025990</t>
  </si>
  <si>
    <t>בנייה</t>
  </si>
  <si>
    <t>A1.il</t>
  </si>
  <si>
    <t>גירון  אגח ח- גירון פיתוח</t>
  </si>
  <si>
    <t>1183151</t>
  </si>
  <si>
    <t>520044520</t>
  </si>
  <si>
    <t>30/03/22</t>
  </si>
  <si>
    <t>מגה אור  אגח  י- מגה אור</t>
  </si>
  <si>
    <t>1178367</t>
  </si>
  <si>
    <t>513257873</t>
  </si>
  <si>
    <t>ilA+</t>
  </si>
  <si>
    <t>12/07/21</t>
  </si>
  <si>
    <t>מימון ישיר אגחג</t>
  </si>
  <si>
    <t>1171214</t>
  </si>
  <si>
    <t>513893123</t>
  </si>
  <si>
    <t>אשראי חוץ בנקאי</t>
  </si>
  <si>
    <t>פז נפט    אגח ז- פז נפט</t>
  </si>
  <si>
    <t>1142595</t>
  </si>
  <si>
    <t>510216054</t>
  </si>
  <si>
    <t>26/03/20</t>
  </si>
  <si>
    <t>אדגר אגח יב- אדגר השקעות</t>
  </si>
  <si>
    <t>1820331</t>
  </si>
  <si>
    <t>520035171</t>
  </si>
  <si>
    <t>A2.il</t>
  </si>
  <si>
    <t>10/01/22</t>
  </si>
  <si>
    <t>אספן גרופ אגח ט- אספן גרופ</t>
  </si>
  <si>
    <t>3130424</t>
  </si>
  <si>
    <t>520037540</t>
  </si>
  <si>
    <t>ilA</t>
  </si>
  <si>
    <t>19/10/21</t>
  </si>
  <si>
    <t>אשטרום נכ אגח10</t>
  </si>
  <si>
    <t>2510204</t>
  </si>
  <si>
    <t>520036617</t>
  </si>
  <si>
    <t>25/12/18</t>
  </si>
  <si>
    <t>אשטרום קב אגח ד- אשטרום קבוצה</t>
  </si>
  <si>
    <t>1182989</t>
  </si>
  <si>
    <t>510381601</t>
  </si>
  <si>
    <t>27/12/21</t>
  </si>
  <si>
    <t>שיכון ובינוי אג 9- שיכון ובינוי</t>
  </si>
  <si>
    <t>1167386</t>
  </si>
  <si>
    <t>520036104</t>
  </si>
  <si>
    <t>שיכון ובינוי אג8- שיכון ובינוי</t>
  </si>
  <si>
    <t>1135888</t>
  </si>
  <si>
    <t>07/12/22</t>
  </si>
  <si>
    <t>דליה אגח א- דליה אנרגיה</t>
  </si>
  <si>
    <t>1184951</t>
  </si>
  <si>
    <t>516269248</t>
  </si>
  <si>
    <t>A3.il</t>
  </si>
  <si>
    <t>13/03/22</t>
  </si>
  <si>
    <t>הכשרת הישוב אג23- הכשרת הישוב</t>
  </si>
  <si>
    <t>6120323</t>
  </si>
  <si>
    <t>520020116</t>
  </si>
  <si>
    <t>ilA-</t>
  </si>
  <si>
    <t>21/06/21</t>
  </si>
  <si>
    <t>לאומי מסחרי 3- לאומי</t>
  </si>
  <si>
    <t>1189364</t>
  </si>
  <si>
    <t>12/09/22</t>
  </si>
  <si>
    <t>פועלים  אגח 101- פועלים</t>
  </si>
  <si>
    <t>1191337</t>
  </si>
  <si>
    <t>שטראוס    אגח ה- שטראוס גרופ</t>
  </si>
  <si>
    <t>7460389</t>
  </si>
  <si>
    <t>520003781</t>
  </si>
  <si>
    <t>מזון</t>
  </si>
  <si>
    <t>24/05/22</t>
  </si>
  <si>
    <t>אמות אגח ז- אמות</t>
  </si>
  <si>
    <t>1162866</t>
  </si>
  <si>
    <t>520026683</t>
  </si>
  <si>
    <t>20/11/22</t>
  </si>
  <si>
    <t>ישראכרט אגח א- ישראכרט</t>
  </si>
  <si>
    <t>1157536</t>
  </si>
  <si>
    <t>510706153</t>
  </si>
  <si>
    <t>שרותים פיננסים</t>
  </si>
  <si>
    <t>18/03/20</t>
  </si>
  <si>
    <t>סאמיט     אגח י- סאמיט</t>
  </si>
  <si>
    <t>1143395</t>
  </si>
  <si>
    <t>520043720</t>
  </si>
  <si>
    <t>אלוני חץ אגח יג- אלוני חץ</t>
  </si>
  <si>
    <t>1189406</t>
  </si>
  <si>
    <t>520038506</t>
  </si>
  <si>
    <t>פניקס הון אגח יא- הפניקס גיוסי הון</t>
  </si>
  <si>
    <t>1159359</t>
  </si>
  <si>
    <t>514290345</t>
  </si>
  <si>
    <t>ביטוח</t>
  </si>
  <si>
    <t>31/07/22</t>
  </si>
  <si>
    <t>אלון רבוע אגח ו- אלון רבוע כחול</t>
  </si>
  <si>
    <t>1169127</t>
  </si>
  <si>
    <t>520042847</t>
  </si>
  <si>
    <t>השקעה ואחזקות</t>
  </si>
  <si>
    <t>20/04/21</t>
  </si>
  <si>
    <t>דמרי אגח ט</t>
  </si>
  <si>
    <t>1168368</t>
  </si>
  <si>
    <t>511399388</t>
  </si>
  <si>
    <t>09/09/20</t>
  </si>
  <si>
    <t>מגדל הון אגח ט- מגדל ביטוח הון</t>
  </si>
  <si>
    <t>1185628</t>
  </si>
  <si>
    <t>513230029</t>
  </si>
  <si>
    <t>13/07/22</t>
  </si>
  <si>
    <t>פרטנר     אגח ו- פרטנר</t>
  </si>
  <si>
    <t>1141415</t>
  </si>
  <si>
    <t>520044314</t>
  </si>
  <si>
    <t>שפיר הנדסה אגח ג- שפיר הנדסה</t>
  </si>
  <si>
    <t>1178417</t>
  </si>
  <si>
    <t>514892801</t>
  </si>
  <si>
    <t>מתכת ומוצרי בניה</t>
  </si>
  <si>
    <t>20/07/21</t>
  </si>
  <si>
    <t>אזורים אגח 13- אזורים</t>
  </si>
  <si>
    <t>7150410</t>
  </si>
  <si>
    <t>25/07/19</t>
  </si>
  <si>
    <t>אלון רבוע אגח ד- אלון רבוע כחול</t>
  </si>
  <si>
    <t>1139583</t>
  </si>
  <si>
    <t>01/02/18</t>
  </si>
  <si>
    <t>אנלייט אנ אגח ד- אנלייט אנרגיה</t>
  </si>
  <si>
    <t>7200256</t>
  </si>
  <si>
    <t>520041146</t>
  </si>
  <si>
    <t>אנרגיה מתחדשת</t>
  </si>
  <si>
    <t>01/08/21</t>
  </si>
  <si>
    <t>אפי נכסים אגח יב- אפי נכסים</t>
  </si>
  <si>
    <t>1173764</t>
  </si>
  <si>
    <t>510560188</t>
  </si>
  <si>
    <t>09/03/21</t>
  </si>
  <si>
    <t>אפריקה מג אגח ה- אפריקה מגורים</t>
  </si>
  <si>
    <t>1162825</t>
  </si>
  <si>
    <t>520034760</t>
  </si>
  <si>
    <t>12/12/22</t>
  </si>
  <si>
    <t>אשטרום קב אגח ב- אשטרום קבוצה</t>
  </si>
  <si>
    <t>1132331</t>
  </si>
  <si>
    <t>09/03/20</t>
  </si>
  <si>
    <t>בזן  אגח י'- בתי זיקוק</t>
  </si>
  <si>
    <t>2590511</t>
  </si>
  <si>
    <t>520036658</t>
  </si>
  <si>
    <t>דור אלון  אגח ה- דור אלון</t>
  </si>
  <si>
    <t>1136761</t>
  </si>
  <si>
    <t>520043878</t>
  </si>
  <si>
    <t>דור אלון  אגח ז- דור אלון</t>
  </si>
  <si>
    <t>1157700</t>
  </si>
  <si>
    <t>11/09/22</t>
  </si>
  <si>
    <t>חברה לישראל אגח 15- חברה לישראל</t>
  </si>
  <si>
    <t>5760327</t>
  </si>
  <si>
    <t>520028010</t>
  </si>
  <si>
    <t>06/10/22</t>
  </si>
  <si>
    <t>נכסים ובנין אגח ט- נכסים ובנין</t>
  </si>
  <si>
    <t>6990212</t>
  </si>
  <si>
    <t>520025438</t>
  </si>
  <si>
    <t>סאות'רן אג"ח ג- סאותרן פרופרטיס</t>
  </si>
  <si>
    <t>1159474</t>
  </si>
  <si>
    <t>1921080</t>
  </si>
  <si>
    <t>05/01/21</t>
  </si>
  <si>
    <t>אאורה אגח יד- אאורה</t>
  </si>
  <si>
    <t>3730488</t>
  </si>
  <si>
    <t>520038274</t>
  </si>
  <si>
    <t>04/07/19</t>
  </si>
  <si>
    <t>או.פי.סי  אגח ג- או.פי.סי אנרגיה</t>
  </si>
  <si>
    <t>1180355</t>
  </si>
  <si>
    <t>514401702</t>
  </si>
  <si>
    <t>אפקון החזקות אג"ח א- אפקון החזקות</t>
  </si>
  <si>
    <t>5780135</t>
  </si>
  <si>
    <t>520033473</t>
  </si>
  <si>
    <t>19/03/19</t>
  </si>
  <si>
    <t>אקרו אג"ח א'- אקרו קבוצה</t>
  </si>
  <si>
    <t>1188572</t>
  </si>
  <si>
    <t>511996803</t>
  </si>
  <si>
    <t>17/08/22</t>
  </si>
  <si>
    <t>צמח המרמן אגח ו- צמח המרמן</t>
  </si>
  <si>
    <t>1158633</t>
  </si>
  <si>
    <t>512531203</t>
  </si>
  <si>
    <t>Baa1.il</t>
  </si>
  <si>
    <t>03/07/19</t>
  </si>
  <si>
    <t>צמח המרמן אגח ז- צמח המרמן</t>
  </si>
  <si>
    <t>1186402</t>
  </si>
  <si>
    <t>12/05/22</t>
  </si>
  <si>
    <t>אורון  אגח ב- אורון קבוצה</t>
  </si>
  <si>
    <t>1160571</t>
  </si>
  <si>
    <t>513432765</t>
  </si>
  <si>
    <t>ilBBB</t>
  </si>
  <si>
    <t>17/06/21</t>
  </si>
  <si>
    <t>ישראל קנדה אגח ז- ישראל קנדה</t>
  </si>
  <si>
    <t>4340212</t>
  </si>
  <si>
    <t>520039298</t>
  </si>
  <si>
    <t>לא מדורג</t>
  </si>
  <si>
    <t>05/09/22</t>
  </si>
  <si>
    <t>אלה פקדון אג1- אלה פקדונות</t>
  </si>
  <si>
    <t>1141662</t>
  </si>
  <si>
    <t>515666881</t>
  </si>
  <si>
    <t>אגח מובנות</t>
  </si>
  <si>
    <t>16/10/18</t>
  </si>
  <si>
    <t>ישראמקו אג1- ישראמקו יהש</t>
  </si>
  <si>
    <t>2320174</t>
  </si>
  <si>
    <t>550010003</t>
  </si>
  <si>
    <t>חיפושי נפט וגז</t>
  </si>
  <si>
    <t>02/08/22</t>
  </si>
  <si>
    <t>שמוס  אג"ח א- שמוס</t>
  </si>
  <si>
    <t>1155951</t>
  </si>
  <si>
    <t>11111116</t>
  </si>
  <si>
    <t>29/09/20</t>
  </si>
  <si>
    <t>אבגול     אגח ד- אבגול</t>
  </si>
  <si>
    <t>1140417</t>
  </si>
  <si>
    <t>510119068</t>
  </si>
  <si>
    <t>עץ, נייר ודפוס</t>
  </si>
  <si>
    <t>13/05/20</t>
  </si>
  <si>
    <t>דלתא      אגח ו- דלתא</t>
  </si>
  <si>
    <t>6270193</t>
  </si>
  <si>
    <t>520025602</t>
  </si>
  <si>
    <t>24/03/19</t>
  </si>
  <si>
    <t>תמר פטרו  אגח א- תמר פטרוליום</t>
  </si>
  <si>
    <t>1141332</t>
  </si>
  <si>
    <t>515334662</t>
  </si>
  <si>
    <t>20/10/21</t>
  </si>
  <si>
    <t>בזן       אגח ט- בתי זיקוק</t>
  </si>
  <si>
    <t>2590461</t>
  </si>
  <si>
    <t>24/04/18</t>
  </si>
  <si>
    <t>סה"כ אחר</t>
  </si>
  <si>
    <t>TEVA 6.75 1/03/28</t>
  </si>
  <si>
    <t>US88167AAK79</t>
  </si>
  <si>
    <t>NYSE</t>
  </si>
  <si>
    <t>בלומברג</t>
  </si>
  <si>
    <t>520013954</t>
  </si>
  <si>
    <t>Pharma &amp; Biotechnology</t>
  </si>
  <si>
    <t>BB-</t>
  </si>
  <si>
    <t>S&amp;P</t>
  </si>
  <si>
    <t>MU 6.75 01/11/29- MICRON TECHNOLOGY</t>
  </si>
  <si>
    <t>US595112BV48</t>
  </si>
  <si>
    <t>5084</t>
  </si>
  <si>
    <t>Semiconductors &amp; Semicon Equip</t>
  </si>
  <si>
    <t>BBB-</t>
  </si>
  <si>
    <t>08/11/22</t>
  </si>
  <si>
    <t>ALCOA 4.125 31/03/29- ALCOA NEDERLAND</t>
  </si>
  <si>
    <t>US013822AG68</t>
  </si>
  <si>
    <t>5282</t>
  </si>
  <si>
    <t>Materials</t>
  </si>
  <si>
    <t>BB+</t>
  </si>
  <si>
    <t>23/06/21</t>
  </si>
  <si>
    <t>סה"כ תל אביב 35</t>
  </si>
  <si>
    <t>פועלים- פועלים</t>
  </si>
  <si>
    <t>662577</t>
  </si>
  <si>
    <t>סה"כ תל אביב 90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</si>
  <si>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</si>
  <si>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</si>
  <si>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</si>
  <si>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</si>
  <si>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</si>
  <si>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</si>
  <si>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</si>
  <si>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</si>
  <si>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</si>
  <si>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ISHARES LQD US IBOXX</t>
  </si>
  <si>
    <t>US4642872422</t>
  </si>
  <si>
    <t>4601</t>
  </si>
  <si>
    <t>אג"ח</t>
  </si>
  <si>
    <t>סה"כ אג"ח ממשלתי</t>
  </si>
  <si>
    <t>סה"כ אגח קונצרני</t>
  </si>
  <si>
    <t>איביאי טכנולוגיה עלית- איביאי טכ עילית</t>
  </si>
  <si>
    <t>1142538</t>
  </si>
  <si>
    <t>510791031</t>
  </si>
  <si>
    <t>מניות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</si>
  <si>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</si>
  <si>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</si>
  <si>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</si>
  <si>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</si>
  <si>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</si>
  <si>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</si>
  <si>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</si>
  <si>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FUT VAL USD - רוו"ה מחוזים</t>
  </si>
  <si>
    <t>415349</t>
  </si>
  <si>
    <t>Other</t>
  </si>
  <si>
    <t>US TREASURY NOTE 2 YEAR- TUH3 -31/03/23</t>
  </si>
  <si>
    <t>BBG018JV8511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</si>
  <si>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</si>
  <si>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</si>
  <si>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</si>
  <si>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</si>
  <si>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</si>
  <si>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</si>
  <si>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</si>
  <si>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</si>
  <si>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</si>
  <si>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</si>
  <si>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</si>
  <si>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</si>
  <si>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</si>
  <si>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</si>
  <si>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</si>
  <si>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</si>
  <si>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מימון ישיר אג"ח א-רמ- מימון ישיר קב</t>
  </si>
  <si>
    <t>1139740</t>
  </si>
  <si>
    <t>26/12/16</t>
  </si>
  <si>
    <t>כלל תעש אג טז-רמ- כלל תעשיות</t>
  </si>
  <si>
    <t>6080238</t>
  </si>
  <si>
    <t>520021874</t>
  </si>
  <si>
    <t>29/12/19</t>
  </si>
  <si>
    <t>גדות מסף אגא-רמ- גדות מסופים כימ</t>
  </si>
  <si>
    <t>1162320</t>
  </si>
  <si>
    <t>520040775</t>
  </si>
  <si>
    <t>מסחר</t>
  </si>
  <si>
    <t>14/01/20</t>
  </si>
  <si>
    <t>בראון  הוטלס- מלונות בראון</t>
  </si>
  <si>
    <t>74194</t>
  </si>
  <si>
    <t>513956938</t>
  </si>
  <si>
    <t>מלונאות ותיירות</t>
  </si>
  <si>
    <t>דאון טאון חיפה- טרה אמפריום אייץ (דאון טאון)</t>
  </si>
  <si>
    <t>74209</t>
  </si>
  <si>
    <t>514829126</t>
  </si>
  <si>
    <t>וואן זירו הבנק הדיגיטלי בע"מ- וואן זירו הבנק הדיגיטלי</t>
  </si>
  <si>
    <t>74229</t>
  </si>
  <si>
    <t>515981728</t>
  </si>
  <si>
    <t>Metro- Metro</t>
  </si>
  <si>
    <t>74227</t>
  </si>
  <si>
    <t>5307</t>
  </si>
  <si>
    <t>Real Estate</t>
  </si>
  <si>
    <t>בניין צרפת- LRC- בניין צרפת- LRC</t>
  </si>
  <si>
    <t>74191</t>
  </si>
  <si>
    <t>5162</t>
  </si>
  <si>
    <t>14% חברות הנכס בראון גרמניה- מלונות בראון</t>
  </si>
  <si>
    <t>74195</t>
  </si>
  <si>
    <t>סה"כ קרנות הון סיכון</t>
  </si>
  <si>
    <t>סה"כ קרנות גידור</t>
  </si>
  <si>
    <t>קרן טוטאל - משתתף- טוטאל קפיטל</t>
  </si>
  <si>
    <t>02/03/22</t>
  </si>
  <si>
    <t>סה"כ קרנות נדל"ן</t>
  </si>
  <si>
    <t>קרן 2 JTLV  אלעד מגורים- קרן 2 JTLV</t>
  </si>
  <si>
    <t>30/09/21</t>
  </si>
  <si>
    <t>סה"כ קרנות השקעה אחרות</t>
  </si>
  <si>
    <t>קרן גיזה הלוואות מורכבות- קרן גיזה חוב</t>
  </si>
  <si>
    <t>קרן להב 3- קרן להב</t>
  </si>
  <si>
    <t>18/12/22</t>
  </si>
  <si>
    <t>קרן קוגיטו 2- קרן קוגיטו</t>
  </si>
  <si>
    <t>קרן ריאלטי חוב 4- קרן ריאלטי חוב</t>
  </si>
  <si>
    <t>דן תחבורה- דן תחבורה</t>
  </si>
  <si>
    <t>11/02/21</t>
  </si>
  <si>
    <t>סה"כ קרנות הון סיכון בחו"ל</t>
  </si>
  <si>
    <t>SG VC 5 קרן- SG VC</t>
  </si>
  <si>
    <t>22/09/21</t>
  </si>
  <si>
    <t>סה"כ קרנות גידור בחו"ל</t>
  </si>
  <si>
    <t>סה"כ קרנות נדל"ן בחו"ל</t>
  </si>
  <si>
    <t>LION SANTANDER- LION SANTANDER</t>
  </si>
  <si>
    <t>22/09/22</t>
  </si>
  <si>
    <t>קרן פארו פוינט- Faropoint Frg</t>
  </si>
  <si>
    <t>23/10/19</t>
  </si>
  <si>
    <t>סה"כ קרנות השקעה אחרות בחו"ל</t>
  </si>
  <si>
    <t>LPA  Nordic Power- LPA  Nordic Power</t>
  </si>
  <si>
    <t>24/11/20</t>
  </si>
  <si>
    <t>קרן REVOLVER- REVOLVER</t>
  </si>
  <si>
    <t>קרן COLLER 8 (Phoenix Value CIP) - קרן COLLER 8</t>
  </si>
  <si>
    <t>13/12/22</t>
  </si>
  <si>
    <t>קרן ויולה קרדיט 6- קרן ויולה</t>
  </si>
  <si>
    <t>סה"כ כתבי אופציה בישראל</t>
  </si>
  <si>
    <t>סה"כ מט"ח/מט"ח</t>
  </si>
  <si>
    <t>פורוורד אירו/שקל 3.4435 24/01/23 154182</t>
  </si>
  <si>
    <t>154182</t>
  </si>
  <si>
    <t>20/09/22</t>
  </si>
  <si>
    <t>פורוורד אירו/שקל 3.4451 24/01/23 154186</t>
  </si>
  <si>
    <t>154186</t>
  </si>
  <si>
    <t>פורוורד דולר/שקל 3.4060 24/01/23 154181</t>
  </si>
  <si>
    <t>154181</t>
  </si>
  <si>
    <t>פורוורד דולר/שקל 3.4847 24/01/23 154205</t>
  </si>
  <si>
    <t>154205</t>
  </si>
  <si>
    <t>27/10/22</t>
  </si>
  <si>
    <t>פורוורד אירו/דולר 1.0807 12/01/23 154111</t>
  </si>
  <si>
    <t>154111</t>
  </si>
  <si>
    <t>פורוורד אירו/דולר 1.0868 12/01/23 154103</t>
  </si>
  <si>
    <t>154103</t>
  </si>
  <si>
    <t>פורוורד אירו/דולר 1.1248 12/01/23 154049</t>
  </si>
  <si>
    <t>154049</t>
  </si>
  <si>
    <t>03/03/22</t>
  </si>
  <si>
    <t>פורוורד אירו/דולר 1.14605 12/01/2023 154017</t>
  </si>
  <si>
    <t>154017</t>
  </si>
  <si>
    <t>סה"כ כנגד חסכון עמיתים/מבוטחים</t>
  </si>
  <si>
    <t>לא</t>
  </si>
  <si>
    <t>1317</t>
  </si>
  <si>
    <t>AA+</t>
  </si>
  <si>
    <t>31/10/22</t>
  </si>
  <si>
    <t>דירוג פנימי</t>
  </si>
  <si>
    <t>הלוואות עמיתים</t>
  </si>
  <si>
    <t>סה"כ מבוטחות במשכנתא או תיקי משכנתאות</t>
  </si>
  <si>
    <t>סה"כ מובטחות בערבות בנקאית</t>
  </si>
  <si>
    <t>סה"כ מובטחות בבטחונות אחרים</t>
  </si>
  <si>
    <t>בראון ג רכיב התחייבותי</t>
  </si>
  <si>
    <t>96026</t>
  </si>
  <si>
    <t>NR1</t>
  </si>
  <si>
    <t>15/12/19</t>
  </si>
  <si>
    <t>הלוואה – מלונות בראון ג' 01.04.2023</t>
  </si>
  <si>
    <t>96023</t>
  </si>
  <si>
    <t>31/03/20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</si>
  <si>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</si>
  <si>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</si>
  <si>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</si>
  <si>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</si>
  <si>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</si>
  <si>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</si>
  <si>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הלוואה – מקס איט COCO (עמיתים) 31.03.2024</t>
  </si>
  <si>
    <t>96021</t>
  </si>
  <si>
    <t>512905423</t>
  </si>
  <si>
    <t>27/03/19</t>
  </si>
  <si>
    <t>סה"כ מובטחות במשכנתא או תיקי משכנתאות</t>
  </si>
  <si>
    <t>פיקדון לא צמוד 3.1% 28.08.2023- מזרחי טפחות</t>
  </si>
  <si>
    <t>96051</t>
  </si>
  <si>
    <t>סה"כ נקוב במט"ח</t>
  </si>
  <si>
    <t>סה"כ צמודי מט"ח</t>
  </si>
  <si>
    <t>פיקדון גיזה אס.פי.סי (שננדואה) 3.4% ד' 6/1/23- גיזה מזנין אס.פי.סי</t>
  </si>
  <si>
    <t>742341</t>
  </si>
  <si>
    <t>ilRF</t>
  </si>
  <si>
    <t>סה"כ מניב</t>
  </si>
  <si>
    <t>סה"כ לא מניב</t>
  </si>
  <si>
    <t>MONEY EUR HSBC - בטחונות</t>
  </si>
  <si>
    <t>327064</t>
  </si>
  <si>
    <t>MONEY USD HSBC - בטחונות</t>
  </si>
  <si>
    <t>415323</t>
  </si>
  <si>
    <t>JTLV2 אלעד מגורים</t>
  </si>
  <si>
    <t>להב 3</t>
  </si>
  <si>
    <t>קוגיטו 2</t>
  </si>
  <si>
    <t>ריאלטי חוב 4</t>
  </si>
  <si>
    <t>קרן גיזה הלוואות מורכבות</t>
  </si>
  <si>
    <t>REVOLVER</t>
  </si>
  <si>
    <t>ויולה קרדיט 6</t>
  </si>
  <si>
    <t>קרן COLLER 8</t>
  </si>
  <si>
    <t>הלוואות עמיתים שיקלי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</si>
</sst>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</cellStyleXfs>
  <cellXfs count="10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3" fontId="18" fillId="0" borderId="0" xfId="0" applyNumberFormat="1" applyFont="1"/>
    <xf numFmtId="0" fontId="1" fillId="0" borderId="0" xfId="0" applyFont="1"/>
    <xf numFmtId="43" fontId="1" fillId="0" borderId="0" xfId="11" applyFont="1" applyAlignment="1">
      <alignment horizontal="center" vertical="center" wrapText="1"/>
    </xf>
    <xf numFmtId="14" fontId="0" fillId="0" borderId="0" xfId="0" applyNumberFormat="1"/>
    <xf numFmtId="166" fontId="0" fillId="0" borderId="0" xfId="0" applyNumberFormat="1" applyFont="1" applyFill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2">
    <cellStyle name="Comma" xfId="11" builtinId="3"/>
    <cellStyle name="Comma 2" xfId="3"/>
    <cellStyle name="Currency [0] _1" xfId="4"/>
    <cellStyle name="Hyperlink" xfId="2" builtinId="8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9"/>
  <sheetViews>
    <sheetView rightToLeft="1" topLeftCell="A22" workbookViewId="0">
      <selection activeCell="A28" sqref="A28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198</v>
      </c>
    </row>
    <row r="3" spans="1:36">
      <c r="B3" s="2" t="s">
        <v>2</v>
      </c>
      <c r="C3" t="s">
        <v>199</v>
      </c>
    </row>
    <row r="4" spans="1:36">
      <c r="B4" s="2" t="s">
        <v>3</v>
      </c>
      <c r="C4" t="s">
        <v>200</v>
      </c>
    </row>
    <row r="6" spans="1:36" ht="26.25" customHeight="1">
      <c r="B6" s="87" t="s">
        <v>4</v>
      </c>
      <c r="C6" s="88"/>
      <c r="D6" s="89"/>
    </row>
    <row r="7" spans="1:36" s="3" customFormat="1" ht="31.5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f>מזומנים!J11</f>
        <v>15455.659257119991</v>
      </c>
      <c r="D11" s="76">
        <f>C11/$C$42</f>
        <v>2.9631720156331278E-2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400728.81223490002</v>
      </c>
      <c r="D13" s="78">
        <f t="shared" ref="D13:D22" si="0">C13/$C$42</f>
        <v>0.76828065533687462</v>
      </c>
    </row>
    <row r="14" spans="1:36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6">
      <c r="A15" s="10" t="s">
        <v>13</v>
      </c>
      <c r="B15" s="70" t="s">
        <v>18</v>
      </c>
      <c r="C15" s="77">
        <v>49327.344806237001</v>
      </c>
      <c r="D15" s="78">
        <f t="shared" si="0"/>
        <v>9.4570801092158693E-2</v>
      </c>
    </row>
    <row r="16" spans="1:36">
      <c r="A16" s="10" t="s">
        <v>13</v>
      </c>
      <c r="B16" s="70" t="s">
        <v>19</v>
      </c>
      <c r="C16" s="77">
        <v>688.07024000000001</v>
      </c>
      <c r="D16" s="78">
        <f t="shared" si="0"/>
        <v>1.3191740617720458E-3</v>
      </c>
    </row>
    <row r="17" spans="1:4">
      <c r="A17" s="10" t="s">
        <v>13</v>
      </c>
      <c r="B17" s="70" t="s">
        <v>195</v>
      </c>
      <c r="C17" s="77">
        <v>7192.73539179</v>
      </c>
      <c r="D17" s="78">
        <f t="shared" si="0"/>
        <v>1.3789972898754003E-2</v>
      </c>
    </row>
    <row r="18" spans="1:4">
      <c r="A18" s="10" t="s">
        <v>13</v>
      </c>
      <c r="B18" s="70" t="s">
        <v>20</v>
      </c>
      <c r="C18" s="77">
        <v>193.36859698000001</v>
      </c>
      <c r="D18" s="78">
        <f t="shared" si="0"/>
        <v>3.7072790344379428E-4</v>
      </c>
    </row>
    <row r="19" spans="1:4">
      <c r="A19" s="10" t="s">
        <v>13</v>
      </c>
      <c r="B19" s="70" t="s">
        <v>21</v>
      </c>
      <c r="C19" s="77">
        <v>0</v>
      </c>
      <c r="D19" s="78">
        <f t="shared" si="0"/>
        <v>0</v>
      </c>
    </row>
    <row r="20" spans="1:4">
      <c r="A20" s="10" t="s">
        <v>13</v>
      </c>
      <c r="B20" s="70" t="s">
        <v>22</v>
      </c>
      <c r="C20" s="77">
        <v>0</v>
      </c>
      <c r="D20" s="78">
        <f t="shared" si="0"/>
        <v>0</v>
      </c>
    </row>
    <row r="21" spans="1:4">
      <c r="A21" s="10" t="s">
        <v>13</v>
      </c>
      <c r="B21" s="70" t="s">
        <v>23</v>
      </c>
      <c r="C21" s="77">
        <v>-22.148585963916492</v>
      </c>
      <c r="D21" s="78">
        <f t="shared" si="0"/>
        <v>-4.2463455632853769E-5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ref="D24:D42" si="1">C24/$C$42</f>
        <v>0</v>
      </c>
    </row>
    <row r="25" spans="1:4">
      <c r="A25" s="10" t="s">
        <v>13</v>
      </c>
      <c r="B25" s="70" t="s">
        <v>27</v>
      </c>
      <c r="C25" s="77">
        <v>0</v>
      </c>
      <c r="D25" s="78">
        <f t="shared" si="1"/>
        <v>0</v>
      </c>
    </row>
    <row r="26" spans="1:4">
      <c r="A26" s="10" t="s">
        <v>13</v>
      </c>
      <c r="B26" s="70" t="s">
        <v>18</v>
      </c>
      <c r="C26" s="77">
        <v>1357.59559653</v>
      </c>
      <c r="D26" s="78">
        <f t="shared" si="1"/>
        <v>2.6027937166971842E-3</v>
      </c>
    </row>
    <row r="27" spans="1:4">
      <c r="A27" s="10" t="s">
        <v>13</v>
      </c>
      <c r="B27" s="70" t="s">
        <v>28</v>
      </c>
      <c r="C27" s="77">
        <v>12114.753687994817</v>
      </c>
      <c r="D27" s="78">
        <f t="shared" si="1"/>
        <v>2.3226507848907976E-2</v>
      </c>
    </row>
    <row r="28" spans="1:4">
      <c r="A28" s="10" t="s">
        <v>13</v>
      </c>
      <c r="B28" s="70" t="s">
        <v>29</v>
      </c>
      <c r="C28" s="77">
        <v>23285.260113681226</v>
      </c>
      <c r="D28" s="78">
        <f t="shared" si="1"/>
        <v>4.4642696890339964E-2</v>
      </c>
    </row>
    <row r="29" spans="1:4">
      <c r="A29" s="10" t="s">
        <v>13</v>
      </c>
      <c r="B29" s="70" t="s">
        <v>30</v>
      </c>
      <c r="C29" s="77">
        <v>0</v>
      </c>
      <c r="D29" s="78">
        <f t="shared" si="1"/>
        <v>0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1"/>
        <v>0</v>
      </c>
    </row>
    <row r="31" spans="1:4">
      <c r="A31" s="10" t="s">
        <v>13</v>
      </c>
      <c r="B31" s="70" t="s">
        <v>32</v>
      </c>
      <c r="C31" s="77">
        <v>-840.18661711566494</v>
      </c>
      <c r="D31" s="78">
        <f t="shared" si="1"/>
        <v>-1.6108128617028786E-3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1"/>
        <v>0</v>
      </c>
    </row>
    <row r="33" spans="1:4">
      <c r="A33" s="10" t="s">
        <v>13</v>
      </c>
      <c r="B33" s="69" t="s">
        <v>34</v>
      </c>
      <c r="C33" s="77">
        <v>5976.1574678198131</v>
      </c>
      <c r="D33" s="78">
        <f t="shared" si="1"/>
        <v>1.1457539452096065E-2</v>
      </c>
    </row>
    <row r="34" spans="1:4">
      <c r="A34" s="10" t="s">
        <v>13</v>
      </c>
      <c r="B34" s="69" t="s">
        <v>35</v>
      </c>
      <c r="C34" s="77">
        <v>3394.4922927984412</v>
      </c>
      <c r="D34" s="78">
        <f t="shared" si="1"/>
        <v>6.5079492255686348E-3</v>
      </c>
    </row>
    <row r="35" spans="1:4">
      <c r="A35" s="10" t="s">
        <v>13</v>
      </c>
      <c r="B35" s="69" t="s">
        <v>36</v>
      </c>
      <c r="C35" s="77">
        <v>0</v>
      </c>
      <c r="D35" s="78">
        <f t="shared" si="1"/>
        <v>0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1"/>
        <v>0</v>
      </c>
    </row>
    <row r="37" spans="1:4">
      <c r="A37" s="10" t="s">
        <v>13</v>
      </c>
      <c r="B37" s="69" t="s">
        <v>38</v>
      </c>
      <c r="C37" s="77">
        <v>2739.7843986600001</v>
      </c>
      <c r="D37" s="78">
        <f t="shared" si="1"/>
        <v>5.2527377343917596E-3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si="1"/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1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1"/>
        <v>0</v>
      </c>
    </row>
    <row r="42" spans="1:4">
      <c r="B42" s="72" t="s">
        <v>43</v>
      </c>
      <c r="C42" s="77">
        <f>SUM(C11:C41)</f>
        <v>521591.6988814316</v>
      </c>
      <c r="D42" s="78">
        <f t="shared" si="1"/>
        <v>1</v>
      </c>
    </row>
    <row r="43" spans="1:4">
      <c r="A43" s="10" t="s">
        <v>13</v>
      </c>
      <c r="B43" s="73" t="s">
        <v>44</v>
      </c>
      <c r="C43" s="77">
        <f>'יתרת התחייבות להשקעה'!C11</f>
        <v>10972.563852680001</v>
      </c>
      <c r="D43" s="78">
        <v>0</v>
      </c>
    </row>
    <row r="44" spans="1:4">
      <c r="B44" s="11" t="s">
        <v>201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110</v>
      </c>
      <c r="D47">
        <v>3.7530000000000001</v>
      </c>
    </row>
    <row r="48" spans="1:4">
      <c r="C48" t="s">
        <v>106</v>
      </c>
      <c r="D48">
        <v>3.5190000000000001</v>
      </c>
    </row>
    <row r="49" spans="3:4">
      <c r="C49" t="s">
        <v>123</v>
      </c>
      <c r="D49">
        <v>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J17" sqref="J17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198</v>
      </c>
    </row>
    <row r="3" spans="2:13">
      <c r="B3" s="2" t="s">
        <v>2</v>
      </c>
      <c r="C3" t="s">
        <v>199</v>
      </c>
    </row>
    <row r="4" spans="2:13">
      <c r="B4" s="2" t="s">
        <v>3</v>
      </c>
      <c r="C4" t="s">
        <v>200</v>
      </c>
    </row>
    <row r="5" spans="2:13">
      <c r="B5" s="2"/>
    </row>
    <row r="7" spans="2:13" ht="26.25" customHeight="1">
      <c r="B7" s="90" t="s">
        <v>47</v>
      </c>
      <c r="C7" s="91"/>
      <c r="D7" s="91"/>
      <c r="E7" s="91"/>
      <c r="F7" s="91"/>
      <c r="G7" s="91"/>
      <c r="H7" s="91"/>
      <c r="I7" s="91"/>
      <c r="J7" s="91"/>
      <c r="K7" s="91"/>
      <c r="L7" s="91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</f>
        <v>15455.659257119991</v>
      </c>
      <c r="K11" s="76">
        <f>J11/$J$11</f>
        <v>1</v>
      </c>
      <c r="L11" s="76">
        <f>J11/'סכום נכסי הקרן'!$C$42</f>
        <v>2.9631720156331278E-2</v>
      </c>
    </row>
    <row r="12" spans="2:13">
      <c r="B12" s="79" t="s">
        <v>202</v>
      </c>
      <c r="C12" s="26"/>
      <c r="D12" s="27"/>
      <c r="E12" s="27"/>
      <c r="F12" s="27"/>
      <c r="G12" s="27"/>
      <c r="H12" s="27"/>
      <c r="I12" s="80">
        <v>0</v>
      </c>
      <c r="J12" s="81">
        <f>J13+J16+J20+J22</f>
        <v>15455.659257119991</v>
      </c>
      <c r="K12" s="80">
        <f t="shared" ref="K12:K23" si="0">J12/$J$11</f>
        <v>1</v>
      </c>
      <c r="L12" s="80">
        <f>J12/'סכום נכסי הקרן'!$C$42</f>
        <v>2.9631720156331278E-2</v>
      </c>
    </row>
    <row r="13" spans="2:13">
      <c r="B13" s="79" t="s">
        <v>203</v>
      </c>
      <c r="C13" s="26"/>
      <c r="D13" s="27"/>
      <c r="E13" s="27"/>
      <c r="F13" s="27"/>
      <c r="G13" s="27"/>
      <c r="H13" s="27"/>
      <c r="I13" s="80">
        <v>0</v>
      </c>
      <c r="J13" s="81">
        <f>J14+J15</f>
        <v>11811.998459999992</v>
      </c>
      <c r="K13" s="80">
        <f t="shared" si="0"/>
        <v>0.76425070347992652</v>
      </c>
      <c r="L13" s="80">
        <f>J13/'סכום נכסי הקרן'!$C$42</f>
        <v>2.2646062974796499E-2</v>
      </c>
    </row>
    <row r="14" spans="2:13">
      <c r="B14" t="s">
        <v>204</v>
      </c>
      <c r="C14" t="s">
        <v>205</v>
      </c>
      <c r="D14" t="s">
        <v>206</v>
      </c>
      <c r="E14" t="s">
        <v>207</v>
      </c>
      <c r="F14" t="s">
        <v>208</v>
      </c>
      <c r="G14" t="s">
        <v>102</v>
      </c>
      <c r="H14" s="78">
        <v>0</v>
      </c>
      <c r="I14" s="78">
        <v>0</v>
      </c>
      <c r="J14" s="77">
        <v>0.28079999999999999</v>
      </c>
      <c r="K14" s="78">
        <f t="shared" si="0"/>
        <v>1.8168102397226653E-5</v>
      </c>
      <c r="L14" s="78">
        <f>J14/'סכום נכסי הקרן'!$C$42</f>
        <v>5.3835212600619158E-7</v>
      </c>
    </row>
    <row r="15" spans="2:13">
      <c r="B15" t="s">
        <v>209</v>
      </c>
      <c r="C15" t="s">
        <v>210</v>
      </c>
      <c r="D15" t="s">
        <v>211</v>
      </c>
      <c r="E15" t="s">
        <v>207</v>
      </c>
      <c r="F15" t="s">
        <v>208</v>
      </c>
      <c r="G15" t="s">
        <v>102</v>
      </c>
      <c r="H15" s="78">
        <v>0</v>
      </c>
      <c r="I15" s="78">
        <v>0</v>
      </c>
      <c r="J15" s="77">
        <f>10769.9847+1041.73295999999</f>
        <v>11811.717659999991</v>
      </c>
      <c r="K15" s="78">
        <f t="shared" si="0"/>
        <v>0.76423253537752922</v>
      </c>
      <c r="L15" s="78">
        <f>J15/'סכום נכסי הקרן'!$C$42</f>
        <v>2.2645524622670488E-2</v>
      </c>
    </row>
    <row r="16" spans="2:13">
      <c r="B16" s="79" t="s">
        <v>212</v>
      </c>
      <c r="D16" s="16"/>
      <c r="I16" s="80">
        <v>0</v>
      </c>
      <c r="J16" s="81">
        <v>3643.6607971200001</v>
      </c>
      <c r="K16" s="80">
        <f t="shared" si="0"/>
        <v>0.23574929652007354</v>
      </c>
      <c r="L16" s="80">
        <f>J16/'סכום נכסי הקרן'!$C$42</f>
        <v>6.9856571815347821E-3</v>
      </c>
    </row>
    <row r="17" spans="2:12">
      <c r="B17" t="s">
        <v>213</v>
      </c>
      <c r="C17" t="s">
        <v>214</v>
      </c>
      <c r="D17" t="s">
        <v>211</v>
      </c>
      <c r="E17" t="s">
        <v>207</v>
      </c>
      <c r="F17" t="s">
        <v>208</v>
      </c>
      <c r="G17" t="s">
        <v>110</v>
      </c>
      <c r="H17" s="78">
        <v>0</v>
      </c>
      <c r="I17" s="78">
        <v>0</v>
      </c>
      <c r="J17" s="77">
        <v>691.96800689999998</v>
      </c>
      <c r="K17" s="78">
        <f t="shared" si="0"/>
        <v>4.4771173806851985E-2</v>
      </c>
      <c r="L17" s="78">
        <f>J17/'סכום נכסי הקרן'!$C$42</f>
        <v>1.3266468933151069E-3</v>
      </c>
    </row>
    <row r="18" spans="2:12">
      <c r="B18" t="s">
        <v>215</v>
      </c>
      <c r="C18" t="s">
        <v>216</v>
      </c>
      <c r="D18" t="s">
        <v>206</v>
      </c>
      <c r="E18" t="s">
        <v>207</v>
      </c>
      <c r="F18" t="s">
        <v>208</v>
      </c>
      <c r="G18" t="s">
        <v>106</v>
      </c>
      <c r="H18" s="78">
        <v>0</v>
      </c>
      <c r="I18" s="78">
        <v>0</v>
      </c>
      <c r="J18" s="77">
        <v>35.4447756</v>
      </c>
      <c r="K18" s="78">
        <f t="shared" si="0"/>
        <v>2.2933202013800595E-3</v>
      </c>
      <c r="L18" s="78">
        <f>J18/'סכום נכסי הקרן'!$C$42</f>
        <v>6.7955022436155211E-5</v>
      </c>
    </row>
    <row r="19" spans="2:12">
      <c r="B19" t="s">
        <v>217</v>
      </c>
      <c r="C19" t="s">
        <v>218</v>
      </c>
      <c r="D19" t="s">
        <v>211</v>
      </c>
      <c r="E19" t="s">
        <v>207</v>
      </c>
      <c r="F19" t="s">
        <v>208</v>
      </c>
      <c r="G19" t="s">
        <v>106</v>
      </c>
      <c r="H19" s="78">
        <v>0</v>
      </c>
      <c r="I19" s="78">
        <v>0</v>
      </c>
      <c r="J19" s="77">
        <v>2916.24801462</v>
      </c>
      <c r="K19" s="78">
        <f t="shared" si="0"/>
        <v>0.18868480251184147</v>
      </c>
      <c r="L19" s="78">
        <f>J19/'סכום נכסי הקרן'!$C$42</f>
        <v>5.5910552657835195E-3</v>
      </c>
    </row>
    <row r="20" spans="2:12">
      <c r="B20" s="79" t="s">
        <v>219</v>
      </c>
      <c r="D20" s="16"/>
      <c r="I20" s="80">
        <v>0</v>
      </c>
      <c r="J20" s="81">
        <v>0</v>
      </c>
      <c r="K20" s="80">
        <f t="shared" si="0"/>
        <v>0</v>
      </c>
      <c r="L20" s="80">
        <f>J20/'סכום נכסי הקרן'!$C$42</f>
        <v>0</v>
      </c>
    </row>
    <row r="21" spans="2:12">
      <c r="B21" t="s">
        <v>220</v>
      </c>
      <c r="C21" t="s">
        <v>220</v>
      </c>
      <c r="D21" s="16"/>
      <c r="E21" t="s">
        <v>220</v>
      </c>
      <c r="G21" t="s">
        <v>220</v>
      </c>
      <c r="H21" s="78">
        <v>0</v>
      </c>
      <c r="I21" s="78">
        <v>0</v>
      </c>
      <c r="J21" s="77">
        <v>0</v>
      </c>
      <c r="K21" s="78">
        <f t="shared" si="0"/>
        <v>0</v>
      </c>
      <c r="L21" s="78">
        <f>J21/'סכום נכסי הקרן'!$C$42</f>
        <v>0</v>
      </c>
    </row>
    <row r="22" spans="2:12">
      <c r="B22" s="79" t="s">
        <v>221</v>
      </c>
      <c r="D22" s="16"/>
      <c r="I22" s="80">
        <v>0</v>
      </c>
      <c r="J22" s="81">
        <v>0</v>
      </c>
      <c r="K22" s="80">
        <f t="shared" si="0"/>
        <v>0</v>
      </c>
      <c r="L22" s="80">
        <f>J22/'סכום נכסי הקרן'!$C$42</f>
        <v>0</v>
      </c>
    </row>
    <row r="23" spans="2:12">
      <c r="B23" t="s">
        <v>220</v>
      </c>
      <c r="C23" t="s">
        <v>220</v>
      </c>
      <c r="D23" s="16"/>
      <c r="E23" t="s">
        <v>220</v>
      </c>
      <c r="G23" t="s">
        <v>220</v>
      </c>
      <c r="H23" s="78">
        <v>0</v>
      </c>
      <c r="I23" s="78">
        <v>0</v>
      </c>
      <c r="J23" s="77">
        <v>0</v>
      </c>
      <c r="K23" s="78">
        <f t="shared" si="0"/>
        <v>0</v>
      </c>
      <c r="L23" s="78">
        <f>J23/'סכום נכסי הקרן'!$C$42</f>
        <v>0</v>
      </c>
    </row>
    <row r="24" spans="2:12">
      <c r="B24" s="79" t="s">
        <v>222</v>
      </c>
      <c r="D24" s="16"/>
      <c r="I24" s="80">
        <v>0</v>
      </c>
      <c r="J24" s="81">
        <v>0</v>
      </c>
      <c r="K24" s="80">
        <v>0</v>
      </c>
      <c r="L24" s="80">
        <v>0</v>
      </c>
    </row>
    <row r="25" spans="2:12">
      <c r="B25" t="s">
        <v>220</v>
      </c>
      <c r="C25" t="s">
        <v>220</v>
      </c>
      <c r="D25" s="16"/>
      <c r="E25" t="s">
        <v>220</v>
      </c>
      <c r="G25" t="s">
        <v>220</v>
      </c>
      <c r="H25" s="78">
        <v>0</v>
      </c>
      <c r="I25" s="78">
        <v>0</v>
      </c>
      <c r="J25" s="77">
        <v>0</v>
      </c>
      <c r="K25" s="78">
        <v>0</v>
      </c>
      <c r="L25" s="78">
        <v>0</v>
      </c>
    </row>
    <row r="26" spans="2:12">
      <c r="B26" s="79" t="s">
        <v>223</v>
      </c>
      <c r="D26" s="16"/>
      <c r="I26" s="80">
        <v>0</v>
      </c>
      <c r="J26" s="81">
        <v>0</v>
      </c>
      <c r="K26" s="80">
        <v>0</v>
      </c>
      <c r="L26" s="80">
        <v>0</v>
      </c>
    </row>
    <row r="27" spans="2:12">
      <c r="B27" t="s">
        <v>220</v>
      </c>
      <c r="C27" t="s">
        <v>220</v>
      </c>
      <c r="D27" s="16"/>
      <c r="E27" t="s">
        <v>220</v>
      </c>
      <c r="G27" t="s">
        <v>220</v>
      </c>
      <c r="H27" s="78">
        <v>0</v>
      </c>
      <c r="I27" s="78">
        <v>0</v>
      </c>
      <c r="J27" s="77">
        <v>0</v>
      </c>
      <c r="K27" s="78">
        <v>0</v>
      </c>
      <c r="L27" s="78">
        <v>0</v>
      </c>
    </row>
    <row r="28" spans="2:12">
      <c r="B28" s="79" t="s">
        <v>224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t="s">
        <v>220</v>
      </c>
      <c r="C29" t="s">
        <v>220</v>
      </c>
      <c r="D29" s="16"/>
      <c r="E29" t="s">
        <v>220</v>
      </c>
      <c r="G29" t="s">
        <v>220</v>
      </c>
      <c r="H29" s="78">
        <v>0</v>
      </c>
      <c r="I29" s="78">
        <v>0</v>
      </c>
      <c r="J29" s="77">
        <v>0</v>
      </c>
      <c r="K29" s="78">
        <v>0</v>
      </c>
      <c r="L29" s="78">
        <v>0</v>
      </c>
    </row>
    <row r="30" spans="2:12">
      <c r="B30" s="79" t="s">
        <v>225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s="79" t="s">
        <v>226</v>
      </c>
      <c r="D31" s="16"/>
      <c r="I31" s="80">
        <v>0</v>
      </c>
      <c r="J31" s="81">
        <v>0</v>
      </c>
      <c r="K31" s="80">
        <v>0</v>
      </c>
      <c r="L31" s="80">
        <v>0</v>
      </c>
    </row>
    <row r="32" spans="2:12">
      <c r="B32" t="s">
        <v>220</v>
      </c>
      <c r="C32" t="s">
        <v>220</v>
      </c>
      <c r="D32" s="16"/>
      <c r="E32" t="s">
        <v>220</v>
      </c>
      <c r="G32" t="s">
        <v>220</v>
      </c>
      <c r="H32" s="78">
        <v>0</v>
      </c>
      <c r="I32" s="78">
        <v>0</v>
      </c>
      <c r="J32" s="77">
        <v>0</v>
      </c>
      <c r="K32" s="78">
        <v>0</v>
      </c>
      <c r="L32" s="78">
        <v>0</v>
      </c>
    </row>
    <row r="33" spans="2:12">
      <c r="B33" s="79" t="s">
        <v>224</v>
      </c>
      <c r="D33" s="16"/>
      <c r="I33" s="80">
        <v>0</v>
      </c>
      <c r="J33" s="81">
        <v>0</v>
      </c>
      <c r="K33" s="80">
        <v>0</v>
      </c>
      <c r="L33" s="80">
        <v>0</v>
      </c>
    </row>
    <row r="34" spans="2:12">
      <c r="B34" t="s">
        <v>220</v>
      </c>
      <c r="C34" t="s">
        <v>220</v>
      </c>
      <c r="D34" s="16"/>
      <c r="E34" t="s">
        <v>220</v>
      </c>
      <c r="G34" t="s">
        <v>220</v>
      </c>
      <c r="H34" s="78">
        <v>0</v>
      </c>
      <c r="I34" s="78">
        <v>0</v>
      </c>
      <c r="J34" s="77">
        <v>0</v>
      </c>
      <c r="K34" s="78">
        <v>0</v>
      </c>
      <c r="L34" s="78">
        <v>0</v>
      </c>
    </row>
    <row r="35" spans="2:12">
      <c r="B35" t="s">
        <v>227</v>
      </c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199</v>
      </c>
    </row>
    <row r="4" spans="2:53">
      <c r="B4" s="2" t="s">
        <v>3</v>
      </c>
      <c r="C4" t="s">
        <v>200</v>
      </c>
    </row>
    <row r="6" spans="2:53" ht="21.75" customHeight="1">
      <c r="B6" s="92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4"/>
    </row>
    <row r="7" spans="2:53" ht="27.7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2.65</v>
      </c>
      <c r="I11" s="7"/>
      <c r="J11" s="7"/>
      <c r="K11" s="76">
        <v>2.1399999999999999E-2</v>
      </c>
      <c r="L11" s="75">
        <v>376482809</v>
      </c>
      <c r="M11" s="7"/>
      <c r="N11" s="75">
        <v>0</v>
      </c>
      <c r="O11" s="75">
        <v>400728.81223490002</v>
      </c>
      <c r="P11" s="7"/>
      <c r="Q11" s="76">
        <v>1</v>
      </c>
      <c r="R11" s="76">
        <v>0.76980000000000004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202</v>
      </c>
      <c r="C12" s="16"/>
      <c r="D12" s="16"/>
      <c r="H12" s="81">
        <v>2.65</v>
      </c>
      <c r="K12" s="80">
        <v>2.1399999999999999E-2</v>
      </c>
      <c r="L12" s="81">
        <v>376482809</v>
      </c>
      <c r="N12" s="81">
        <v>0</v>
      </c>
      <c r="O12" s="81">
        <v>400728.81223490002</v>
      </c>
      <c r="Q12" s="80">
        <v>1</v>
      </c>
      <c r="R12" s="80">
        <v>0.76980000000000004</v>
      </c>
    </row>
    <row r="13" spans="2:53">
      <c r="B13" s="79" t="s">
        <v>228</v>
      </c>
      <c r="C13" s="16"/>
      <c r="D13" s="16"/>
      <c r="H13" s="81">
        <v>2.87</v>
      </c>
      <c r="K13" s="80">
        <v>3.2000000000000002E-3</v>
      </c>
      <c r="L13" s="81">
        <v>159026274</v>
      </c>
      <c r="N13" s="81">
        <v>0</v>
      </c>
      <c r="O13" s="81">
        <v>184246.16521020001</v>
      </c>
      <c r="Q13" s="80">
        <v>0.45979999999999999</v>
      </c>
      <c r="R13" s="80">
        <v>0.35389999999999999</v>
      </c>
    </row>
    <row r="14" spans="2:53">
      <c r="B14" s="79" t="s">
        <v>229</v>
      </c>
      <c r="C14" s="16"/>
      <c r="D14" s="16"/>
      <c r="H14" s="81">
        <v>2.87</v>
      </c>
      <c r="K14" s="80">
        <v>3.2000000000000002E-3</v>
      </c>
      <c r="L14" s="81">
        <v>159026274</v>
      </c>
      <c r="N14" s="81">
        <v>0</v>
      </c>
      <c r="O14" s="81">
        <v>184246.16521020001</v>
      </c>
      <c r="Q14" s="80">
        <v>0.45979999999999999</v>
      </c>
      <c r="R14" s="80">
        <v>0.35389999999999999</v>
      </c>
    </row>
    <row r="15" spans="2:53">
      <c r="B15" t="s">
        <v>230</v>
      </c>
      <c r="C15" t="s">
        <v>231</v>
      </c>
      <c r="D15" t="s">
        <v>100</v>
      </c>
      <c r="E15" t="s">
        <v>232</v>
      </c>
      <c r="G15" t="s">
        <v>233</v>
      </c>
      <c r="H15" s="77">
        <v>1.55</v>
      </c>
      <c r="I15" t="s">
        <v>102</v>
      </c>
      <c r="J15" s="78">
        <v>0.04</v>
      </c>
      <c r="K15" s="78">
        <v>5.7999999999999996E-3</v>
      </c>
      <c r="L15" s="77">
        <v>33912070</v>
      </c>
      <c r="M15" s="77">
        <v>142.6</v>
      </c>
      <c r="N15" s="77">
        <v>0</v>
      </c>
      <c r="O15" s="77">
        <v>48358.611819999998</v>
      </c>
      <c r="P15" s="78">
        <v>2.3999999999999998E-3</v>
      </c>
      <c r="Q15" s="78">
        <v>0.1207</v>
      </c>
      <c r="R15" s="78">
        <v>9.2899999999999996E-2</v>
      </c>
    </row>
    <row r="16" spans="2:53">
      <c r="B16" t="s">
        <v>234</v>
      </c>
      <c r="C16" t="s">
        <v>235</v>
      </c>
      <c r="D16" t="s">
        <v>100</v>
      </c>
      <c r="E16" t="s">
        <v>232</v>
      </c>
      <c r="G16" t="s">
        <v>236</v>
      </c>
      <c r="H16" s="77">
        <v>0.75</v>
      </c>
      <c r="I16" t="s">
        <v>102</v>
      </c>
      <c r="J16" s="78">
        <v>1.7500000000000002E-2</v>
      </c>
      <c r="K16" s="78">
        <v>5.8999999999999999E-3</v>
      </c>
      <c r="L16" s="77">
        <v>34609903</v>
      </c>
      <c r="M16" s="77">
        <v>111.17</v>
      </c>
      <c r="N16" s="77">
        <v>0</v>
      </c>
      <c r="O16" s="77">
        <v>38475.829165100004</v>
      </c>
      <c r="P16" s="78">
        <v>2.0999999999999999E-3</v>
      </c>
      <c r="Q16" s="78">
        <v>9.6000000000000002E-2</v>
      </c>
      <c r="R16" s="78">
        <v>7.3899999999999993E-2</v>
      </c>
    </row>
    <row r="17" spans="2:18">
      <c r="B17" t="s">
        <v>237</v>
      </c>
      <c r="C17" t="s">
        <v>238</v>
      </c>
      <c r="D17" t="s">
        <v>100</v>
      </c>
      <c r="E17" t="s">
        <v>232</v>
      </c>
      <c r="G17" t="s">
        <v>239</v>
      </c>
      <c r="H17" s="77">
        <v>6.31</v>
      </c>
      <c r="I17" t="s">
        <v>102</v>
      </c>
      <c r="J17" s="78">
        <v>5.0000000000000001E-3</v>
      </c>
      <c r="K17" s="78">
        <v>8.6E-3</v>
      </c>
      <c r="L17" s="77">
        <v>23747816</v>
      </c>
      <c r="M17" s="77">
        <v>105.8</v>
      </c>
      <c r="N17" s="77">
        <v>0</v>
      </c>
      <c r="O17" s="77">
        <v>25125.189328</v>
      </c>
      <c r="P17" s="78">
        <v>1.1999999999999999E-3</v>
      </c>
      <c r="Q17" s="78">
        <v>6.2700000000000006E-2</v>
      </c>
      <c r="R17" s="78">
        <v>4.8300000000000003E-2</v>
      </c>
    </row>
    <row r="18" spans="2:18">
      <c r="B18" t="s">
        <v>240</v>
      </c>
      <c r="C18" t="s">
        <v>241</v>
      </c>
      <c r="D18" t="s">
        <v>100</v>
      </c>
      <c r="E18" t="s">
        <v>232</v>
      </c>
      <c r="G18" t="s">
        <v>242</v>
      </c>
      <c r="H18" s="77">
        <v>3.58</v>
      </c>
      <c r="I18" t="s">
        <v>102</v>
      </c>
      <c r="J18" s="78">
        <v>1E-3</v>
      </c>
      <c r="K18" s="78">
        <v>8.8000000000000005E-3</v>
      </c>
      <c r="L18" s="77">
        <v>4095721</v>
      </c>
      <c r="M18" s="77">
        <v>105.01</v>
      </c>
      <c r="N18" s="77">
        <v>0</v>
      </c>
      <c r="O18" s="77">
        <v>4300.9166220999996</v>
      </c>
      <c r="P18" s="78">
        <v>2.9999999999999997E-4</v>
      </c>
      <c r="Q18" s="78">
        <v>1.0699999999999999E-2</v>
      </c>
      <c r="R18" s="78">
        <v>8.3000000000000001E-3</v>
      </c>
    </row>
    <row r="19" spans="2:18">
      <c r="B19" t="s">
        <v>243</v>
      </c>
      <c r="C19" t="s">
        <v>244</v>
      </c>
      <c r="D19" t="s">
        <v>100</v>
      </c>
      <c r="E19" t="s">
        <v>232</v>
      </c>
      <c r="G19" t="s">
        <v>245</v>
      </c>
      <c r="H19" s="77">
        <v>2.81</v>
      </c>
      <c r="I19" t="s">
        <v>102</v>
      </c>
      <c r="J19" s="78">
        <v>7.4999999999999997E-3</v>
      </c>
      <c r="K19" s="78">
        <v>8.6999999999999994E-3</v>
      </c>
      <c r="L19" s="77">
        <v>27041851</v>
      </c>
      <c r="M19" s="77">
        <v>108.1</v>
      </c>
      <c r="N19" s="77">
        <v>0</v>
      </c>
      <c r="O19" s="77">
        <v>29232.240931</v>
      </c>
      <c r="P19" s="78">
        <v>1.1999999999999999E-3</v>
      </c>
      <c r="Q19" s="78">
        <v>7.2900000000000006E-2</v>
      </c>
      <c r="R19" s="78">
        <v>5.62E-2</v>
      </c>
    </row>
    <row r="20" spans="2:18">
      <c r="B20" t="s">
        <v>246</v>
      </c>
      <c r="C20" t="s">
        <v>247</v>
      </c>
      <c r="D20" t="s">
        <v>100</v>
      </c>
      <c r="E20" t="s">
        <v>232</v>
      </c>
      <c r="G20" t="s">
        <v>248</v>
      </c>
      <c r="H20" s="77">
        <v>4.3499999999999996</v>
      </c>
      <c r="I20" t="s">
        <v>102</v>
      </c>
      <c r="J20" s="78">
        <v>7.4999999999999997E-3</v>
      </c>
      <c r="K20" s="78">
        <v>-1.09E-2</v>
      </c>
      <c r="L20" s="77">
        <v>35618913</v>
      </c>
      <c r="M20" s="77">
        <v>108.8</v>
      </c>
      <c r="N20" s="77">
        <v>0</v>
      </c>
      <c r="O20" s="77">
        <v>38753.377344</v>
      </c>
      <c r="P20" s="78">
        <v>1.8E-3</v>
      </c>
      <c r="Q20" s="78">
        <v>9.6699999999999994E-2</v>
      </c>
      <c r="R20" s="78">
        <v>7.4399999999999994E-2</v>
      </c>
    </row>
    <row r="21" spans="2:18">
      <c r="B21" s="79" t="s">
        <v>249</v>
      </c>
      <c r="C21" s="16"/>
      <c r="D21" s="16"/>
      <c r="H21" s="81">
        <v>2.46</v>
      </c>
      <c r="K21" s="80">
        <v>3.6799999999999999E-2</v>
      </c>
      <c r="L21" s="81">
        <v>217456535</v>
      </c>
      <c r="N21" s="81">
        <v>0</v>
      </c>
      <c r="O21" s="81">
        <v>216482.64702470001</v>
      </c>
      <c r="Q21" s="80">
        <v>0.54020000000000001</v>
      </c>
      <c r="R21" s="80">
        <v>0.41589999999999999</v>
      </c>
    </row>
    <row r="22" spans="2:18">
      <c r="B22" s="79" t="s">
        <v>250</v>
      </c>
      <c r="C22" s="16"/>
      <c r="D22" s="16"/>
      <c r="H22" s="81">
        <v>0.64</v>
      </c>
      <c r="K22" s="80">
        <v>3.7199999999999997E-2</v>
      </c>
      <c r="L22" s="81">
        <v>127709232</v>
      </c>
      <c r="N22" s="81">
        <v>0</v>
      </c>
      <c r="O22" s="81">
        <v>124778.21920009999</v>
      </c>
      <c r="Q22" s="80">
        <v>0.31140000000000001</v>
      </c>
      <c r="R22" s="80">
        <v>0.2397</v>
      </c>
    </row>
    <row r="23" spans="2:18">
      <c r="B23" t="s">
        <v>251</v>
      </c>
      <c r="C23" t="s">
        <v>252</v>
      </c>
      <c r="D23" t="s">
        <v>100</v>
      </c>
      <c r="E23" t="s">
        <v>232</v>
      </c>
      <c r="G23" t="s">
        <v>253</v>
      </c>
      <c r="H23" s="77">
        <v>0.68</v>
      </c>
      <c r="I23" t="s">
        <v>102</v>
      </c>
      <c r="J23" s="78">
        <v>0</v>
      </c>
      <c r="K23" s="78">
        <v>3.6999999999999998E-2</v>
      </c>
      <c r="L23" s="77">
        <v>27327972</v>
      </c>
      <c r="M23" s="77">
        <v>97.55</v>
      </c>
      <c r="N23" s="77">
        <v>0</v>
      </c>
      <c r="O23" s="77">
        <v>26658.436686000001</v>
      </c>
      <c r="P23" s="78">
        <v>2.0999999999999999E-3</v>
      </c>
      <c r="Q23" s="78">
        <v>6.6500000000000004E-2</v>
      </c>
      <c r="R23" s="78">
        <v>5.1200000000000002E-2</v>
      </c>
    </row>
    <row r="24" spans="2:18">
      <c r="B24" t="s">
        <v>254</v>
      </c>
      <c r="C24" t="s">
        <v>255</v>
      </c>
      <c r="D24" t="s">
        <v>100</v>
      </c>
      <c r="E24" t="s">
        <v>232</v>
      </c>
      <c r="G24" t="s">
        <v>256</v>
      </c>
      <c r="H24" s="77">
        <v>0.78</v>
      </c>
      <c r="I24" t="s">
        <v>102</v>
      </c>
      <c r="J24" s="78">
        <v>0</v>
      </c>
      <c r="K24" s="78">
        <v>3.7199999999999997E-2</v>
      </c>
      <c r="L24" s="77">
        <v>10257354</v>
      </c>
      <c r="M24" s="77">
        <v>97.2</v>
      </c>
      <c r="N24" s="77">
        <v>0</v>
      </c>
      <c r="O24" s="77">
        <v>9970.1480879999999</v>
      </c>
      <c r="P24" s="78">
        <v>6.9999999999999999E-4</v>
      </c>
      <c r="Q24" s="78">
        <v>2.4899999999999999E-2</v>
      </c>
      <c r="R24" s="78">
        <v>1.9199999999999998E-2</v>
      </c>
    </row>
    <row r="25" spans="2:18">
      <c r="B25" t="s">
        <v>257</v>
      </c>
      <c r="C25" t="s">
        <v>258</v>
      </c>
      <c r="D25" t="s">
        <v>100</v>
      </c>
      <c r="E25" t="s">
        <v>232</v>
      </c>
      <c r="G25" t="s">
        <v>259</v>
      </c>
      <c r="H25" s="77">
        <v>0.01</v>
      </c>
      <c r="I25" t="s">
        <v>102</v>
      </c>
      <c r="J25" s="78">
        <v>0</v>
      </c>
      <c r="K25" s="78">
        <v>3.7199999999999997E-2</v>
      </c>
      <c r="L25" s="77">
        <v>9703939</v>
      </c>
      <c r="M25" s="77">
        <v>99.96</v>
      </c>
      <c r="N25" s="77">
        <v>0</v>
      </c>
      <c r="O25" s="77">
        <v>9700.0574243999999</v>
      </c>
      <c r="P25" s="78">
        <v>5.0000000000000001E-4</v>
      </c>
      <c r="Q25" s="78">
        <v>2.4199999999999999E-2</v>
      </c>
      <c r="R25" s="78">
        <v>1.8599999999999998E-2</v>
      </c>
    </row>
    <row r="26" spans="2:18">
      <c r="B26" t="s">
        <v>260</v>
      </c>
      <c r="C26" t="s">
        <v>261</v>
      </c>
      <c r="D26" t="s">
        <v>100</v>
      </c>
      <c r="E26" t="s">
        <v>232</v>
      </c>
      <c r="G26" t="s">
        <v>262</v>
      </c>
      <c r="H26" s="77">
        <v>0.93</v>
      </c>
      <c r="I26" t="s">
        <v>102</v>
      </c>
      <c r="J26" s="78">
        <v>0</v>
      </c>
      <c r="K26" s="78">
        <v>3.6999999999999998E-2</v>
      </c>
      <c r="L26" s="77">
        <v>19125690</v>
      </c>
      <c r="M26" s="77">
        <v>96.67</v>
      </c>
      <c r="N26" s="77">
        <v>0</v>
      </c>
      <c r="O26" s="77">
        <v>18488.804522999999</v>
      </c>
      <c r="P26" s="78">
        <v>5.9999999999999995E-4</v>
      </c>
      <c r="Q26" s="78">
        <v>4.6100000000000002E-2</v>
      </c>
      <c r="R26" s="78">
        <v>3.5499999999999997E-2</v>
      </c>
    </row>
    <row r="27" spans="2:18">
      <c r="B27" t="s">
        <v>263</v>
      </c>
      <c r="C27" t="s">
        <v>264</v>
      </c>
      <c r="D27" t="s">
        <v>100</v>
      </c>
      <c r="E27" t="s">
        <v>232</v>
      </c>
      <c r="G27" t="s">
        <v>265</v>
      </c>
      <c r="H27" s="77">
        <v>0.51</v>
      </c>
      <c r="I27" t="s">
        <v>102</v>
      </c>
      <c r="J27" s="78">
        <v>0</v>
      </c>
      <c r="K27" s="78">
        <v>3.73E-2</v>
      </c>
      <c r="L27" s="77">
        <v>23245668</v>
      </c>
      <c r="M27" s="77">
        <v>98.15</v>
      </c>
      <c r="N27" s="77">
        <v>0</v>
      </c>
      <c r="O27" s="77">
        <v>22815.623142</v>
      </c>
      <c r="P27" s="78">
        <v>2.0999999999999999E-3</v>
      </c>
      <c r="Q27" s="78">
        <v>5.6899999999999999E-2</v>
      </c>
      <c r="R27" s="78">
        <v>4.3799999999999999E-2</v>
      </c>
    </row>
    <row r="28" spans="2:18">
      <c r="B28" t="s">
        <v>266</v>
      </c>
      <c r="C28" t="s">
        <v>267</v>
      </c>
      <c r="D28" t="s">
        <v>100</v>
      </c>
      <c r="E28" t="s">
        <v>232</v>
      </c>
      <c r="G28" t="s">
        <v>268</v>
      </c>
      <c r="H28" s="77">
        <v>0.85</v>
      </c>
      <c r="I28" t="s">
        <v>102</v>
      </c>
      <c r="J28" s="78">
        <v>0</v>
      </c>
      <c r="K28" s="78">
        <v>3.6999999999999998E-2</v>
      </c>
      <c r="L28" s="77">
        <v>10002612</v>
      </c>
      <c r="M28" s="77">
        <v>96.94</v>
      </c>
      <c r="N28" s="77">
        <v>0</v>
      </c>
      <c r="O28" s="77">
        <v>9696.5320728000006</v>
      </c>
      <c r="P28" s="78">
        <v>5.0000000000000001E-4</v>
      </c>
      <c r="Q28" s="78">
        <v>2.4199999999999999E-2</v>
      </c>
      <c r="R28" s="78">
        <v>1.8599999999999998E-2</v>
      </c>
    </row>
    <row r="29" spans="2:18">
      <c r="B29" t="s">
        <v>269</v>
      </c>
      <c r="C29" t="s">
        <v>270</v>
      </c>
      <c r="D29" t="s">
        <v>100</v>
      </c>
      <c r="E29" t="s">
        <v>232</v>
      </c>
      <c r="G29" t="s">
        <v>271</v>
      </c>
      <c r="H29" s="77">
        <v>0.59</v>
      </c>
      <c r="I29" t="s">
        <v>102</v>
      </c>
      <c r="J29" s="78">
        <v>0</v>
      </c>
      <c r="K29" s="78">
        <v>3.7400000000000003E-2</v>
      </c>
      <c r="L29" s="77">
        <v>28045997</v>
      </c>
      <c r="M29" s="77">
        <v>97.87</v>
      </c>
      <c r="N29" s="77">
        <v>0</v>
      </c>
      <c r="O29" s="77">
        <v>27448.6172639</v>
      </c>
      <c r="P29" s="78">
        <v>2.3E-3</v>
      </c>
      <c r="Q29" s="78">
        <v>6.8500000000000005E-2</v>
      </c>
      <c r="R29" s="78">
        <v>5.2699999999999997E-2</v>
      </c>
    </row>
    <row r="30" spans="2:18">
      <c r="B30" s="79" t="s">
        <v>272</v>
      </c>
      <c r="C30" s="16"/>
      <c r="D30" s="16"/>
      <c r="H30" s="81">
        <v>4.95</v>
      </c>
      <c r="K30" s="80">
        <v>3.6299999999999999E-2</v>
      </c>
      <c r="L30" s="81">
        <v>89747303</v>
      </c>
      <c r="N30" s="81">
        <v>0</v>
      </c>
      <c r="O30" s="81">
        <v>91704.427824600003</v>
      </c>
      <c r="Q30" s="80">
        <v>0.2288</v>
      </c>
      <c r="R30" s="80">
        <v>0.1762</v>
      </c>
    </row>
    <row r="31" spans="2:18">
      <c r="B31" t="s">
        <v>273</v>
      </c>
      <c r="C31" t="s">
        <v>274</v>
      </c>
      <c r="D31" t="s">
        <v>100</v>
      </c>
      <c r="E31" t="s">
        <v>232</v>
      </c>
      <c r="G31" t="s">
        <v>275</v>
      </c>
      <c r="H31" s="77">
        <v>1.83</v>
      </c>
      <c r="I31" t="s">
        <v>102</v>
      </c>
      <c r="J31" s="78">
        <v>4.0000000000000001E-3</v>
      </c>
      <c r="K31" s="78">
        <v>3.56E-2</v>
      </c>
      <c r="L31" s="77">
        <v>7824234</v>
      </c>
      <c r="M31" s="77">
        <v>94.54</v>
      </c>
      <c r="N31" s="77">
        <v>0</v>
      </c>
      <c r="O31" s="77">
        <v>7397.0308236000001</v>
      </c>
      <c r="P31" s="78">
        <v>5.0000000000000001E-4</v>
      </c>
      <c r="Q31" s="78">
        <v>1.8499999999999999E-2</v>
      </c>
      <c r="R31" s="78">
        <v>1.4200000000000001E-2</v>
      </c>
    </row>
    <row r="32" spans="2:18">
      <c r="B32" t="s">
        <v>276</v>
      </c>
      <c r="C32" t="s">
        <v>277</v>
      </c>
      <c r="D32" t="s">
        <v>100</v>
      </c>
      <c r="E32" t="s">
        <v>232</v>
      </c>
      <c r="G32" t="s">
        <v>278</v>
      </c>
      <c r="H32" s="77">
        <v>15.92</v>
      </c>
      <c r="I32" t="s">
        <v>102</v>
      </c>
      <c r="J32" s="78">
        <v>3.7499999999999999E-2</v>
      </c>
      <c r="K32" s="78">
        <v>3.73E-2</v>
      </c>
      <c r="L32" s="77">
        <v>10676005</v>
      </c>
      <c r="M32" s="77">
        <v>103.13</v>
      </c>
      <c r="N32" s="77">
        <v>0</v>
      </c>
      <c r="O32" s="77">
        <v>11010.1639565</v>
      </c>
      <c r="P32" s="78">
        <v>4.0000000000000002E-4</v>
      </c>
      <c r="Q32" s="78">
        <v>2.75E-2</v>
      </c>
      <c r="R32" s="78">
        <v>2.12E-2</v>
      </c>
    </row>
    <row r="33" spans="2:18">
      <c r="B33" t="s">
        <v>279</v>
      </c>
      <c r="C33" t="s">
        <v>280</v>
      </c>
      <c r="D33" t="s">
        <v>100</v>
      </c>
      <c r="E33" t="s">
        <v>232</v>
      </c>
      <c r="G33" t="s">
        <v>281</v>
      </c>
      <c r="H33" s="77">
        <v>12.69</v>
      </c>
      <c r="I33" t="s">
        <v>102</v>
      </c>
      <c r="J33" s="78">
        <v>1.4999999999999999E-2</v>
      </c>
      <c r="K33" s="78">
        <v>3.6600000000000001E-2</v>
      </c>
      <c r="L33" s="77">
        <v>7199427</v>
      </c>
      <c r="M33" s="77">
        <v>77</v>
      </c>
      <c r="N33" s="77">
        <v>0</v>
      </c>
      <c r="O33" s="77">
        <v>5543.55879</v>
      </c>
      <c r="P33" s="78">
        <v>4.0000000000000002E-4</v>
      </c>
      <c r="Q33" s="78">
        <v>1.38E-2</v>
      </c>
      <c r="R33" s="78">
        <v>1.06E-2</v>
      </c>
    </row>
    <row r="34" spans="2:18">
      <c r="B34" t="s">
        <v>282</v>
      </c>
      <c r="C34" t="s">
        <v>283</v>
      </c>
      <c r="D34" t="s">
        <v>100</v>
      </c>
      <c r="E34" t="s">
        <v>232</v>
      </c>
      <c r="G34" t="s">
        <v>284</v>
      </c>
      <c r="H34" s="77">
        <v>0.92</v>
      </c>
      <c r="I34" t="s">
        <v>102</v>
      </c>
      <c r="J34" s="78">
        <v>1.4999999999999999E-2</v>
      </c>
      <c r="K34" s="78">
        <v>3.6799999999999999E-2</v>
      </c>
      <c r="L34" s="77">
        <v>4355</v>
      </c>
      <c r="M34" s="77">
        <v>98.2</v>
      </c>
      <c r="N34" s="77">
        <v>0</v>
      </c>
      <c r="O34" s="77">
        <v>4.2766099999999998</v>
      </c>
      <c r="P34" s="78">
        <v>0</v>
      </c>
      <c r="Q34" s="78">
        <v>0</v>
      </c>
      <c r="R34" s="78">
        <v>0</v>
      </c>
    </row>
    <row r="35" spans="2:18">
      <c r="B35" t="s">
        <v>285</v>
      </c>
      <c r="C35" t="s">
        <v>286</v>
      </c>
      <c r="D35" t="s">
        <v>100</v>
      </c>
      <c r="E35" t="s">
        <v>232</v>
      </c>
      <c r="G35" t="s">
        <v>287</v>
      </c>
      <c r="H35" s="77">
        <v>0.25</v>
      </c>
      <c r="I35" t="s">
        <v>102</v>
      </c>
      <c r="J35" s="78">
        <v>4.2500000000000003E-2</v>
      </c>
      <c r="K35" s="78">
        <v>3.4599999999999999E-2</v>
      </c>
      <c r="L35" s="77">
        <v>1575599</v>
      </c>
      <c r="M35" s="77">
        <v>103.38</v>
      </c>
      <c r="N35" s="77">
        <v>0</v>
      </c>
      <c r="O35" s="77">
        <v>1628.8542462</v>
      </c>
      <c r="P35" s="78">
        <v>1E-4</v>
      </c>
      <c r="Q35" s="78">
        <v>4.1000000000000003E-3</v>
      </c>
      <c r="R35" s="78">
        <v>3.0999999999999999E-3</v>
      </c>
    </row>
    <row r="36" spans="2:18">
      <c r="B36" t="s">
        <v>288</v>
      </c>
      <c r="C36" t="s">
        <v>289</v>
      </c>
      <c r="D36" t="s">
        <v>100</v>
      </c>
      <c r="E36" t="s">
        <v>232</v>
      </c>
      <c r="G36" t="s">
        <v>275</v>
      </c>
      <c r="H36" s="77">
        <v>1.21</v>
      </c>
      <c r="I36" t="s">
        <v>102</v>
      </c>
      <c r="J36" s="78">
        <v>3.7499999999999999E-2</v>
      </c>
      <c r="K36" s="78">
        <v>3.6200000000000003E-2</v>
      </c>
      <c r="L36" s="77">
        <v>46062706</v>
      </c>
      <c r="M36" s="77">
        <v>102.96</v>
      </c>
      <c r="N36" s="77">
        <v>0</v>
      </c>
      <c r="O36" s="77">
        <v>47426.162097599998</v>
      </c>
      <c r="P36" s="78">
        <v>2.0999999999999999E-3</v>
      </c>
      <c r="Q36" s="78">
        <v>0.1183</v>
      </c>
      <c r="R36" s="78">
        <v>9.11E-2</v>
      </c>
    </row>
    <row r="37" spans="2:18">
      <c r="B37" t="s">
        <v>290</v>
      </c>
      <c r="C37" t="s">
        <v>291</v>
      </c>
      <c r="D37" t="s">
        <v>100</v>
      </c>
      <c r="E37" t="s">
        <v>232</v>
      </c>
      <c r="G37" t="s">
        <v>292</v>
      </c>
      <c r="H37" s="77">
        <v>0.57999999999999996</v>
      </c>
      <c r="I37" t="s">
        <v>102</v>
      </c>
      <c r="J37" s="78">
        <v>1.5E-3</v>
      </c>
      <c r="K37" s="78">
        <v>3.61E-2</v>
      </c>
      <c r="L37" s="77">
        <v>8352132</v>
      </c>
      <c r="M37" s="77">
        <v>98.11</v>
      </c>
      <c r="N37" s="77">
        <v>0</v>
      </c>
      <c r="O37" s="77">
        <v>8194.2767051999999</v>
      </c>
      <c r="P37" s="78">
        <v>5.0000000000000001E-4</v>
      </c>
      <c r="Q37" s="78">
        <v>2.0400000000000001E-2</v>
      </c>
      <c r="R37" s="78">
        <v>1.5699999999999999E-2</v>
      </c>
    </row>
    <row r="38" spans="2:18">
      <c r="B38" t="s">
        <v>293</v>
      </c>
      <c r="C38" t="s">
        <v>294</v>
      </c>
      <c r="D38" t="s">
        <v>100</v>
      </c>
      <c r="E38" t="s">
        <v>232</v>
      </c>
      <c r="G38" t="s">
        <v>295</v>
      </c>
      <c r="H38" s="77">
        <v>12.56</v>
      </c>
      <c r="I38" t="s">
        <v>102</v>
      </c>
      <c r="J38" s="78">
        <v>5.5E-2</v>
      </c>
      <c r="K38" s="78">
        <v>3.6299999999999999E-2</v>
      </c>
      <c r="L38" s="77">
        <v>8052845</v>
      </c>
      <c r="M38" s="77">
        <v>130.38999999999999</v>
      </c>
      <c r="N38" s="77">
        <v>0</v>
      </c>
      <c r="O38" s="77">
        <v>10500.104595500001</v>
      </c>
      <c r="P38" s="78">
        <v>4.0000000000000002E-4</v>
      </c>
      <c r="Q38" s="78">
        <v>2.6200000000000001E-2</v>
      </c>
      <c r="R38" s="78">
        <v>2.0199999999999999E-2</v>
      </c>
    </row>
    <row r="39" spans="2:18">
      <c r="B39" s="79" t="s">
        <v>296</v>
      </c>
      <c r="C39" s="16"/>
      <c r="D39" s="16"/>
      <c r="H39" s="81">
        <v>0</v>
      </c>
      <c r="K39" s="80">
        <v>0</v>
      </c>
      <c r="L39" s="81">
        <v>0</v>
      </c>
      <c r="N39" s="81">
        <v>0</v>
      </c>
      <c r="O39" s="81">
        <v>0</v>
      </c>
      <c r="Q39" s="80">
        <v>0</v>
      </c>
      <c r="R39" s="80">
        <v>0</v>
      </c>
    </row>
    <row r="40" spans="2:18">
      <c r="B40" t="s">
        <v>220</v>
      </c>
      <c r="C40" t="s">
        <v>220</v>
      </c>
      <c r="D40" s="16"/>
      <c r="E40" t="s">
        <v>220</v>
      </c>
      <c r="H40" s="77">
        <v>0</v>
      </c>
      <c r="I40" t="s">
        <v>220</v>
      </c>
      <c r="J40" s="78">
        <v>0</v>
      </c>
      <c r="K40" s="78">
        <v>0</v>
      </c>
      <c r="L40" s="77">
        <v>0</v>
      </c>
      <c r="M40" s="77">
        <v>0</v>
      </c>
      <c r="O40" s="77">
        <v>0</v>
      </c>
      <c r="P40" s="78">
        <v>0</v>
      </c>
      <c r="Q40" s="78">
        <v>0</v>
      </c>
      <c r="R40" s="78">
        <v>0</v>
      </c>
    </row>
    <row r="41" spans="2:18">
      <c r="B41" s="79" t="s">
        <v>297</v>
      </c>
      <c r="C41" s="16"/>
      <c r="D41" s="16"/>
      <c r="H41" s="81">
        <v>0</v>
      </c>
      <c r="K41" s="80">
        <v>0</v>
      </c>
      <c r="L41" s="81">
        <v>0</v>
      </c>
      <c r="N41" s="81">
        <v>0</v>
      </c>
      <c r="O41" s="81">
        <v>0</v>
      </c>
      <c r="Q41" s="80">
        <v>0</v>
      </c>
      <c r="R41" s="80">
        <v>0</v>
      </c>
    </row>
    <row r="42" spans="2:18">
      <c r="B42" t="s">
        <v>220</v>
      </c>
      <c r="C42" t="s">
        <v>220</v>
      </c>
      <c r="D42" s="16"/>
      <c r="E42" t="s">
        <v>220</v>
      </c>
      <c r="H42" s="77">
        <v>0</v>
      </c>
      <c r="I42" t="s">
        <v>220</v>
      </c>
      <c r="J42" s="78">
        <v>0</v>
      </c>
      <c r="K42" s="78">
        <v>0</v>
      </c>
      <c r="L42" s="77">
        <v>0</v>
      </c>
      <c r="M42" s="77">
        <v>0</v>
      </c>
      <c r="O42" s="77">
        <v>0</v>
      </c>
      <c r="P42" s="78">
        <v>0</v>
      </c>
      <c r="Q42" s="78">
        <v>0</v>
      </c>
      <c r="R42" s="78">
        <v>0</v>
      </c>
    </row>
    <row r="43" spans="2:18">
      <c r="B43" s="79" t="s">
        <v>225</v>
      </c>
      <c r="C43" s="16"/>
      <c r="D43" s="16"/>
      <c r="H43" s="81">
        <v>0</v>
      </c>
      <c r="K43" s="80">
        <v>0</v>
      </c>
      <c r="L43" s="81">
        <v>0</v>
      </c>
      <c r="N43" s="81">
        <v>0</v>
      </c>
      <c r="O43" s="81">
        <v>0</v>
      </c>
      <c r="Q43" s="80">
        <v>0</v>
      </c>
      <c r="R43" s="80">
        <v>0</v>
      </c>
    </row>
    <row r="44" spans="2:18">
      <c r="B44" s="79" t="s">
        <v>298</v>
      </c>
      <c r="C44" s="16"/>
      <c r="D44" s="16"/>
      <c r="H44" s="81">
        <v>0</v>
      </c>
      <c r="K44" s="80">
        <v>0</v>
      </c>
      <c r="L44" s="81">
        <v>0</v>
      </c>
      <c r="N44" s="81">
        <v>0</v>
      </c>
      <c r="O44" s="81">
        <v>0</v>
      </c>
      <c r="Q44" s="80">
        <v>0</v>
      </c>
      <c r="R44" s="80">
        <v>0</v>
      </c>
    </row>
    <row r="45" spans="2:18">
      <c r="B45" t="s">
        <v>220</v>
      </c>
      <c r="C45" t="s">
        <v>220</v>
      </c>
      <c r="D45" s="16"/>
      <c r="E45" t="s">
        <v>220</v>
      </c>
      <c r="H45" s="77">
        <v>0</v>
      </c>
      <c r="I45" t="s">
        <v>220</v>
      </c>
      <c r="J45" s="78">
        <v>0</v>
      </c>
      <c r="K45" s="78">
        <v>0</v>
      </c>
      <c r="L45" s="77">
        <v>0</v>
      </c>
      <c r="M45" s="77">
        <v>0</v>
      </c>
      <c r="O45" s="77">
        <v>0</v>
      </c>
      <c r="P45" s="78">
        <v>0</v>
      </c>
      <c r="Q45" s="78">
        <v>0</v>
      </c>
      <c r="R45" s="78">
        <v>0</v>
      </c>
    </row>
    <row r="46" spans="2:18">
      <c r="B46" s="79" t="s">
        <v>299</v>
      </c>
      <c r="C46" s="16"/>
      <c r="D46" s="16"/>
      <c r="H46" s="81">
        <v>0</v>
      </c>
      <c r="K46" s="80">
        <v>0</v>
      </c>
      <c r="L46" s="81">
        <v>0</v>
      </c>
      <c r="N46" s="81">
        <v>0</v>
      </c>
      <c r="O46" s="81">
        <v>0</v>
      </c>
      <c r="Q46" s="80">
        <v>0</v>
      </c>
      <c r="R46" s="80">
        <v>0</v>
      </c>
    </row>
    <row r="47" spans="2:18">
      <c r="B47" t="s">
        <v>220</v>
      </c>
      <c r="C47" t="s">
        <v>220</v>
      </c>
      <c r="D47" s="16"/>
      <c r="E47" t="s">
        <v>220</v>
      </c>
      <c r="H47" s="77">
        <v>0</v>
      </c>
      <c r="I47" t="s">
        <v>220</v>
      </c>
      <c r="J47" s="78">
        <v>0</v>
      </c>
      <c r="K47" s="78">
        <v>0</v>
      </c>
      <c r="L47" s="77">
        <v>0</v>
      </c>
      <c r="M47" s="77">
        <v>0</v>
      </c>
      <c r="O47" s="77">
        <v>0</v>
      </c>
      <c r="P47" s="78">
        <v>0</v>
      </c>
      <c r="Q47" s="78">
        <v>0</v>
      </c>
      <c r="R47" s="78">
        <v>0</v>
      </c>
    </row>
    <row r="48" spans="2:18">
      <c r="B48" t="s">
        <v>300</v>
      </c>
      <c r="C48" s="16"/>
      <c r="D48" s="16"/>
    </row>
    <row r="49" spans="2:4">
      <c r="B49" t="s">
        <v>301</v>
      </c>
      <c r="C49" s="16"/>
      <c r="D49" s="16"/>
    </row>
    <row r="50" spans="2:4">
      <c r="B50" t="s">
        <v>302</v>
      </c>
      <c r="C50" s="16"/>
      <c r="D50" s="16"/>
    </row>
    <row r="51" spans="2:4">
      <c r="B51" t="s">
        <v>303</v>
      </c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198</v>
      </c>
    </row>
    <row r="3" spans="2:68">
      <c r="B3" s="2" t="s">
        <v>2</v>
      </c>
      <c r="C3" t="s">
        <v>199</v>
      </c>
    </row>
    <row r="4" spans="2:68">
      <c r="B4" s="2" t="s">
        <v>3</v>
      </c>
      <c r="C4" t="s">
        <v>200</v>
      </c>
    </row>
    <row r="6" spans="2:68" ht="26.25" customHeight="1">
      <c r="B6" s="95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9"/>
      <c r="BP6" s="19"/>
    </row>
    <row r="7" spans="2:68" ht="26.25" customHeight="1">
      <c r="B7" s="95" t="s">
        <v>82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9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202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304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220</v>
      </c>
      <c r="C14" t="s">
        <v>220</v>
      </c>
      <c r="D14" s="16"/>
      <c r="E14" s="16"/>
      <c r="F14" s="16"/>
      <c r="G14" t="s">
        <v>220</v>
      </c>
      <c r="H14" t="s">
        <v>220</v>
      </c>
      <c r="K14" s="77">
        <v>0</v>
      </c>
      <c r="L14" t="s">
        <v>220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249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220</v>
      </c>
      <c r="C16" t="s">
        <v>220</v>
      </c>
      <c r="D16" s="16"/>
      <c r="E16" s="16"/>
      <c r="F16" s="16"/>
      <c r="G16" t="s">
        <v>220</v>
      </c>
      <c r="H16" t="s">
        <v>220</v>
      </c>
      <c r="K16" s="77">
        <v>0</v>
      </c>
      <c r="L16" t="s">
        <v>220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305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220</v>
      </c>
      <c r="C18" t="s">
        <v>220</v>
      </c>
      <c r="D18" s="16"/>
      <c r="E18" s="16"/>
      <c r="F18" s="16"/>
      <c r="G18" t="s">
        <v>220</v>
      </c>
      <c r="H18" t="s">
        <v>220</v>
      </c>
      <c r="K18" s="77">
        <v>0</v>
      </c>
      <c r="L18" t="s">
        <v>220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225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306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220</v>
      </c>
      <c r="C21" t="s">
        <v>220</v>
      </c>
      <c r="D21" s="16"/>
      <c r="E21" s="16"/>
      <c r="F21" s="16"/>
      <c r="G21" t="s">
        <v>220</v>
      </c>
      <c r="H21" t="s">
        <v>220</v>
      </c>
      <c r="K21" s="77">
        <v>0</v>
      </c>
      <c r="L21" t="s">
        <v>220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307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220</v>
      </c>
      <c r="C23" t="s">
        <v>220</v>
      </c>
      <c r="D23" s="16"/>
      <c r="E23" s="16"/>
      <c r="F23" s="16"/>
      <c r="G23" t="s">
        <v>220</v>
      </c>
      <c r="H23" t="s">
        <v>220</v>
      </c>
      <c r="K23" s="77">
        <v>0</v>
      </c>
      <c r="L23" t="s">
        <v>220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227</v>
      </c>
      <c r="C24" s="16"/>
      <c r="D24" s="16"/>
      <c r="E24" s="16"/>
      <c r="F24" s="16"/>
      <c r="G24" s="16"/>
    </row>
    <row r="25" spans="2:21">
      <c r="B25" t="s">
        <v>300</v>
      </c>
      <c r="C25" s="16"/>
      <c r="D25" s="16"/>
      <c r="E25" s="16"/>
      <c r="F25" s="16"/>
      <c r="G25" s="16"/>
    </row>
    <row r="26" spans="2:21">
      <c r="B26" t="s">
        <v>301</v>
      </c>
      <c r="C26" s="16"/>
      <c r="D26" s="16"/>
      <c r="E26" s="16"/>
      <c r="F26" s="16"/>
      <c r="G26" s="16"/>
    </row>
    <row r="27" spans="2:21">
      <c r="B27" t="s">
        <v>302</v>
      </c>
      <c r="C27" s="16"/>
      <c r="D27" s="16"/>
      <c r="E27" s="16"/>
      <c r="F27" s="16"/>
      <c r="G27" s="16"/>
    </row>
    <row r="28" spans="2:21">
      <c r="B28" t="s">
        <v>303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tabSelected="1" topLeftCell="A76" workbookViewId="0">
      <selection activeCell="D97" sqref="D97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198</v>
      </c>
    </row>
    <row r="3" spans="2:66">
      <c r="B3" s="2" t="s">
        <v>2</v>
      </c>
      <c r="C3" t="s">
        <v>199</v>
      </c>
    </row>
    <row r="4" spans="2:66">
      <c r="B4" s="2" t="s">
        <v>3</v>
      </c>
      <c r="C4" t="s">
        <v>200</v>
      </c>
    </row>
    <row r="6" spans="2:66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2"/>
    </row>
    <row r="7" spans="2:66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2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4.63</v>
      </c>
      <c r="L11" s="7"/>
      <c r="M11" s="7"/>
      <c r="N11" s="76">
        <v>2.46E-2</v>
      </c>
      <c r="O11" s="75">
        <v>48305146.700000003</v>
      </c>
      <c r="P11" s="33"/>
      <c r="Q11" s="75">
        <v>681.36162999999999</v>
      </c>
      <c r="R11" s="75">
        <v>49327.344806237001</v>
      </c>
      <c r="S11" s="7"/>
      <c r="T11" s="76">
        <v>1</v>
      </c>
      <c r="U11" s="76">
        <v>9.4799999999999995E-2</v>
      </c>
      <c r="V11" s="35"/>
      <c r="BI11" s="16"/>
      <c r="BJ11" s="19"/>
      <c r="BK11" s="16"/>
      <c r="BN11" s="16"/>
    </row>
    <row r="12" spans="2:66">
      <c r="B12" s="79" t="s">
        <v>202</v>
      </c>
      <c r="C12" s="16"/>
      <c r="D12" s="16"/>
      <c r="E12" s="16"/>
      <c r="F12" s="16"/>
      <c r="K12" s="81">
        <v>4.6100000000000003</v>
      </c>
      <c r="N12" s="80">
        <v>2.23E-2</v>
      </c>
      <c r="O12" s="81">
        <v>47637146.700000003</v>
      </c>
      <c r="Q12" s="81">
        <v>681.36162999999999</v>
      </c>
      <c r="R12" s="81">
        <v>47027.977649972003</v>
      </c>
      <c r="T12" s="80">
        <v>0.95340000000000003</v>
      </c>
      <c r="U12" s="80">
        <v>9.0300000000000005E-2</v>
      </c>
    </row>
    <row r="13" spans="2:66">
      <c r="B13" s="79" t="s">
        <v>304</v>
      </c>
      <c r="C13" s="16"/>
      <c r="D13" s="16"/>
      <c r="E13" s="16"/>
      <c r="F13" s="16"/>
      <c r="K13" s="81">
        <v>5.7</v>
      </c>
      <c r="N13" s="80">
        <v>2.7900000000000001E-2</v>
      </c>
      <c r="O13" s="81">
        <v>26256167.670000002</v>
      </c>
      <c r="Q13" s="81">
        <v>306.69236999999998</v>
      </c>
      <c r="R13" s="81">
        <v>25993.386470447</v>
      </c>
      <c r="T13" s="80">
        <v>0.52700000000000002</v>
      </c>
      <c r="U13" s="80">
        <v>4.99E-2</v>
      </c>
    </row>
    <row r="14" spans="2:66">
      <c r="B14" t="s">
        <v>308</v>
      </c>
      <c r="C14" t="s">
        <v>309</v>
      </c>
      <c r="D14" t="s">
        <v>100</v>
      </c>
      <c r="E14" t="s">
        <v>123</v>
      </c>
      <c r="F14" t="s">
        <v>310</v>
      </c>
      <c r="G14" t="s">
        <v>311</v>
      </c>
      <c r="H14" t="s">
        <v>207</v>
      </c>
      <c r="I14" t="s">
        <v>208</v>
      </c>
      <c r="J14" t="s">
        <v>312</v>
      </c>
      <c r="K14" s="77">
        <v>6.88</v>
      </c>
      <c r="L14" t="s">
        <v>102</v>
      </c>
      <c r="M14" s="78">
        <v>1E-3</v>
      </c>
      <c r="N14" s="78">
        <v>1.8100000000000002E-2</v>
      </c>
      <c r="O14" s="77">
        <v>2000000</v>
      </c>
      <c r="P14" s="77">
        <v>93.63</v>
      </c>
      <c r="Q14" s="77">
        <v>0</v>
      </c>
      <c r="R14" s="77">
        <v>1872.6</v>
      </c>
      <c r="S14" s="78">
        <v>2E-3</v>
      </c>
      <c r="T14" s="78">
        <v>3.7999999999999999E-2</v>
      </c>
      <c r="U14" s="78">
        <v>3.5999999999999999E-3</v>
      </c>
    </row>
    <row r="15" spans="2:66">
      <c r="B15" t="s">
        <v>313</v>
      </c>
      <c r="C15" t="s">
        <v>314</v>
      </c>
      <c r="D15" t="s">
        <v>100</v>
      </c>
      <c r="E15" t="s">
        <v>123</v>
      </c>
      <c r="F15" t="s">
        <v>315</v>
      </c>
      <c r="G15" t="s">
        <v>311</v>
      </c>
      <c r="H15" t="s">
        <v>316</v>
      </c>
      <c r="I15" t="s">
        <v>150</v>
      </c>
      <c r="J15" t="s">
        <v>317</v>
      </c>
      <c r="K15" s="77">
        <v>4.16</v>
      </c>
      <c r="L15" t="s">
        <v>102</v>
      </c>
      <c r="M15" s="78">
        <v>1E-3</v>
      </c>
      <c r="N15" s="78">
        <v>1.7600000000000001E-2</v>
      </c>
      <c r="O15" s="77">
        <v>1352000</v>
      </c>
      <c r="P15" s="77">
        <v>97.15</v>
      </c>
      <c r="Q15" s="77">
        <v>0</v>
      </c>
      <c r="R15" s="77">
        <v>1313.4680000000001</v>
      </c>
      <c r="S15" s="78">
        <v>1.1999999999999999E-3</v>
      </c>
      <c r="T15" s="78">
        <v>2.6599999999999999E-2</v>
      </c>
      <c r="U15" s="78">
        <v>2.5000000000000001E-3</v>
      </c>
    </row>
    <row r="16" spans="2:66">
      <c r="B16" t="s">
        <v>318</v>
      </c>
      <c r="C16" t="s">
        <v>319</v>
      </c>
      <c r="D16" t="s">
        <v>100</v>
      </c>
      <c r="E16" t="s">
        <v>123</v>
      </c>
      <c r="F16" t="s">
        <v>315</v>
      </c>
      <c r="G16" t="s">
        <v>311</v>
      </c>
      <c r="H16" t="s">
        <v>316</v>
      </c>
      <c r="I16" t="s">
        <v>150</v>
      </c>
      <c r="J16" t="s">
        <v>320</v>
      </c>
      <c r="K16" s="77">
        <v>3.46</v>
      </c>
      <c r="L16" t="s">
        <v>102</v>
      </c>
      <c r="M16" s="78">
        <v>3.8E-3</v>
      </c>
      <c r="N16" s="78">
        <v>1.6500000000000001E-2</v>
      </c>
      <c r="O16" s="77">
        <v>1380368</v>
      </c>
      <c r="P16" s="77">
        <v>101.89</v>
      </c>
      <c r="Q16" s="77">
        <v>0</v>
      </c>
      <c r="R16" s="77">
        <v>1406.4569552</v>
      </c>
      <c r="S16" s="78">
        <v>5.0000000000000001E-4</v>
      </c>
      <c r="T16" s="78">
        <v>2.8500000000000001E-2</v>
      </c>
      <c r="U16" s="78">
        <v>2.7000000000000001E-3</v>
      </c>
    </row>
    <row r="17" spans="2:21">
      <c r="B17" t="s">
        <v>321</v>
      </c>
      <c r="C17" t="s">
        <v>322</v>
      </c>
      <c r="D17" t="s">
        <v>100</v>
      </c>
      <c r="E17" t="s">
        <v>123</v>
      </c>
      <c r="F17" t="s">
        <v>323</v>
      </c>
      <c r="G17" t="s">
        <v>324</v>
      </c>
      <c r="H17" t="s">
        <v>207</v>
      </c>
      <c r="I17" t="s">
        <v>208</v>
      </c>
      <c r="J17" t="s">
        <v>325</v>
      </c>
      <c r="K17" s="77">
        <v>13.15</v>
      </c>
      <c r="L17" t="s">
        <v>102</v>
      </c>
      <c r="M17" s="78">
        <v>2.07E-2</v>
      </c>
      <c r="N17" s="78">
        <v>2.1700000000000001E-2</v>
      </c>
      <c r="O17" s="77">
        <v>591652.92000000004</v>
      </c>
      <c r="P17" s="77">
        <v>105</v>
      </c>
      <c r="Q17" s="77">
        <v>26.768460000000001</v>
      </c>
      <c r="R17" s="77">
        <v>648.00402599999995</v>
      </c>
      <c r="S17" s="78">
        <v>2.0000000000000001E-4</v>
      </c>
      <c r="T17" s="78">
        <v>1.3100000000000001E-2</v>
      </c>
      <c r="U17" s="78">
        <v>1.1999999999999999E-3</v>
      </c>
    </row>
    <row r="18" spans="2:21">
      <c r="B18" t="s">
        <v>326</v>
      </c>
      <c r="C18" t="s">
        <v>327</v>
      </c>
      <c r="D18" t="s">
        <v>100</v>
      </c>
      <c r="E18" t="s">
        <v>123</v>
      </c>
      <c r="F18" t="s">
        <v>328</v>
      </c>
      <c r="G18" t="s">
        <v>311</v>
      </c>
      <c r="H18" t="s">
        <v>316</v>
      </c>
      <c r="I18" t="s">
        <v>150</v>
      </c>
      <c r="J18" t="s">
        <v>329</v>
      </c>
      <c r="K18" s="77">
        <v>4.83</v>
      </c>
      <c r="L18" t="s">
        <v>102</v>
      </c>
      <c r="M18" s="78">
        <v>1E-3</v>
      </c>
      <c r="N18" s="78">
        <v>1.6500000000000001E-2</v>
      </c>
      <c r="O18" s="77">
        <v>1241100</v>
      </c>
      <c r="P18" s="77">
        <v>97.57</v>
      </c>
      <c r="Q18" s="77">
        <v>0</v>
      </c>
      <c r="R18" s="77">
        <v>1210.94127</v>
      </c>
      <c r="S18" s="78">
        <v>4.0000000000000002E-4</v>
      </c>
      <c r="T18" s="78">
        <v>2.4500000000000001E-2</v>
      </c>
      <c r="U18" s="78">
        <v>2.3E-3</v>
      </c>
    </row>
    <row r="19" spans="2:21">
      <c r="B19" t="s">
        <v>330</v>
      </c>
      <c r="C19" t="s">
        <v>331</v>
      </c>
      <c r="D19" t="s">
        <v>100</v>
      </c>
      <c r="E19" t="s">
        <v>123</v>
      </c>
      <c r="F19" t="s">
        <v>328</v>
      </c>
      <c r="G19" t="s">
        <v>311</v>
      </c>
      <c r="H19" t="s">
        <v>316</v>
      </c>
      <c r="I19" t="s">
        <v>150</v>
      </c>
      <c r="J19" t="s">
        <v>332</v>
      </c>
      <c r="K19" s="77">
        <v>5.17</v>
      </c>
      <c r="L19" t="s">
        <v>102</v>
      </c>
      <c r="M19" s="78">
        <v>1.3899999999999999E-2</v>
      </c>
      <c r="N19" s="78">
        <v>1.78E-2</v>
      </c>
      <c r="O19" s="77">
        <v>999000</v>
      </c>
      <c r="P19" s="77">
        <v>98.24</v>
      </c>
      <c r="Q19" s="77">
        <v>0</v>
      </c>
      <c r="R19" s="77">
        <v>981.41759999999999</v>
      </c>
      <c r="S19" s="78">
        <v>5.0000000000000001E-4</v>
      </c>
      <c r="T19" s="78">
        <v>1.9900000000000001E-2</v>
      </c>
      <c r="U19" s="78">
        <v>1.9E-3</v>
      </c>
    </row>
    <row r="20" spans="2:21">
      <c r="B20" t="s">
        <v>333</v>
      </c>
      <c r="C20" t="s">
        <v>334</v>
      </c>
      <c r="D20" t="s">
        <v>100</v>
      </c>
      <c r="E20" t="s">
        <v>123</v>
      </c>
      <c r="F20" t="s">
        <v>335</v>
      </c>
      <c r="G20" t="s">
        <v>311</v>
      </c>
      <c r="H20" t="s">
        <v>316</v>
      </c>
      <c r="I20" t="s">
        <v>150</v>
      </c>
      <c r="J20" t="s">
        <v>336</v>
      </c>
      <c r="K20" s="77">
        <v>0.59</v>
      </c>
      <c r="L20" t="s">
        <v>102</v>
      </c>
      <c r="M20" s="78">
        <v>0.05</v>
      </c>
      <c r="N20" s="78">
        <v>1.77E-2</v>
      </c>
      <c r="O20" s="77">
        <v>228710.46</v>
      </c>
      <c r="P20" s="77">
        <v>115.69</v>
      </c>
      <c r="Q20" s="77">
        <v>0</v>
      </c>
      <c r="R20" s="77">
        <v>264.59513117400002</v>
      </c>
      <c r="S20" s="78">
        <v>2.0000000000000001E-4</v>
      </c>
      <c r="T20" s="78">
        <v>5.4000000000000003E-3</v>
      </c>
      <c r="U20" s="78">
        <v>5.0000000000000001E-4</v>
      </c>
    </row>
    <row r="21" spans="2:21">
      <c r="B21" t="s">
        <v>337</v>
      </c>
      <c r="C21" t="s">
        <v>338</v>
      </c>
      <c r="D21" t="s">
        <v>100</v>
      </c>
      <c r="E21" t="s">
        <v>123</v>
      </c>
      <c r="F21" t="s">
        <v>335</v>
      </c>
      <c r="G21" t="s">
        <v>311</v>
      </c>
      <c r="H21" t="s">
        <v>316</v>
      </c>
      <c r="I21" t="s">
        <v>150</v>
      </c>
      <c r="J21" t="s">
        <v>339</v>
      </c>
      <c r="K21" s="77">
        <v>4.34</v>
      </c>
      <c r="L21" t="s">
        <v>102</v>
      </c>
      <c r="M21" s="78">
        <v>1.7500000000000002E-2</v>
      </c>
      <c r="N21" s="78">
        <v>2.9999999999999997E-4</v>
      </c>
      <c r="O21" s="77">
        <v>590989.05000000005</v>
      </c>
      <c r="P21" s="77">
        <v>107.76</v>
      </c>
      <c r="Q21" s="77">
        <v>0</v>
      </c>
      <c r="R21" s="77">
        <v>636.84980027999995</v>
      </c>
      <c r="S21" s="78">
        <v>2.0000000000000001E-4</v>
      </c>
      <c r="T21" s="78">
        <v>1.29E-2</v>
      </c>
      <c r="U21" s="78">
        <v>1.1999999999999999E-3</v>
      </c>
    </row>
    <row r="22" spans="2:21">
      <c r="B22" t="s">
        <v>340</v>
      </c>
      <c r="C22" t="s">
        <v>341</v>
      </c>
      <c r="D22" t="s">
        <v>100</v>
      </c>
      <c r="E22" t="s">
        <v>123</v>
      </c>
      <c r="F22" t="s">
        <v>342</v>
      </c>
      <c r="G22" t="s">
        <v>343</v>
      </c>
      <c r="H22" t="s">
        <v>344</v>
      </c>
      <c r="I22" t="s">
        <v>150</v>
      </c>
      <c r="J22" t="s">
        <v>345</v>
      </c>
      <c r="K22" s="77">
        <v>7.3</v>
      </c>
      <c r="L22" t="s">
        <v>102</v>
      </c>
      <c r="M22" s="78">
        <v>2.3900000000000001E-2</v>
      </c>
      <c r="N22" s="78">
        <v>1.17E-2</v>
      </c>
      <c r="O22" s="77">
        <v>1120000</v>
      </c>
      <c r="P22" s="77">
        <v>109.95</v>
      </c>
      <c r="Q22" s="77">
        <v>0</v>
      </c>
      <c r="R22" s="77">
        <v>1231.44</v>
      </c>
      <c r="S22" s="78">
        <v>2.9999999999999997E-4</v>
      </c>
      <c r="T22" s="78">
        <v>2.5000000000000001E-2</v>
      </c>
      <c r="U22" s="78">
        <v>2.3999999999999998E-3</v>
      </c>
    </row>
    <row r="23" spans="2:21">
      <c r="B23" t="s">
        <v>346</v>
      </c>
      <c r="C23" t="s">
        <v>347</v>
      </c>
      <c r="D23" t="s">
        <v>100</v>
      </c>
      <c r="E23" t="s">
        <v>123</v>
      </c>
      <c r="F23" t="s">
        <v>342</v>
      </c>
      <c r="G23" t="s">
        <v>343</v>
      </c>
      <c r="H23" t="s">
        <v>344</v>
      </c>
      <c r="I23" t="s">
        <v>150</v>
      </c>
      <c r="J23" t="s">
        <v>348</v>
      </c>
      <c r="K23" s="77">
        <v>4.83</v>
      </c>
      <c r="L23" t="s">
        <v>102</v>
      </c>
      <c r="M23" s="78">
        <v>3.85E-2</v>
      </c>
      <c r="N23" s="78">
        <v>2.0500000000000001E-2</v>
      </c>
      <c r="O23" s="77">
        <v>206524.09</v>
      </c>
      <c r="P23" s="77">
        <v>119.26</v>
      </c>
      <c r="Q23" s="77">
        <v>0</v>
      </c>
      <c r="R23" s="77">
        <v>246.30062973400001</v>
      </c>
      <c r="S23" s="78">
        <v>1E-4</v>
      </c>
      <c r="T23" s="78">
        <v>5.0000000000000001E-3</v>
      </c>
      <c r="U23" s="78">
        <v>5.0000000000000001E-4</v>
      </c>
    </row>
    <row r="24" spans="2:21">
      <c r="B24" t="s">
        <v>349</v>
      </c>
      <c r="C24" t="s">
        <v>350</v>
      </c>
      <c r="D24" t="s">
        <v>100</v>
      </c>
      <c r="E24" t="s">
        <v>123</v>
      </c>
      <c r="F24" t="s">
        <v>351</v>
      </c>
      <c r="G24" t="s">
        <v>324</v>
      </c>
      <c r="H24" t="s">
        <v>344</v>
      </c>
      <c r="I24" t="s">
        <v>150</v>
      </c>
      <c r="J24" t="s">
        <v>352</v>
      </c>
      <c r="K24" s="77">
        <v>6.87</v>
      </c>
      <c r="L24" t="s">
        <v>102</v>
      </c>
      <c r="M24" s="78">
        <v>2.6499999999999999E-2</v>
      </c>
      <c r="N24" s="78">
        <v>2.3E-2</v>
      </c>
      <c r="O24" s="77">
        <v>622738.81999999995</v>
      </c>
      <c r="P24" s="77">
        <v>113.56</v>
      </c>
      <c r="Q24" s="77">
        <v>13.268610000000001</v>
      </c>
      <c r="R24" s="77">
        <v>720.45081399200001</v>
      </c>
      <c r="S24" s="78">
        <v>4.0000000000000002E-4</v>
      </c>
      <c r="T24" s="78">
        <v>1.46E-2</v>
      </c>
      <c r="U24" s="78">
        <v>1.4E-3</v>
      </c>
    </row>
    <row r="25" spans="2:21">
      <c r="B25" t="s">
        <v>353</v>
      </c>
      <c r="C25" t="s">
        <v>354</v>
      </c>
      <c r="D25" t="s">
        <v>100</v>
      </c>
      <c r="E25" t="s">
        <v>123</v>
      </c>
      <c r="F25" t="s">
        <v>355</v>
      </c>
      <c r="G25" t="s">
        <v>356</v>
      </c>
      <c r="H25" t="s">
        <v>357</v>
      </c>
      <c r="I25" t="s">
        <v>208</v>
      </c>
      <c r="J25" t="s">
        <v>358</v>
      </c>
      <c r="K25" s="77">
        <v>8.44</v>
      </c>
      <c r="L25" t="s">
        <v>102</v>
      </c>
      <c r="M25" s="78">
        <v>8.9999999999999993E-3</v>
      </c>
      <c r="N25" s="78">
        <v>2.69E-2</v>
      </c>
      <c r="O25" s="77">
        <v>646338</v>
      </c>
      <c r="P25" s="77">
        <v>91.48</v>
      </c>
      <c r="Q25" s="77">
        <v>3.0892300000000001</v>
      </c>
      <c r="R25" s="77">
        <v>594.3592324</v>
      </c>
      <c r="S25" s="78">
        <v>2.9999999999999997E-4</v>
      </c>
      <c r="T25" s="78">
        <v>1.2E-2</v>
      </c>
      <c r="U25" s="78">
        <v>1.1000000000000001E-3</v>
      </c>
    </row>
    <row r="26" spans="2:21">
      <c r="B26" t="s">
        <v>359</v>
      </c>
      <c r="C26" t="s">
        <v>360</v>
      </c>
      <c r="D26" t="s">
        <v>100</v>
      </c>
      <c r="E26" t="s">
        <v>123</v>
      </c>
      <c r="F26" t="s">
        <v>355</v>
      </c>
      <c r="G26" t="s">
        <v>356</v>
      </c>
      <c r="H26" t="s">
        <v>357</v>
      </c>
      <c r="I26" t="s">
        <v>208</v>
      </c>
      <c r="J26" t="s">
        <v>361</v>
      </c>
      <c r="K26" s="77">
        <v>11.89</v>
      </c>
      <c r="L26" t="s">
        <v>102</v>
      </c>
      <c r="M26" s="78">
        <v>1.6899999999999998E-2</v>
      </c>
      <c r="N26" s="78">
        <v>2.8899999999999999E-2</v>
      </c>
      <c r="O26" s="77">
        <v>1083762</v>
      </c>
      <c r="P26" s="77">
        <v>92.36</v>
      </c>
      <c r="Q26" s="77">
        <v>9.7267700000000001</v>
      </c>
      <c r="R26" s="77">
        <v>1010.6893532</v>
      </c>
      <c r="S26" s="78">
        <v>4.0000000000000002E-4</v>
      </c>
      <c r="T26" s="78">
        <v>2.0500000000000001E-2</v>
      </c>
      <c r="U26" s="78">
        <v>1.9E-3</v>
      </c>
    </row>
    <row r="27" spans="2:21">
      <c r="B27" t="s">
        <v>362</v>
      </c>
      <c r="C27" t="s">
        <v>363</v>
      </c>
      <c r="D27" t="s">
        <v>100</v>
      </c>
      <c r="E27" t="s">
        <v>123</v>
      </c>
      <c r="F27" t="s">
        <v>364</v>
      </c>
      <c r="G27" t="s">
        <v>365</v>
      </c>
      <c r="H27" t="s">
        <v>366</v>
      </c>
      <c r="I27" t="s">
        <v>208</v>
      </c>
      <c r="J27" t="s">
        <v>312</v>
      </c>
      <c r="K27" s="77">
        <v>4.63</v>
      </c>
      <c r="L27" t="s">
        <v>102</v>
      </c>
      <c r="M27" s="78">
        <v>5.0000000000000001E-3</v>
      </c>
      <c r="N27" s="78">
        <v>3.2000000000000001E-2</v>
      </c>
      <c r="O27" s="77">
        <v>1205000</v>
      </c>
      <c r="P27" s="77">
        <v>93.14</v>
      </c>
      <c r="Q27" s="77">
        <v>0</v>
      </c>
      <c r="R27" s="77">
        <v>1122.337</v>
      </c>
      <c r="S27" s="78">
        <v>2E-3</v>
      </c>
      <c r="T27" s="78">
        <v>2.2800000000000001E-2</v>
      </c>
      <c r="U27" s="78">
        <v>2.2000000000000001E-3</v>
      </c>
    </row>
    <row r="28" spans="2:21">
      <c r="B28" t="s">
        <v>367</v>
      </c>
      <c r="C28" t="s">
        <v>368</v>
      </c>
      <c r="D28" t="s">
        <v>100</v>
      </c>
      <c r="E28" t="s">
        <v>123</v>
      </c>
      <c r="F28" t="s">
        <v>369</v>
      </c>
      <c r="G28" t="s">
        <v>356</v>
      </c>
      <c r="H28" t="s">
        <v>370</v>
      </c>
      <c r="I28" t="s">
        <v>150</v>
      </c>
      <c r="J28" t="s">
        <v>371</v>
      </c>
      <c r="K28" s="77">
        <v>6.87</v>
      </c>
      <c r="L28" t="s">
        <v>102</v>
      </c>
      <c r="M28" s="78">
        <v>5.8999999999999999E-3</v>
      </c>
      <c r="N28" s="78">
        <v>2.8400000000000002E-2</v>
      </c>
      <c r="O28" s="77">
        <v>770640</v>
      </c>
      <c r="P28" s="77">
        <v>89.83</v>
      </c>
      <c r="Q28" s="77">
        <v>2.3817499999999998</v>
      </c>
      <c r="R28" s="77">
        <v>694.64766199999997</v>
      </c>
      <c r="S28" s="78">
        <v>6.9999999999999999E-4</v>
      </c>
      <c r="T28" s="78">
        <v>1.41E-2</v>
      </c>
      <c r="U28" s="78">
        <v>1.2999999999999999E-3</v>
      </c>
    </row>
    <row r="29" spans="2:21">
      <c r="B29" t="s">
        <v>372</v>
      </c>
      <c r="C29" t="s">
        <v>373</v>
      </c>
      <c r="D29" t="s">
        <v>100</v>
      </c>
      <c r="E29" t="s">
        <v>123</v>
      </c>
      <c r="F29" t="s">
        <v>374</v>
      </c>
      <c r="G29" t="s">
        <v>356</v>
      </c>
      <c r="H29" t="s">
        <v>370</v>
      </c>
      <c r="I29" t="s">
        <v>150</v>
      </c>
      <c r="J29" t="s">
        <v>375</v>
      </c>
      <c r="K29" s="77">
        <v>4.8099999999999996</v>
      </c>
      <c r="L29" t="s">
        <v>102</v>
      </c>
      <c r="M29" s="78">
        <v>2.81E-2</v>
      </c>
      <c r="N29" s="78">
        <v>2.3E-2</v>
      </c>
      <c r="O29" s="77">
        <v>14339.2</v>
      </c>
      <c r="P29" s="77">
        <v>110.61</v>
      </c>
      <c r="Q29" s="77">
        <v>0.21981000000000001</v>
      </c>
      <c r="R29" s="77">
        <v>16.080399119999999</v>
      </c>
      <c r="S29" s="78">
        <v>0</v>
      </c>
      <c r="T29" s="78">
        <v>2.9999999999999997E-4</v>
      </c>
      <c r="U29" s="78">
        <v>0</v>
      </c>
    </row>
    <row r="30" spans="2:21">
      <c r="B30" t="s">
        <v>376</v>
      </c>
      <c r="C30" t="s">
        <v>377</v>
      </c>
      <c r="D30" t="s">
        <v>100</v>
      </c>
      <c r="E30" t="s">
        <v>123</v>
      </c>
      <c r="F30" t="s">
        <v>378</v>
      </c>
      <c r="G30" t="s">
        <v>356</v>
      </c>
      <c r="H30" t="s">
        <v>366</v>
      </c>
      <c r="I30" t="s">
        <v>208</v>
      </c>
      <c r="J30" t="s">
        <v>379</v>
      </c>
      <c r="K30" s="77">
        <v>6.6</v>
      </c>
      <c r="L30" t="s">
        <v>102</v>
      </c>
      <c r="M30" s="78">
        <v>2.5000000000000001E-3</v>
      </c>
      <c r="N30" s="78">
        <v>2.5100000000000001E-2</v>
      </c>
      <c r="O30" s="77">
        <v>716280</v>
      </c>
      <c r="P30" s="77">
        <v>91.26</v>
      </c>
      <c r="Q30" s="77">
        <v>17.09066</v>
      </c>
      <c r="R30" s="77">
        <v>670.767788</v>
      </c>
      <c r="S30" s="78">
        <v>5.0000000000000001E-4</v>
      </c>
      <c r="T30" s="78">
        <v>1.3599999999999999E-2</v>
      </c>
      <c r="U30" s="78">
        <v>1.2999999999999999E-3</v>
      </c>
    </row>
    <row r="31" spans="2:21">
      <c r="B31" t="s">
        <v>380</v>
      </c>
      <c r="C31" t="s">
        <v>381</v>
      </c>
      <c r="D31" t="s">
        <v>100</v>
      </c>
      <c r="E31" t="s">
        <v>123</v>
      </c>
      <c r="F31" t="s">
        <v>335</v>
      </c>
      <c r="G31" t="s">
        <v>311</v>
      </c>
      <c r="H31" t="s">
        <v>370</v>
      </c>
      <c r="I31" t="s">
        <v>150</v>
      </c>
      <c r="J31" t="s">
        <v>382</v>
      </c>
      <c r="K31" s="77">
        <v>0.33</v>
      </c>
      <c r="L31" t="s">
        <v>102</v>
      </c>
      <c r="M31" s="78">
        <v>1.4200000000000001E-2</v>
      </c>
      <c r="N31" s="78">
        <v>0.04</v>
      </c>
      <c r="O31" s="77">
        <v>7</v>
      </c>
      <c r="P31" s="77">
        <v>5462000</v>
      </c>
      <c r="Q31" s="77">
        <v>0</v>
      </c>
      <c r="R31" s="77">
        <v>382.34</v>
      </c>
      <c r="S31" s="78">
        <v>0</v>
      </c>
      <c r="T31" s="78">
        <v>7.7999999999999996E-3</v>
      </c>
      <c r="U31" s="78">
        <v>6.9999999999999999E-4</v>
      </c>
    </row>
    <row r="32" spans="2:21">
      <c r="B32" t="s">
        <v>383</v>
      </c>
      <c r="C32" t="s">
        <v>384</v>
      </c>
      <c r="D32" t="s">
        <v>100</v>
      </c>
      <c r="E32" t="s">
        <v>123</v>
      </c>
      <c r="F32" t="s">
        <v>385</v>
      </c>
      <c r="G32" t="s">
        <v>386</v>
      </c>
      <c r="H32" t="s">
        <v>366</v>
      </c>
      <c r="I32" t="s">
        <v>208</v>
      </c>
      <c r="J32" t="s">
        <v>387</v>
      </c>
      <c r="K32" s="77">
        <v>3.11</v>
      </c>
      <c r="L32" t="s">
        <v>102</v>
      </c>
      <c r="M32" s="78">
        <v>4.2999999999999997E-2</v>
      </c>
      <c r="N32" s="78">
        <v>1.72E-2</v>
      </c>
      <c r="O32" s="77">
        <v>412482.87</v>
      </c>
      <c r="P32" s="77">
        <v>117.55</v>
      </c>
      <c r="Q32" s="77">
        <v>0</v>
      </c>
      <c r="R32" s="77">
        <v>484.87361368500001</v>
      </c>
      <c r="S32" s="78">
        <v>6.9999999999999999E-4</v>
      </c>
      <c r="T32" s="78">
        <v>9.7999999999999997E-3</v>
      </c>
      <c r="U32" s="78">
        <v>8.9999999999999998E-4</v>
      </c>
    </row>
    <row r="33" spans="2:21">
      <c r="B33" t="s">
        <v>388</v>
      </c>
      <c r="C33" t="s">
        <v>389</v>
      </c>
      <c r="D33" t="s">
        <v>100</v>
      </c>
      <c r="E33" t="s">
        <v>123</v>
      </c>
      <c r="F33" t="s">
        <v>390</v>
      </c>
      <c r="G33" t="s">
        <v>356</v>
      </c>
      <c r="H33" t="s">
        <v>391</v>
      </c>
      <c r="I33" t="s">
        <v>150</v>
      </c>
      <c r="J33" t="s">
        <v>392</v>
      </c>
      <c r="K33" s="77">
        <v>5.52</v>
      </c>
      <c r="L33" t="s">
        <v>102</v>
      </c>
      <c r="M33" s="78">
        <v>1.3299999999999999E-2</v>
      </c>
      <c r="N33" s="78">
        <v>3.6999999999999998E-2</v>
      </c>
      <c r="O33" s="77">
        <v>928000</v>
      </c>
      <c r="P33" s="77">
        <v>94.95</v>
      </c>
      <c r="Q33" s="77">
        <v>0</v>
      </c>
      <c r="R33" s="77">
        <v>881.13599999999997</v>
      </c>
      <c r="S33" s="78">
        <v>6.9999999999999999E-4</v>
      </c>
      <c r="T33" s="78">
        <v>1.7899999999999999E-2</v>
      </c>
      <c r="U33" s="78">
        <v>1.6999999999999999E-3</v>
      </c>
    </row>
    <row r="34" spans="2:21">
      <c r="B34" t="s">
        <v>393</v>
      </c>
      <c r="C34" t="s">
        <v>394</v>
      </c>
      <c r="D34" t="s">
        <v>100</v>
      </c>
      <c r="E34" t="s">
        <v>123</v>
      </c>
      <c r="F34" t="s">
        <v>390</v>
      </c>
      <c r="G34" t="s">
        <v>356</v>
      </c>
      <c r="H34" t="s">
        <v>395</v>
      </c>
      <c r="I34" t="s">
        <v>208</v>
      </c>
      <c r="J34" t="s">
        <v>396</v>
      </c>
      <c r="K34" s="77">
        <v>6.04</v>
      </c>
      <c r="L34" t="s">
        <v>102</v>
      </c>
      <c r="M34" s="78">
        <v>1.8700000000000001E-2</v>
      </c>
      <c r="N34" s="78">
        <v>3.8199999999999998E-2</v>
      </c>
      <c r="O34" s="77">
        <v>911000</v>
      </c>
      <c r="P34" s="77">
        <v>92.39</v>
      </c>
      <c r="Q34" s="77">
        <v>0</v>
      </c>
      <c r="R34" s="77">
        <v>841.67290000000003</v>
      </c>
      <c r="S34" s="78">
        <v>1.5E-3</v>
      </c>
      <c r="T34" s="78">
        <v>1.7100000000000001E-2</v>
      </c>
      <c r="U34" s="78">
        <v>1.6000000000000001E-3</v>
      </c>
    </row>
    <row r="35" spans="2:21">
      <c r="B35" t="s">
        <v>397</v>
      </c>
      <c r="C35" t="s">
        <v>398</v>
      </c>
      <c r="D35" t="s">
        <v>100</v>
      </c>
      <c r="E35" t="s">
        <v>123</v>
      </c>
      <c r="F35" t="s">
        <v>399</v>
      </c>
      <c r="G35" t="s">
        <v>400</v>
      </c>
      <c r="H35" t="s">
        <v>401</v>
      </c>
      <c r="I35" t="s">
        <v>150</v>
      </c>
      <c r="J35" t="s">
        <v>387</v>
      </c>
      <c r="K35" s="77">
        <v>5.3</v>
      </c>
      <c r="L35" t="s">
        <v>102</v>
      </c>
      <c r="M35" s="78">
        <v>1E-3</v>
      </c>
      <c r="N35" s="78">
        <v>2.4400000000000002E-2</v>
      </c>
      <c r="O35" s="77">
        <v>586033.15</v>
      </c>
      <c r="P35" s="77">
        <v>94.36</v>
      </c>
      <c r="Q35" s="77">
        <v>0.31276999999999999</v>
      </c>
      <c r="R35" s="77">
        <v>553.29365034</v>
      </c>
      <c r="S35" s="78">
        <v>3.2000000000000002E-3</v>
      </c>
      <c r="T35" s="78">
        <v>1.12E-2</v>
      </c>
      <c r="U35" s="78">
        <v>1.1000000000000001E-3</v>
      </c>
    </row>
    <row r="36" spans="2:21">
      <c r="B36" t="s">
        <v>402</v>
      </c>
      <c r="C36" t="s">
        <v>403</v>
      </c>
      <c r="D36" t="s">
        <v>100</v>
      </c>
      <c r="E36" t="s">
        <v>123</v>
      </c>
      <c r="F36" t="s">
        <v>404</v>
      </c>
      <c r="G36" t="s">
        <v>356</v>
      </c>
      <c r="H36" t="s">
        <v>401</v>
      </c>
      <c r="I36" t="s">
        <v>150</v>
      </c>
      <c r="J36" t="s">
        <v>405</v>
      </c>
      <c r="K36" s="77">
        <v>7.5</v>
      </c>
      <c r="L36" t="s">
        <v>102</v>
      </c>
      <c r="M36" s="78">
        <v>3.8999999999999998E-3</v>
      </c>
      <c r="N36" s="78">
        <v>3.8300000000000001E-2</v>
      </c>
      <c r="O36" s="77">
        <v>1300756.02</v>
      </c>
      <c r="P36" s="77">
        <v>80.83</v>
      </c>
      <c r="Q36" s="77">
        <v>90.250450000000001</v>
      </c>
      <c r="R36" s="77">
        <v>1141.6515409660001</v>
      </c>
      <c r="S36" s="78">
        <v>5.4999999999999997E-3</v>
      </c>
      <c r="T36" s="78">
        <v>2.3099999999999999E-2</v>
      </c>
      <c r="U36" s="78">
        <v>2.2000000000000001E-3</v>
      </c>
    </row>
    <row r="37" spans="2:21">
      <c r="B37" t="s">
        <v>406</v>
      </c>
      <c r="C37" t="s">
        <v>407</v>
      </c>
      <c r="D37" t="s">
        <v>100</v>
      </c>
      <c r="E37" t="s">
        <v>123</v>
      </c>
      <c r="F37" t="s">
        <v>408</v>
      </c>
      <c r="G37" t="s">
        <v>356</v>
      </c>
      <c r="H37" t="s">
        <v>409</v>
      </c>
      <c r="I37" t="s">
        <v>208</v>
      </c>
      <c r="J37" t="s">
        <v>410</v>
      </c>
      <c r="K37" s="77">
        <v>6.6</v>
      </c>
      <c r="L37" t="s">
        <v>102</v>
      </c>
      <c r="M37" s="78">
        <v>5.0000000000000001E-3</v>
      </c>
      <c r="N37" s="78">
        <v>3.2899999999999999E-2</v>
      </c>
      <c r="O37" s="77">
        <v>729600</v>
      </c>
      <c r="P37" s="77">
        <v>88.54</v>
      </c>
      <c r="Q37" s="77">
        <v>0</v>
      </c>
      <c r="R37" s="77">
        <v>645.98784000000001</v>
      </c>
      <c r="S37" s="78">
        <v>3.8999999999999998E-3</v>
      </c>
      <c r="T37" s="78">
        <v>1.3100000000000001E-2</v>
      </c>
      <c r="U37" s="78">
        <v>1.1999999999999999E-3</v>
      </c>
    </row>
    <row r="38" spans="2:21">
      <c r="B38" t="s">
        <v>411</v>
      </c>
      <c r="C38" t="s">
        <v>412</v>
      </c>
      <c r="D38" t="s">
        <v>100</v>
      </c>
      <c r="E38" t="s">
        <v>123</v>
      </c>
      <c r="F38" t="s">
        <v>413</v>
      </c>
      <c r="G38" t="s">
        <v>414</v>
      </c>
      <c r="H38" t="s">
        <v>401</v>
      </c>
      <c r="I38" t="s">
        <v>150</v>
      </c>
      <c r="J38" t="s">
        <v>387</v>
      </c>
      <c r="K38" s="77">
        <v>1.78</v>
      </c>
      <c r="L38" t="s">
        <v>102</v>
      </c>
      <c r="M38" s="78">
        <v>1.8499999999999999E-2</v>
      </c>
      <c r="N38" s="78">
        <v>2.63E-2</v>
      </c>
      <c r="O38" s="77">
        <v>609118.71999999997</v>
      </c>
      <c r="P38" s="77">
        <v>106.35</v>
      </c>
      <c r="Q38" s="77">
        <v>110.71896</v>
      </c>
      <c r="R38" s="77">
        <v>758.51671871999997</v>
      </c>
      <c r="S38" s="78">
        <v>8.9999999999999998E-4</v>
      </c>
      <c r="T38" s="78">
        <v>1.54E-2</v>
      </c>
      <c r="U38" s="78">
        <v>1.5E-3</v>
      </c>
    </row>
    <row r="39" spans="2:21">
      <c r="B39" t="s">
        <v>415</v>
      </c>
      <c r="C39" t="s">
        <v>416</v>
      </c>
      <c r="D39" t="s">
        <v>100</v>
      </c>
      <c r="E39" t="s">
        <v>123</v>
      </c>
      <c r="F39" t="s">
        <v>417</v>
      </c>
      <c r="G39" t="s">
        <v>343</v>
      </c>
      <c r="H39" t="s">
        <v>409</v>
      </c>
      <c r="I39" t="s">
        <v>208</v>
      </c>
      <c r="J39" t="s">
        <v>418</v>
      </c>
      <c r="K39" s="77">
        <v>4.2699999999999996</v>
      </c>
      <c r="L39" t="s">
        <v>102</v>
      </c>
      <c r="M39" s="78">
        <v>1.23E-2</v>
      </c>
      <c r="N39" s="78">
        <v>2.3099999999999999E-2</v>
      </c>
      <c r="O39" s="77">
        <v>97261.55</v>
      </c>
      <c r="P39" s="77">
        <v>103.68</v>
      </c>
      <c r="Q39" s="77">
        <v>0</v>
      </c>
      <c r="R39" s="77">
        <v>100.84077504</v>
      </c>
      <c r="S39" s="78">
        <v>1E-4</v>
      </c>
      <c r="T39" s="78">
        <v>2E-3</v>
      </c>
      <c r="U39" s="78">
        <v>2.0000000000000001E-4</v>
      </c>
    </row>
    <row r="40" spans="2:21">
      <c r="B40" t="s">
        <v>419</v>
      </c>
      <c r="C40" t="s">
        <v>420</v>
      </c>
      <c r="D40" t="s">
        <v>100</v>
      </c>
      <c r="E40" t="s">
        <v>123</v>
      </c>
      <c r="F40" t="s">
        <v>421</v>
      </c>
      <c r="G40" t="s">
        <v>365</v>
      </c>
      <c r="H40" t="s">
        <v>422</v>
      </c>
      <c r="I40" t="s">
        <v>150</v>
      </c>
      <c r="J40" t="s">
        <v>423</v>
      </c>
      <c r="K40" s="77">
        <v>5.73</v>
      </c>
      <c r="L40" t="s">
        <v>102</v>
      </c>
      <c r="M40" s="78">
        <v>4.3E-3</v>
      </c>
      <c r="N40" s="78">
        <v>4.7399999999999998E-2</v>
      </c>
      <c r="O40" s="77">
        <v>1329000</v>
      </c>
      <c r="P40" s="77">
        <v>82.6</v>
      </c>
      <c r="Q40" s="77">
        <v>0</v>
      </c>
      <c r="R40" s="77">
        <v>1097.7539999999999</v>
      </c>
      <c r="S40" s="78">
        <v>3.5000000000000001E-3</v>
      </c>
      <c r="T40" s="78">
        <v>2.23E-2</v>
      </c>
      <c r="U40" s="78">
        <v>2.0999999999999999E-3</v>
      </c>
    </row>
    <row r="41" spans="2:21">
      <c r="B41" t="s">
        <v>424</v>
      </c>
      <c r="C41" t="s">
        <v>425</v>
      </c>
      <c r="D41" t="s">
        <v>100</v>
      </c>
      <c r="E41" t="s">
        <v>123</v>
      </c>
      <c r="F41" t="s">
        <v>426</v>
      </c>
      <c r="G41" t="s">
        <v>365</v>
      </c>
      <c r="H41" t="s">
        <v>427</v>
      </c>
      <c r="I41" t="s">
        <v>208</v>
      </c>
      <c r="J41" t="s">
        <v>428</v>
      </c>
      <c r="K41" s="77">
        <v>5.37</v>
      </c>
      <c r="L41" t="s">
        <v>102</v>
      </c>
      <c r="M41" s="78">
        <v>7.4000000000000003E-3</v>
      </c>
      <c r="N41" s="78">
        <v>4.6600000000000003E-2</v>
      </c>
      <c r="O41" s="77">
        <v>1244000</v>
      </c>
      <c r="P41" s="77">
        <v>85.91</v>
      </c>
      <c r="Q41" s="77">
        <v>4.8552600000000004</v>
      </c>
      <c r="R41" s="77">
        <v>1073.57566</v>
      </c>
      <c r="S41" s="78">
        <v>4.1000000000000003E-3</v>
      </c>
      <c r="T41" s="78">
        <v>2.18E-2</v>
      </c>
      <c r="U41" s="78">
        <v>2.0999999999999999E-3</v>
      </c>
    </row>
    <row r="42" spans="2:21">
      <c r="B42" t="s">
        <v>429</v>
      </c>
      <c r="C42" t="s">
        <v>430</v>
      </c>
      <c r="D42" t="s">
        <v>100</v>
      </c>
      <c r="E42" t="s">
        <v>123</v>
      </c>
      <c r="F42" t="s">
        <v>431</v>
      </c>
      <c r="G42" t="s">
        <v>356</v>
      </c>
      <c r="H42" t="s">
        <v>427</v>
      </c>
      <c r="I42" t="s">
        <v>208</v>
      </c>
      <c r="J42" t="s">
        <v>432</v>
      </c>
      <c r="K42" s="77">
        <v>2.63</v>
      </c>
      <c r="L42" t="s">
        <v>102</v>
      </c>
      <c r="M42" s="78">
        <v>3.0599999999999999E-2</v>
      </c>
      <c r="N42" s="78">
        <v>2.3599999999999999E-2</v>
      </c>
      <c r="O42" s="77">
        <v>62948.82</v>
      </c>
      <c r="P42" s="77">
        <v>110.78</v>
      </c>
      <c r="Q42" s="77">
        <v>16.847429999999999</v>
      </c>
      <c r="R42" s="77">
        <v>86.582132795999996</v>
      </c>
      <c r="S42" s="78">
        <v>2.0000000000000001E-4</v>
      </c>
      <c r="T42" s="78">
        <v>1.8E-3</v>
      </c>
      <c r="U42" s="78">
        <v>2.0000000000000001E-4</v>
      </c>
    </row>
    <row r="43" spans="2:21">
      <c r="B43" t="s">
        <v>433</v>
      </c>
      <c r="C43" t="s">
        <v>434</v>
      </c>
      <c r="D43" t="s">
        <v>100</v>
      </c>
      <c r="E43" t="s">
        <v>123</v>
      </c>
      <c r="F43" t="s">
        <v>435</v>
      </c>
      <c r="G43" t="s">
        <v>400</v>
      </c>
      <c r="H43" t="s">
        <v>427</v>
      </c>
      <c r="I43" t="s">
        <v>208</v>
      </c>
      <c r="J43" t="s">
        <v>436</v>
      </c>
      <c r="K43" s="77">
        <v>4.96</v>
      </c>
      <c r="L43" t="s">
        <v>102</v>
      </c>
      <c r="M43" s="78">
        <v>7.4999999999999997E-3</v>
      </c>
      <c r="N43" s="78">
        <v>3.4799999999999998E-2</v>
      </c>
      <c r="O43" s="77">
        <v>561000</v>
      </c>
      <c r="P43" s="77">
        <v>92.12</v>
      </c>
      <c r="Q43" s="77">
        <v>2.2147999999999999</v>
      </c>
      <c r="R43" s="77">
        <v>519.00800000000004</v>
      </c>
      <c r="S43" s="78">
        <v>4.0000000000000002E-4</v>
      </c>
      <c r="T43" s="78">
        <v>1.0500000000000001E-2</v>
      </c>
      <c r="U43" s="78">
        <v>1E-3</v>
      </c>
    </row>
    <row r="44" spans="2:21">
      <c r="B44" t="s">
        <v>437</v>
      </c>
      <c r="C44" t="s">
        <v>438</v>
      </c>
      <c r="D44" t="s">
        <v>100</v>
      </c>
      <c r="E44" t="s">
        <v>123</v>
      </c>
      <c r="F44" t="s">
        <v>439</v>
      </c>
      <c r="G44" t="s">
        <v>400</v>
      </c>
      <c r="H44" t="s">
        <v>422</v>
      </c>
      <c r="I44" t="s">
        <v>150</v>
      </c>
      <c r="J44" t="s">
        <v>371</v>
      </c>
      <c r="K44" s="77">
        <v>4.82</v>
      </c>
      <c r="L44" t="s">
        <v>102</v>
      </c>
      <c r="M44" s="78">
        <v>3.2500000000000001E-2</v>
      </c>
      <c r="N44" s="78">
        <v>5.3800000000000001E-2</v>
      </c>
      <c r="O44" s="77">
        <v>775000</v>
      </c>
      <c r="P44" s="77">
        <v>98.83</v>
      </c>
      <c r="Q44" s="77">
        <v>0</v>
      </c>
      <c r="R44" s="77">
        <v>765.9325</v>
      </c>
      <c r="S44" s="78">
        <v>1.8E-3</v>
      </c>
      <c r="T44" s="78">
        <v>1.55E-2</v>
      </c>
      <c r="U44" s="78">
        <v>1.5E-3</v>
      </c>
    </row>
    <row r="45" spans="2:21">
      <c r="B45" t="s">
        <v>440</v>
      </c>
      <c r="C45" t="s">
        <v>441</v>
      </c>
      <c r="D45" t="s">
        <v>100</v>
      </c>
      <c r="E45" t="s">
        <v>123</v>
      </c>
      <c r="F45" t="s">
        <v>439</v>
      </c>
      <c r="G45" t="s">
        <v>400</v>
      </c>
      <c r="H45" t="s">
        <v>422</v>
      </c>
      <c r="I45" t="s">
        <v>150</v>
      </c>
      <c r="J45" t="s">
        <v>442</v>
      </c>
      <c r="K45" s="77">
        <v>4.09</v>
      </c>
      <c r="L45" t="s">
        <v>102</v>
      </c>
      <c r="M45" s="78">
        <v>3.9E-2</v>
      </c>
      <c r="N45" s="78">
        <v>5.2900000000000003E-2</v>
      </c>
      <c r="O45" s="77">
        <v>619317</v>
      </c>
      <c r="P45" s="77">
        <v>103.34</v>
      </c>
      <c r="Q45" s="77">
        <v>0</v>
      </c>
      <c r="R45" s="77">
        <v>640.0021878</v>
      </c>
      <c r="S45" s="78">
        <v>4.0000000000000002E-4</v>
      </c>
      <c r="T45" s="78">
        <v>1.2999999999999999E-2</v>
      </c>
      <c r="U45" s="78">
        <v>1.1999999999999999E-3</v>
      </c>
    </row>
    <row r="46" spans="2:21">
      <c r="B46" t="s">
        <v>443</v>
      </c>
      <c r="C46" t="s">
        <v>444</v>
      </c>
      <c r="D46" t="s">
        <v>100</v>
      </c>
      <c r="E46" t="s">
        <v>123</v>
      </c>
      <c r="F46" t="s">
        <v>445</v>
      </c>
      <c r="G46" t="s">
        <v>343</v>
      </c>
      <c r="H46" t="s">
        <v>446</v>
      </c>
      <c r="I46" t="s">
        <v>150</v>
      </c>
      <c r="J46" t="s">
        <v>447</v>
      </c>
      <c r="K46" s="77">
        <v>4.54</v>
      </c>
      <c r="L46" t="s">
        <v>102</v>
      </c>
      <c r="M46" s="78">
        <v>1.7999999999999999E-2</v>
      </c>
      <c r="N46" s="78">
        <v>3.0200000000000001E-2</v>
      </c>
      <c r="O46" s="77">
        <v>817200</v>
      </c>
      <c r="P46" s="77">
        <v>102.89</v>
      </c>
      <c r="Q46" s="77">
        <v>0</v>
      </c>
      <c r="R46" s="77">
        <v>840.81708000000003</v>
      </c>
      <c r="S46" s="78">
        <v>6.9999999999999999E-4</v>
      </c>
      <c r="T46" s="78">
        <v>1.7000000000000001E-2</v>
      </c>
      <c r="U46" s="78">
        <v>1.6000000000000001E-3</v>
      </c>
    </row>
    <row r="47" spans="2:21">
      <c r="B47" t="s">
        <v>448</v>
      </c>
      <c r="C47" t="s">
        <v>449</v>
      </c>
      <c r="D47" t="s">
        <v>100</v>
      </c>
      <c r="E47" t="s">
        <v>123</v>
      </c>
      <c r="F47" t="s">
        <v>450</v>
      </c>
      <c r="G47" t="s">
        <v>356</v>
      </c>
      <c r="H47" t="s">
        <v>451</v>
      </c>
      <c r="I47" t="s">
        <v>208</v>
      </c>
      <c r="J47" t="s">
        <v>452</v>
      </c>
      <c r="K47" s="77">
        <v>3.48</v>
      </c>
      <c r="L47" t="s">
        <v>102</v>
      </c>
      <c r="M47" s="78">
        <v>3.3000000000000002E-2</v>
      </c>
      <c r="N47" s="78">
        <v>4.0500000000000001E-2</v>
      </c>
      <c r="O47" s="77">
        <v>504000</v>
      </c>
      <c r="P47" s="77">
        <v>104.97</v>
      </c>
      <c r="Q47" s="77">
        <v>8.9474099999999996</v>
      </c>
      <c r="R47" s="77">
        <v>537.99621000000002</v>
      </c>
      <c r="S47" s="78">
        <v>1E-3</v>
      </c>
      <c r="T47" s="78">
        <v>1.09E-2</v>
      </c>
      <c r="U47" s="78">
        <v>1E-3</v>
      </c>
    </row>
    <row r="48" spans="2:21">
      <c r="B48" s="79" t="s">
        <v>249</v>
      </c>
      <c r="C48" s="16"/>
      <c r="D48" s="16"/>
      <c r="E48" s="16"/>
      <c r="F48" s="16"/>
      <c r="K48" s="81">
        <v>3.66</v>
      </c>
      <c r="N48" s="80">
        <v>-7.7999999999999996E-3</v>
      </c>
      <c r="O48" s="81">
        <v>15118106.810000001</v>
      </c>
      <c r="Q48" s="81">
        <v>126.02857</v>
      </c>
      <c r="R48" s="81">
        <v>15094.536923664</v>
      </c>
      <c r="T48" s="80">
        <v>0.30599999999999999</v>
      </c>
      <c r="U48" s="80">
        <v>2.9000000000000001E-2</v>
      </c>
    </row>
    <row r="49" spans="2:21">
      <c r="B49" t="s">
        <v>453</v>
      </c>
      <c r="C49" t="s">
        <v>454</v>
      </c>
      <c r="D49" t="s">
        <v>100</v>
      </c>
      <c r="E49" t="s">
        <v>123</v>
      </c>
      <c r="F49" t="s">
        <v>310</v>
      </c>
      <c r="G49" t="s">
        <v>311</v>
      </c>
      <c r="H49" t="s">
        <v>207</v>
      </c>
      <c r="I49" t="s">
        <v>208</v>
      </c>
      <c r="J49" t="s">
        <v>455</v>
      </c>
      <c r="K49" s="77">
        <v>0.69</v>
      </c>
      <c r="L49" t="s">
        <v>102</v>
      </c>
      <c r="M49" s="78">
        <v>3.5499999999999997E-2</v>
      </c>
      <c r="N49" s="78">
        <v>-0.92290000000000005</v>
      </c>
      <c r="O49" s="77">
        <v>97600</v>
      </c>
      <c r="P49" s="77">
        <v>1009.26</v>
      </c>
      <c r="Q49" s="77">
        <v>0</v>
      </c>
      <c r="R49" s="77">
        <v>985.03776000000005</v>
      </c>
      <c r="S49" s="78">
        <v>1E-4</v>
      </c>
      <c r="T49" s="78">
        <v>0.02</v>
      </c>
      <c r="U49" s="78">
        <v>1.9E-3</v>
      </c>
    </row>
    <row r="50" spans="2:21">
      <c r="B50" t="s">
        <v>456</v>
      </c>
      <c r="C50" t="s">
        <v>457</v>
      </c>
      <c r="D50" t="s">
        <v>100</v>
      </c>
      <c r="E50" t="s">
        <v>123</v>
      </c>
      <c r="F50" t="s">
        <v>328</v>
      </c>
      <c r="G50" t="s">
        <v>311</v>
      </c>
      <c r="H50" t="s">
        <v>316</v>
      </c>
      <c r="I50" t="s">
        <v>150</v>
      </c>
      <c r="J50" t="s">
        <v>332</v>
      </c>
      <c r="K50" s="77">
        <v>2.3199999999999998</v>
      </c>
      <c r="L50" t="s">
        <v>102</v>
      </c>
      <c r="M50" s="78">
        <v>3.7600000000000001E-2</v>
      </c>
      <c r="N50" s="78">
        <v>4.1200000000000001E-2</v>
      </c>
      <c r="O50" s="77">
        <v>1000000</v>
      </c>
      <c r="P50" s="77">
        <v>99.6</v>
      </c>
      <c r="Q50" s="77">
        <v>0</v>
      </c>
      <c r="R50" s="77">
        <v>996</v>
      </c>
      <c r="S50" s="78">
        <v>8.0000000000000004E-4</v>
      </c>
      <c r="T50" s="78">
        <v>2.0199999999999999E-2</v>
      </c>
      <c r="U50" s="78">
        <v>1.9E-3</v>
      </c>
    </row>
    <row r="51" spans="2:21">
      <c r="B51" t="s">
        <v>458</v>
      </c>
      <c r="C51" t="s">
        <v>459</v>
      </c>
      <c r="D51" t="s">
        <v>100</v>
      </c>
      <c r="E51" t="s">
        <v>123</v>
      </c>
      <c r="F51" t="s">
        <v>460</v>
      </c>
      <c r="G51" t="s">
        <v>461</v>
      </c>
      <c r="H51" t="s">
        <v>344</v>
      </c>
      <c r="I51" t="s">
        <v>150</v>
      </c>
      <c r="J51" t="s">
        <v>462</v>
      </c>
      <c r="K51" s="77">
        <v>2.73</v>
      </c>
      <c r="L51" t="s">
        <v>102</v>
      </c>
      <c r="M51" s="78">
        <v>2.6100000000000002E-2</v>
      </c>
      <c r="N51" s="78">
        <v>4.0399999999999998E-2</v>
      </c>
      <c r="O51" s="77">
        <v>700291.39</v>
      </c>
      <c r="P51" s="77">
        <v>96.32</v>
      </c>
      <c r="Q51" s="77">
        <v>9.1387999999999998</v>
      </c>
      <c r="R51" s="77">
        <v>683.65946684799997</v>
      </c>
      <c r="S51" s="78">
        <v>1.4E-3</v>
      </c>
      <c r="T51" s="78">
        <v>1.3899999999999999E-2</v>
      </c>
      <c r="U51" s="78">
        <v>1.2999999999999999E-3</v>
      </c>
    </row>
    <row r="52" spans="2:21">
      <c r="B52" t="s">
        <v>463</v>
      </c>
      <c r="C52" t="s">
        <v>464</v>
      </c>
      <c r="D52" t="s">
        <v>100</v>
      </c>
      <c r="E52" t="s">
        <v>123</v>
      </c>
      <c r="F52" t="s">
        <v>465</v>
      </c>
      <c r="G52" t="s">
        <v>356</v>
      </c>
      <c r="H52" t="s">
        <v>370</v>
      </c>
      <c r="I52" t="s">
        <v>150</v>
      </c>
      <c r="J52" t="s">
        <v>466</v>
      </c>
      <c r="K52" s="77">
        <v>6.67</v>
      </c>
      <c r="L52" t="s">
        <v>102</v>
      </c>
      <c r="M52" s="78">
        <v>2.4400000000000002E-2</v>
      </c>
      <c r="N52" s="78">
        <v>5.0200000000000002E-2</v>
      </c>
      <c r="O52" s="77">
        <v>814843</v>
      </c>
      <c r="P52" s="77">
        <v>86.59</v>
      </c>
      <c r="Q52" s="77">
        <v>0</v>
      </c>
      <c r="R52" s="77">
        <v>705.57255369999996</v>
      </c>
      <c r="S52" s="78">
        <v>6.9999999999999999E-4</v>
      </c>
      <c r="T52" s="78">
        <v>1.43E-2</v>
      </c>
      <c r="U52" s="78">
        <v>1.4E-3</v>
      </c>
    </row>
    <row r="53" spans="2:21">
      <c r="B53" t="s">
        <v>467</v>
      </c>
      <c r="C53" t="s">
        <v>468</v>
      </c>
      <c r="D53" t="s">
        <v>100</v>
      </c>
      <c r="E53" t="s">
        <v>123</v>
      </c>
      <c r="F53" t="s">
        <v>469</v>
      </c>
      <c r="G53" t="s">
        <v>470</v>
      </c>
      <c r="H53" t="s">
        <v>370</v>
      </c>
      <c r="I53" t="s">
        <v>150</v>
      </c>
      <c r="J53" t="s">
        <v>471</v>
      </c>
      <c r="K53" s="77">
        <v>0.91</v>
      </c>
      <c r="L53" t="s">
        <v>102</v>
      </c>
      <c r="M53" s="78">
        <v>1.49E-2</v>
      </c>
      <c r="N53" s="78">
        <v>3.8399999999999997E-2</v>
      </c>
      <c r="O53" s="77">
        <v>3706.07</v>
      </c>
      <c r="P53" s="77">
        <v>98.07</v>
      </c>
      <c r="Q53" s="77">
        <v>0</v>
      </c>
      <c r="R53" s="77">
        <v>3.6345428489999998</v>
      </c>
      <c r="S53" s="78">
        <v>0</v>
      </c>
      <c r="T53" s="78">
        <v>1E-4</v>
      </c>
      <c r="U53" s="78">
        <v>0</v>
      </c>
    </row>
    <row r="54" spans="2:21">
      <c r="B54" t="s">
        <v>472</v>
      </c>
      <c r="C54" t="s">
        <v>473</v>
      </c>
      <c r="D54" t="s">
        <v>100</v>
      </c>
      <c r="E54" t="s">
        <v>123</v>
      </c>
      <c r="F54" t="s">
        <v>474</v>
      </c>
      <c r="G54" t="s">
        <v>365</v>
      </c>
      <c r="H54" t="s">
        <v>370</v>
      </c>
      <c r="I54" t="s">
        <v>150</v>
      </c>
      <c r="J54" t="s">
        <v>432</v>
      </c>
      <c r="K54" s="77">
        <v>4.99</v>
      </c>
      <c r="L54" t="s">
        <v>102</v>
      </c>
      <c r="M54" s="78">
        <v>3.6900000000000002E-2</v>
      </c>
      <c r="N54" s="78">
        <v>5.33E-2</v>
      </c>
      <c r="O54" s="77">
        <v>207517.72</v>
      </c>
      <c r="P54" s="77">
        <v>93.99</v>
      </c>
      <c r="Q54" s="77">
        <v>0</v>
      </c>
      <c r="R54" s="77">
        <v>195.04590502799999</v>
      </c>
      <c r="S54" s="78">
        <v>6.9999999999999999E-4</v>
      </c>
      <c r="T54" s="78">
        <v>4.0000000000000001E-3</v>
      </c>
      <c r="U54" s="78">
        <v>4.0000000000000002E-4</v>
      </c>
    </row>
    <row r="55" spans="2:21">
      <c r="B55" t="s">
        <v>475</v>
      </c>
      <c r="C55" t="s">
        <v>476</v>
      </c>
      <c r="D55" t="s">
        <v>100</v>
      </c>
      <c r="E55" t="s">
        <v>123</v>
      </c>
      <c r="F55" t="s">
        <v>477</v>
      </c>
      <c r="G55" t="s">
        <v>356</v>
      </c>
      <c r="H55" t="s">
        <v>391</v>
      </c>
      <c r="I55" t="s">
        <v>150</v>
      </c>
      <c r="J55" t="s">
        <v>455</v>
      </c>
      <c r="K55" s="77">
        <v>7.57</v>
      </c>
      <c r="L55" t="s">
        <v>102</v>
      </c>
      <c r="M55" s="78">
        <v>4.9399999999999999E-2</v>
      </c>
      <c r="N55" s="78">
        <v>5.7599999999999998E-2</v>
      </c>
      <c r="O55" s="77">
        <v>976000</v>
      </c>
      <c r="P55" s="77">
        <v>95.61</v>
      </c>
      <c r="Q55" s="77">
        <v>0</v>
      </c>
      <c r="R55" s="77">
        <v>933.15359999999998</v>
      </c>
      <c r="S55" s="78">
        <v>3.3999999999999998E-3</v>
      </c>
      <c r="T55" s="78">
        <v>1.89E-2</v>
      </c>
      <c r="U55" s="78">
        <v>1.8E-3</v>
      </c>
    </row>
    <row r="56" spans="2:21">
      <c r="B56" t="s">
        <v>478</v>
      </c>
      <c r="C56" t="s">
        <v>479</v>
      </c>
      <c r="D56" t="s">
        <v>100</v>
      </c>
      <c r="E56" t="s">
        <v>123</v>
      </c>
      <c r="F56" t="s">
        <v>480</v>
      </c>
      <c r="G56" t="s">
        <v>481</v>
      </c>
      <c r="H56" t="s">
        <v>391</v>
      </c>
      <c r="I56" t="s">
        <v>150</v>
      </c>
      <c r="J56" t="s">
        <v>482</v>
      </c>
      <c r="K56" s="77">
        <v>5.81</v>
      </c>
      <c r="L56" t="s">
        <v>102</v>
      </c>
      <c r="M56" s="78">
        <v>2.6200000000000001E-2</v>
      </c>
      <c r="N56" s="78">
        <v>4.9299999999999997E-2</v>
      </c>
      <c r="O56" s="77">
        <v>1052021</v>
      </c>
      <c r="P56" s="77">
        <v>88.29</v>
      </c>
      <c r="Q56" s="77">
        <v>0</v>
      </c>
      <c r="R56" s="77">
        <v>928.82934090000003</v>
      </c>
      <c r="S56" s="78">
        <v>8.0000000000000004E-4</v>
      </c>
      <c r="T56" s="78">
        <v>1.8800000000000001E-2</v>
      </c>
      <c r="U56" s="78">
        <v>1.8E-3</v>
      </c>
    </row>
    <row r="57" spans="2:21">
      <c r="B57" t="s">
        <v>483</v>
      </c>
      <c r="C57" t="s">
        <v>484</v>
      </c>
      <c r="D57" t="s">
        <v>100</v>
      </c>
      <c r="E57" t="s">
        <v>123</v>
      </c>
      <c r="F57" t="s">
        <v>485</v>
      </c>
      <c r="G57" t="s">
        <v>486</v>
      </c>
      <c r="H57" t="s">
        <v>409</v>
      </c>
      <c r="I57" t="s">
        <v>208</v>
      </c>
      <c r="J57" t="s">
        <v>487</v>
      </c>
      <c r="K57" s="77">
        <v>2.4</v>
      </c>
      <c r="L57" t="s">
        <v>102</v>
      </c>
      <c r="M57" s="78">
        <v>3.9E-2</v>
      </c>
      <c r="N57" s="78">
        <v>5.5500000000000001E-2</v>
      </c>
      <c r="O57" s="77">
        <v>176393.25</v>
      </c>
      <c r="P57" s="77">
        <v>97.29</v>
      </c>
      <c r="Q57" s="77">
        <v>0</v>
      </c>
      <c r="R57" s="77">
        <v>171.61299292499999</v>
      </c>
      <c r="S57" s="78">
        <v>2.0000000000000001E-4</v>
      </c>
      <c r="T57" s="78">
        <v>3.5000000000000001E-3</v>
      </c>
      <c r="U57" s="78">
        <v>2.9999999999999997E-4</v>
      </c>
    </row>
    <row r="58" spans="2:21">
      <c r="B58" t="s">
        <v>488</v>
      </c>
      <c r="C58" t="s">
        <v>489</v>
      </c>
      <c r="D58" t="s">
        <v>100</v>
      </c>
      <c r="E58" t="s">
        <v>123</v>
      </c>
      <c r="F58" t="s">
        <v>490</v>
      </c>
      <c r="G58" t="s">
        <v>400</v>
      </c>
      <c r="H58" t="s">
        <v>401</v>
      </c>
      <c r="I58" t="s">
        <v>150</v>
      </c>
      <c r="J58" t="s">
        <v>491</v>
      </c>
      <c r="K58" s="77">
        <v>3.16</v>
      </c>
      <c r="L58" t="s">
        <v>102</v>
      </c>
      <c r="M58" s="78">
        <v>2.58E-2</v>
      </c>
      <c r="N58" s="78">
        <v>7.2800000000000004E-2</v>
      </c>
      <c r="O58" s="77">
        <v>460547.4</v>
      </c>
      <c r="P58" s="77">
        <v>90.83</v>
      </c>
      <c r="Q58" s="77">
        <v>5.9410600000000002</v>
      </c>
      <c r="R58" s="77">
        <v>424.25626341999998</v>
      </c>
      <c r="S58" s="78">
        <v>1.5E-3</v>
      </c>
      <c r="T58" s="78">
        <v>8.6E-3</v>
      </c>
      <c r="U58" s="78">
        <v>8.0000000000000004E-4</v>
      </c>
    </row>
    <row r="59" spans="2:21">
      <c r="B59" t="s">
        <v>492</v>
      </c>
      <c r="C59" t="s">
        <v>493</v>
      </c>
      <c r="D59" t="s">
        <v>100</v>
      </c>
      <c r="E59" t="s">
        <v>123</v>
      </c>
      <c r="F59" t="s">
        <v>494</v>
      </c>
      <c r="G59" t="s">
        <v>481</v>
      </c>
      <c r="H59" t="s">
        <v>401</v>
      </c>
      <c r="I59" t="s">
        <v>150</v>
      </c>
      <c r="J59" t="s">
        <v>495</v>
      </c>
      <c r="K59" s="77">
        <v>4.7699999999999996</v>
      </c>
      <c r="L59" t="s">
        <v>102</v>
      </c>
      <c r="M59" s="78">
        <v>3.2599999999999997E-2</v>
      </c>
      <c r="N59" s="78">
        <v>5.1700000000000003E-2</v>
      </c>
      <c r="O59" s="77">
        <v>1000000</v>
      </c>
      <c r="P59" s="77">
        <v>93.8</v>
      </c>
      <c r="Q59" s="77">
        <v>0</v>
      </c>
      <c r="R59" s="77">
        <v>938</v>
      </c>
      <c r="S59" s="78">
        <v>1E-3</v>
      </c>
      <c r="T59" s="78">
        <v>1.9E-2</v>
      </c>
      <c r="U59" s="78">
        <v>1.8E-3</v>
      </c>
    </row>
    <row r="60" spans="2:21">
      <c r="B60" t="s">
        <v>496</v>
      </c>
      <c r="C60" t="s">
        <v>497</v>
      </c>
      <c r="D60" t="s">
        <v>100</v>
      </c>
      <c r="E60" t="s">
        <v>123</v>
      </c>
      <c r="F60" t="s">
        <v>498</v>
      </c>
      <c r="G60" t="s">
        <v>132</v>
      </c>
      <c r="H60" t="s">
        <v>409</v>
      </c>
      <c r="I60" t="s">
        <v>208</v>
      </c>
      <c r="J60" t="s">
        <v>432</v>
      </c>
      <c r="K60" s="77">
        <v>0.97</v>
      </c>
      <c r="L60" t="s">
        <v>102</v>
      </c>
      <c r="M60" s="78">
        <v>2.1600000000000001E-2</v>
      </c>
      <c r="N60" s="78">
        <v>4.1799999999999997E-2</v>
      </c>
      <c r="O60" s="77">
        <v>32599.89</v>
      </c>
      <c r="P60" s="77">
        <v>98.16</v>
      </c>
      <c r="Q60" s="77">
        <v>0</v>
      </c>
      <c r="R60" s="77">
        <v>32.000052023999999</v>
      </c>
      <c r="S60" s="78">
        <v>1E-4</v>
      </c>
      <c r="T60" s="78">
        <v>5.9999999999999995E-4</v>
      </c>
      <c r="U60" s="78">
        <v>1E-4</v>
      </c>
    </row>
    <row r="61" spans="2:21">
      <c r="B61" t="s">
        <v>499</v>
      </c>
      <c r="C61" t="s">
        <v>500</v>
      </c>
      <c r="D61" t="s">
        <v>100</v>
      </c>
      <c r="E61" t="s">
        <v>123</v>
      </c>
      <c r="F61" t="s">
        <v>501</v>
      </c>
      <c r="G61" t="s">
        <v>502</v>
      </c>
      <c r="H61" t="s">
        <v>409</v>
      </c>
      <c r="I61" t="s">
        <v>208</v>
      </c>
      <c r="J61" t="s">
        <v>503</v>
      </c>
      <c r="K61" s="77">
        <v>6.57</v>
      </c>
      <c r="L61" t="s">
        <v>102</v>
      </c>
      <c r="M61" s="78">
        <v>2.3400000000000001E-2</v>
      </c>
      <c r="N61" s="78">
        <v>5.2600000000000001E-2</v>
      </c>
      <c r="O61" s="77">
        <v>93296.25</v>
      </c>
      <c r="P61" s="77">
        <v>82.74</v>
      </c>
      <c r="Q61" s="77">
        <v>0</v>
      </c>
      <c r="R61" s="77">
        <v>77.193317250000007</v>
      </c>
      <c r="S61" s="78">
        <v>1E-4</v>
      </c>
      <c r="T61" s="78">
        <v>1.6000000000000001E-3</v>
      </c>
      <c r="U61" s="78">
        <v>1E-4</v>
      </c>
    </row>
    <row r="62" spans="2:21">
      <c r="B62" t="s">
        <v>504</v>
      </c>
      <c r="C62" t="s">
        <v>505</v>
      </c>
      <c r="D62" t="s">
        <v>100</v>
      </c>
      <c r="E62" t="s">
        <v>123</v>
      </c>
      <c r="F62" t="s">
        <v>399</v>
      </c>
      <c r="G62" t="s">
        <v>400</v>
      </c>
      <c r="H62" t="s">
        <v>422</v>
      </c>
      <c r="I62" t="s">
        <v>150</v>
      </c>
      <c r="J62" t="s">
        <v>506</v>
      </c>
      <c r="K62" s="77">
        <v>2.57</v>
      </c>
      <c r="L62" t="s">
        <v>102</v>
      </c>
      <c r="M62" s="78">
        <v>2.9499999999999998E-2</v>
      </c>
      <c r="N62" s="78">
        <v>5.1400000000000001E-2</v>
      </c>
      <c r="O62" s="77">
        <v>113857.14</v>
      </c>
      <c r="P62" s="77">
        <v>94.75</v>
      </c>
      <c r="Q62" s="77">
        <v>26.660260000000001</v>
      </c>
      <c r="R62" s="77">
        <v>134.53990014999999</v>
      </c>
      <c r="S62" s="78">
        <v>5.0000000000000001E-4</v>
      </c>
      <c r="T62" s="78">
        <v>2.7000000000000001E-3</v>
      </c>
      <c r="U62" s="78">
        <v>2.9999999999999997E-4</v>
      </c>
    </row>
    <row r="63" spans="2:21">
      <c r="B63" t="s">
        <v>507</v>
      </c>
      <c r="C63" t="s">
        <v>508</v>
      </c>
      <c r="D63" t="s">
        <v>100</v>
      </c>
      <c r="E63" t="s">
        <v>123</v>
      </c>
      <c r="F63" t="s">
        <v>485</v>
      </c>
      <c r="G63" t="s">
        <v>486</v>
      </c>
      <c r="H63" t="s">
        <v>422</v>
      </c>
      <c r="I63" t="s">
        <v>150</v>
      </c>
      <c r="J63" t="s">
        <v>509</v>
      </c>
      <c r="K63" s="77">
        <v>0.5</v>
      </c>
      <c r="L63" t="s">
        <v>102</v>
      </c>
      <c r="M63" s="78">
        <v>4.5999999999999999E-2</v>
      </c>
      <c r="N63" s="78">
        <v>4.7100000000000003E-2</v>
      </c>
      <c r="O63" s="77">
        <v>263084.17</v>
      </c>
      <c r="P63" s="77">
        <v>99.99</v>
      </c>
      <c r="Q63" s="77">
        <v>0</v>
      </c>
      <c r="R63" s="77">
        <v>263.05786158299998</v>
      </c>
      <c r="S63" s="78">
        <v>1E-3</v>
      </c>
      <c r="T63" s="78">
        <v>5.3E-3</v>
      </c>
      <c r="U63" s="78">
        <v>5.0000000000000001E-4</v>
      </c>
    </row>
    <row r="64" spans="2:21">
      <c r="B64" t="s">
        <v>510</v>
      </c>
      <c r="C64" t="s">
        <v>511</v>
      </c>
      <c r="D64" t="s">
        <v>100</v>
      </c>
      <c r="E64" t="s">
        <v>123</v>
      </c>
      <c r="F64" t="s">
        <v>512</v>
      </c>
      <c r="G64" t="s">
        <v>513</v>
      </c>
      <c r="H64" t="s">
        <v>422</v>
      </c>
      <c r="I64" t="s">
        <v>150</v>
      </c>
      <c r="J64" t="s">
        <v>514</v>
      </c>
      <c r="K64" s="77">
        <v>5.35</v>
      </c>
      <c r="L64" t="s">
        <v>123</v>
      </c>
      <c r="M64" s="78">
        <v>1.4999999999999999E-2</v>
      </c>
      <c r="N64" s="78">
        <v>5.6000000000000001E-2</v>
      </c>
      <c r="O64" s="77">
        <v>549000</v>
      </c>
      <c r="P64" s="77">
        <v>81.180000000000007</v>
      </c>
      <c r="Q64" s="77">
        <v>0</v>
      </c>
      <c r="R64" s="77">
        <v>445.6782</v>
      </c>
      <c r="S64" s="78">
        <v>1.4E-3</v>
      </c>
      <c r="T64" s="78">
        <v>8.9999999999999993E-3</v>
      </c>
      <c r="U64" s="78">
        <v>8.9999999999999998E-4</v>
      </c>
    </row>
    <row r="65" spans="2:21">
      <c r="B65" t="s">
        <v>515</v>
      </c>
      <c r="C65" t="s">
        <v>516</v>
      </c>
      <c r="D65" t="s">
        <v>100</v>
      </c>
      <c r="E65" t="s">
        <v>123</v>
      </c>
      <c r="F65" t="s">
        <v>517</v>
      </c>
      <c r="G65" t="s">
        <v>365</v>
      </c>
      <c r="H65" t="s">
        <v>422</v>
      </c>
      <c r="I65" t="s">
        <v>150</v>
      </c>
      <c r="J65" t="s">
        <v>518</v>
      </c>
      <c r="K65" s="77">
        <v>3.95</v>
      </c>
      <c r="L65" t="s">
        <v>102</v>
      </c>
      <c r="M65" s="78">
        <v>2.3E-2</v>
      </c>
      <c r="N65" s="78">
        <v>5.3699999999999998E-2</v>
      </c>
      <c r="O65" s="77">
        <v>800290</v>
      </c>
      <c r="P65" s="77">
        <v>89.56</v>
      </c>
      <c r="Q65" s="77">
        <v>0</v>
      </c>
      <c r="R65" s="77">
        <v>716.73972400000002</v>
      </c>
      <c r="S65" s="78">
        <v>1.4E-3</v>
      </c>
      <c r="T65" s="78">
        <v>1.4500000000000001E-2</v>
      </c>
      <c r="U65" s="78">
        <v>1.4E-3</v>
      </c>
    </row>
    <row r="66" spans="2:21">
      <c r="B66" t="s">
        <v>519</v>
      </c>
      <c r="C66" t="s">
        <v>520</v>
      </c>
      <c r="D66" t="s">
        <v>100</v>
      </c>
      <c r="E66" t="s">
        <v>123</v>
      </c>
      <c r="F66" t="s">
        <v>521</v>
      </c>
      <c r="G66" t="s">
        <v>400</v>
      </c>
      <c r="H66" t="s">
        <v>422</v>
      </c>
      <c r="I66" t="s">
        <v>150</v>
      </c>
      <c r="J66" t="s">
        <v>522</v>
      </c>
      <c r="K66" s="77">
        <v>3.22</v>
      </c>
      <c r="L66" t="s">
        <v>102</v>
      </c>
      <c r="M66" s="78">
        <v>2.4E-2</v>
      </c>
      <c r="N66" s="78">
        <v>5.3800000000000001E-2</v>
      </c>
      <c r="O66" s="77">
        <v>222428</v>
      </c>
      <c r="P66" s="77">
        <v>91.74</v>
      </c>
      <c r="Q66" s="77">
        <v>0</v>
      </c>
      <c r="R66" s="77">
        <v>204.0554472</v>
      </c>
      <c r="S66" s="78">
        <v>8.0000000000000004E-4</v>
      </c>
      <c r="T66" s="78">
        <v>4.1000000000000003E-3</v>
      </c>
      <c r="U66" s="78">
        <v>4.0000000000000002E-4</v>
      </c>
    </row>
    <row r="67" spans="2:21">
      <c r="B67" t="s">
        <v>523</v>
      </c>
      <c r="C67" t="s">
        <v>524</v>
      </c>
      <c r="D67" t="s">
        <v>100</v>
      </c>
      <c r="E67" t="s">
        <v>123</v>
      </c>
      <c r="F67" t="s">
        <v>435</v>
      </c>
      <c r="G67" t="s">
        <v>400</v>
      </c>
      <c r="H67" t="s">
        <v>427</v>
      </c>
      <c r="I67" t="s">
        <v>208</v>
      </c>
      <c r="J67" t="s">
        <v>525</v>
      </c>
      <c r="K67" s="77">
        <v>1.31</v>
      </c>
      <c r="L67" t="s">
        <v>102</v>
      </c>
      <c r="M67" s="78">
        <v>4.2000000000000003E-2</v>
      </c>
      <c r="N67" s="78">
        <v>4.6699999999999998E-2</v>
      </c>
      <c r="O67" s="77">
        <v>29506</v>
      </c>
      <c r="P67" s="77">
        <v>100.06</v>
      </c>
      <c r="Q67" s="77">
        <v>0</v>
      </c>
      <c r="R67" s="77">
        <v>29.523703600000001</v>
      </c>
      <c r="S67" s="78">
        <v>1E-4</v>
      </c>
      <c r="T67" s="78">
        <v>5.9999999999999995E-4</v>
      </c>
      <c r="U67" s="78">
        <v>1E-4</v>
      </c>
    </row>
    <row r="68" spans="2:21">
      <c r="B68" t="s">
        <v>526</v>
      </c>
      <c r="C68" t="s">
        <v>527</v>
      </c>
      <c r="D68" t="s">
        <v>100</v>
      </c>
      <c r="E68" t="s">
        <v>123</v>
      </c>
      <c r="F68" t="s">
        <v>528</v>
      </c>
      <c r="G68" t="s">
        <v>343</v>
      </c>
      <c r="H68" t="s">
        <v>427</v>
      </c>
      <c r="I68" t="s">
        <v>208</v>
      </c>
      <c r="J68" t="s">
        <v>525</v>
      </c>
      <c r="K68" s="77">
        <v>3.54</v>
      </c>
      <c r="L68" t="s">
        <v>102</v>
      </c>
      <c r="M68" s="78">
        <v>2.7E-2</v>
      </c>
      <c r="N68" s="78">
        <v>5.4600000000000003E-2</v>
      </c>
      <c r="O68" s="77">
        <v>377654.38</v>
      </c>
      <c r="P68" s="77">
        <v>91.59</v>
      </c>
      <c r="Q68" s="77">
        <v>0</v>
      </c>
      <c r="R68" s="77">
        <v>345.89364664200002</v>
      </c>
      <c r="S68" s="78">
        <v>5.0000000000000001E-4</v>
      </c>
      <c r="T68" s="78">
        <v>7.0000000000000001E-3</v>
      </c>
      <c r="U68" s="78">
        <v>6.9999999999999999E-4</v>
      </c>
    </row>
    <row r="69" spans="2:21">
      <c r="B69" t="s">
        <v>529</v>
      </c>
      <c r="C69" t="s">
        <v>530</v>
      </c>
      <c r="D69" t="s">
        <v>100</v>
      </c>
      <c r="E69" t="s">
        <v>123</v>
      </c>
      <c r="F69" t="s">
        <v>531</v>
      </c>
      <c r="G69" t="s">
        <v>343</v>
      </c>
      <c r="H69" t="s">
        <v>422</v>
      </c>
      <c r="I69" t="s">
        <v>150</v>
      </c>
      <c r="J69" t="s">
        <v>432</v>
      </c>
      <c r="K69" s="77">
        <v>0.5</v>
      </c>
      <c r="L69" t="s">
        <v>102</v>
      </c>
      <c r="M69" s="78">
        <v>4.5499999999999999E-2</v>
      </c>
      <c r="N69" s="78">
        <v>4.6800000000000001E-2</v>
      </c>
      <c r="O69" s="77">
        <v>3265.8</v>
      </c>
      <c r="P69" s="77">
        <v>99.97</v>
      </c>
      <c r="Q69" s="77">
        <v>7.4300000000000005E-2</v>
      </c>
      <c r="R69" s="77">
        <v>3.3391202600000001</v>
      </c>
      <c r="S69" s="78">
        <v>1E-4</v>
      </c>
      <c r="T69" s="78">
        <v>1E-4</v>
      </c>
      <c r="U69" s="78">
        <v>0</v>
      </c>
    </row>
    <row r="70" spans="2:21">
      <c r="B70" t="s">
        <v>532</v>
      </c>
      <c r="C70" t="s">
        <v>533</v>
      </c>
      <c r="D70" t="s">
        <v>100</v>
      </c>
      <c r="E70" t="s">
        <v>123</v>
      </c>
      <c r="F70" t="s">
        <v>531</v>
      </c>
      <c r="G70" t="s">
        <v>343</v>
      </c>
      <c r="H70" t="s">
        <v>422</v>
      </c>
      <c r="I70" t="s">
        <v>150</v>
      </c>
      <c r="J70" t="s">
        <v>534</v>
      </c>
      <c r="K70" s="77">
        <v>2.57</v>
      </c>
      <c r="L70" t="s">
        <v>102</v>
      </c>
      <c r="M70" s="78">
        <v>3.2899999999999999E-2</v>
      </c>
      <c r="N70" s="78">
        <v>4.8500000000000001E-2</v>
      </c>
      <c r="O70" s="77">
        <v>703333.33</v>
      </c>
      <c r="P70" s="77">
        <v>97.05</v>
      </c>
      <c r="Q70" s="77">
        <v>0</v>
      </c>
      <c r="R70" s="77">
        <v>682.58499676500003</v>
      </c>
      <c r="S70" s="78">
        <v>1.1999999999999999E-3</v>
      </c>
      <c r="T70" s="78">
        <v>1.38E-2</v>
      </c>
      <c r="U70" s="78">
        <v>1.2999999999999999E-3</v>
      </c>
    </row>
    <row r="71" spans="2:21">
      <c r="B71" t="s">
        <v>535</v>
      </c>
      <c r="C71" t="s">
        <v>536</v>
      </c>
      <c r="D71" t="s">
        <v>100</v>
      </c>
      <c r="E71" t="s">
        <v>123</v>
      </c>
      <c r="F71" t="s">
        <v>537</v>
      </c>
      <c r="G71" t="s">
        <v>486</v>
      </c>
      <c r="H71" t="s">
        <v>427</v>
      </c>
      <c r="I71" t="s">
        <v>208</v>
      </c>
      <c r="J71" t="s">
        <v>538</v>
      </c>
      <c r="K71" s="77">
        <v>5.12</v>
      </c>
      <c r="L71" t="s">
        <v>102</v>
      </c>
      <c r="M71" s="78">
        <v>2.7400000000000001E-2</v>
      </c>
      <c r="N71" s="78">
        <v>5.16E-2</v>
      </c>
      <c r="O71" s="77">
        <v>199471</v>
      </c>
      <c r="P71" s="77">
        <v>89.96</v>
      </c>
      <c r="Q71" s="77">
        <v>0</v>
      </c>
      <c r="R71" s="77">
        <v>179.44411160000001</v>
      </c>
      <c r="S71" s="78">
        <v>2.9999999999999997E-4</v>
      </c>
      <c r="T71" s="78">
        <v>3.5999999999999999E-3</v>
      </c>
      <c r="U71" s="78">
        <v>2.9999999999999997E-4</v>
      </c>
    </row>
    <row r="72" spans="2:21">
      <c r="B72" t="s">
        <v>539</v>
      </c>
      <c r="C72" t="s">
        <v>540</v>
      </c>
      <c r="D72" t="s">
        <v>100</v>
      </c>
      <c r="E72" t="s">
        <v>123</v>
      </c>
      <c r="F72" t="s">
        <v>541</v>
      </c>
      <c r="G72" t="s">
        <v>356</v>
      </c>
      <c r="H72" t="s">
        <v>422</v>
      </c>
      <c r="I72" t="s">
        <v>150</v>
      </c>
      <c r="J72" t="s">
        <v>352</v>
      </c>
      <c r="K72" s="77">
        <v>4.18</v>
      </c>
      <c r="L72" t="s">
        <v>102</v>
      </c>
      <c r="M72" s="78">
        <v>3.95E-2</v>
      </c>
      <c r="N72" s="78">
        <v>7.0199999999999999E-2</v>
      </c>
      <c r="O72" s="77">
        <v>301238.84000000003</v>
      </c>
      <c r="P72" s="77">
        <v>88.55</v>
      </c>
      <c r="Q72" s="77">
        <v>5.9494699999999998</v>
      </c>
      <c r="R72" s="77">
        <v>272.69646282000002</v>
      </c>
      <c r="S72" s="78">
        <v>2.0000000000000001E-4</v>
      </c>
      <c r="T72" s="78">
        <v>5.4999999999999997E-3</v>
      </c>
      <c r="U72" s="78">
        <v>5.0000000000000001E-4</v>
      </c>
    </row>
    <row r="73" spans="2:21">
      <c r="B73" t="s">
        <v>542</v>
      </c>
      <c r="C73" t="s">
        <v>543</v>
      </c>
      <c r="D73" t="s">
        <v>100</v>
      </c>
      <c r="E73" t="s">
        <v>123</v>
      </c>
      <c r="F73" t="s">
        <v>544</v>
      </c>
      <c r="G73" t="s">
        <v>365</v>
      </c>
      <c r="H73" t="s">
        <v>427</v>
      </c>
      <c r="I73" t="s">
        <v>208</v>
      </c>
      <c r="J73" t="s">
        <v>545</v>
      </c>
      <c r="K73" s="77">
        <v>0.08</v>
      </c>
      <c r="L73" t="s">
        <v>102</v>
      </c>
      <c r="M73" s="78">
        <v>4.65E-2</v>
      </c>
      <c r="N73" s="78">
        <v>7.0999999999999994E-2</v>
      </c>
      <c r="O73" s="77">
        <v>579361.93000000005</v>
      </c>
      <c r="P73" s="77">
        <v>101.75</v>
      </c>
      <c r="Q73" s="77">
        <v>0</v>
      </c>
      <c r="R73" s="77">
        <v>589.500763775</v>
      </c>
      <c r="S73" s="78">
        <v>2.5000000000000001E-3</v>
      </c>
      <c r="T73" s="78">
        <v>1.2E-2</v>
      </c>
      <c r="U73" s="78">
        <v>1.1000000000000001E-3</v>
      </c>
    </row>
    <row r="74" spans="2:21">
      <c r="B74" t="s">
        <v>546</v>
      </c>
      <c r="C74" t="s">
        <v>547</v>
      </c>
      <c r="D74" t="s">
        <v>100</v>
      </c>
      <c r="E74" t="s">
        <v>123</v>
      </c>
      <c r="F74" t="s">
        <v>548</v>
      </c>
      <c r="G74" t="s">
        <v>400</v>
      </c>
      <c r="H74" t="s">
        <v>446</v>
      </c>
      <c r="I74" t="s">
        <v>150</v>
      </c>
      <c r="J74" t="s">
        <v>549</v>
      </c>
      <c r="K74" s="77">
        <v>0</v>
      </c>
      <c r="L74" t="s">
        <v>102</v>
      </c>
      <c r="M74" s="78">
        <v>6.3E-2</v>
      </c>
      <c r="N74" s="78">
        <v>0.44350000000000001</v>
      </c>
      <c r="O74" s="77">
        <v>7674.25</v>
      </c>
      <c r="P74" s="77">
        <v>103.09</v>
      </c>
      <c r="Q74" s="77">
        <v>0</v>
      </c>
      <c r="R74" s="77">
        <v>7.9113843250000002</v>
      </c>
      <c r="S74" s="78">
        <v>2.9999999999999997E-4</v>
      </c>
      <c r="T74" s="78">
        <v>2.0000000000000001E-4</v>
      </c>
      <c r="U74" s="78">
        <v>0</v>
      </c>
    </row>
    <row r="75" spans="2:21">
      <c r="B75" t="s">
        <v>550</v>
      </c>
      <c r="C75" t="s">
        <v>551</v>
      </c>
      <c r="D75" t="s">
        <v>100</v>
      </c>
      <c r="E75" t="s">
        <v>123</v>
      </c>
      <c r="F75" t="s">
        <v>552</v>
      </c>
      <c r="G75" t="s">
        <v>343</v>
      </c>
      <c r="H75" t="s">
        <v>451</v>
      </c>
      <c r="I75" t="s">
        <v>208</v>
      </c>
      <c r="J75" t="s">
        <v>392</v>
      </c>
      <c r="K75" s="77">
        <v>4.42</v>
      </c>
      <c r="L75" t="s">
        <v>102</v>
      </c>
      <c r="M75" s="78">
        <v>2.5000000000000001E-2</v>
      </c>
      <c r="N75" s="78">
        <v>5.5800000000000002E-2</v>
      </c>
      <c r="O75" s="77">
        <v>895108</v>
      </c>
      <c r="P75" s="77">
        <v>88.32</v>
      </c>
      <c r="Q75" s="77">
        <v>0</v>
      </c>
      <c r="R75" s="77">
        <v>790.55938560000004</v>
      </c>
      <c r="S75" s="78">
        <v>1.1000000000000001E-3</v>
      </c>
      <c r="T75" s="78">
        <v>1.6E-2</v>
      </c>
      <c r="U75" s="78">
        <v>1.5E-3</v>
      </c>
    </row>
    <row r="76" spans="2:21">
      <c r="B76" t="s">
        <v>553</v>
      </c>
      <c r="C76" t="s">
        <v>554</v>
      </c>
      <c r="D76" t="s">
        <v>100</v>
      </c>
      <c r="E76" t="s">
        <v>123</v>
      </c>
      <c r="F76" t="s">
        <v>555</v>
      </c>
      <c r="G76" t="s">
        <v>486</v>
      </c>
      <c r="H76" t="s">
        <v>446</v>
      </c>
      <c r="I76" t="s">
        <v>150</v>
      </c>
      <c r="J76" t="s">
        <v>556</v>
      </c>
      <c r="K76" s="77">
        <v>0.99</v>
      </c>
      <c r="L76" t="s">
        <v>102</v>
      </c>
      <c r="M76" s="78">
        <v>2.4500000000000001E-2</v>
      </c>
      <c r="N76" s="78">
        <v>3.1300000000000001E-2</v>
      </c>
      <c r="O76" s="77">
        <v>4.5</v>
      </c>
      <c r="P76" s="77">
        <v>99.3</v>
      </c>
      <c r="Q76" s="77">
        <v>6.0000000000000002E-5</v>
      </c>
      <c r="R76" s="77">
        <v>4.5285000000000004E-3</v>
      </c>
      <c r="S76" s="78">
        <v>0</v>
      </c>
      <c r="T76" s="78">
        <v>0</v>
      </c>
      <c r="U76" s="78">
        <v>0</v>
      </c>
    </row>
    <row r="77" spans="2:21">
      <c r="B77" t="s">
        <v>557</v>
      </c>
      <c r="C77" t="s">
        <v>558</v>
      </c>
      <c r="D77" t="s">
        <v>100</v>
      </c>
      <c r="E77" t="s">
        <v>123</v>
      </c>
      <c r="F77" t="s">
        <v>559</v>
      </c>
      <c r="G77" t="s">
        <v>400</v>
      </c>
      <c r="H77" t="s">
        <v>446</v>
      </c>
      <c r="I77" t="s">
        <v>150</v>
      </c>
      <c r="J77" t="s">
        <v>560</v>
      </c>
      <c r="K77" s="77">
        <v>3.79</v>
      </c>
      <c r="L77" t="s">
        <v>102</v>
      </c>
      <c r="M77" s="78">
        <v>4.53E-2</v>
      </c>
      <c r="N77" s="78">
        <v>6.0199999999999997E-2</v>
      </c>
      <c r="O77" s="77">
        <v>698248</v>
      </c>
      <c r="P77" s="77">
        <v>94.9</v>
      </c>
      <c r="Q77" s="77">
        <v>12.04548</v>
      </c>
      <c r="R77" s="77">
        <v>674.68283199999996</v>
      </c>
      <c r="S77" s="78">
        <v>1.4E-3</v>
      </c>
      <c r="T77" s="78">
        <v>1.37E-2</v>
      </c>
      <c r="U77" s="78">
        <v>1.2999999999999999E-3</v>
      </c>
    </row>
    <row r="78" spans="2:21">
      <c r="B78" t="s">
        <v>561</v>
      </c>
      <c r="C78" t="s">
        <v>562</v>
      </c>
      <c r="D78" t="s">
        <v>100</v>
      </c>
      <c r="E78" t="s">
        <v>123</v>
      </c>
      <c r="F78" t="s">
        <v>563</v>
      </c>
      <c r="G78" t="s">
        <v>400</v>
      </c>
      <c r="H78" t="s">
        <v>564</v>
      </c>
      <c r="I78" t="s">
        <v>150</v>
      </c>
      <c r="J78" t="s">
        <v>565</v>
      </c>
      <c r="K78" s="77">
        <v>1.45</v>
      </c>
      <c r="L78" t="s">
        <v>102</v>
      </c>
      <c r="M78" s="78">
        <v>4.3999999999999997E-2</v>
      </c>
      <c r="N78" s="78">
        <v>5.4600000000000003E-2</v>
      </c>
      <c r="O78" s="77">
        <v>316012.5</v>
      </c>
      <c r="P78" s="77">
        <v>98.6</v>
      </c>
      <c r="Q78" s="77">
        <v>6.95228</v>
      </c>
      <c r="R78" s="77">
        <v>318.54060500000003</v>
      </c>
      <c r="S78" s="78">
        <v>1.6000000000000001E-3</v>
      </c>
      <c r="T78" s="78">
        <v>6.4999999999999997E-3</v>
      </c>
      <c r="U78" s="78">
        <v>5.9999999999999995E-4</v>
      </c>
    </row>
    <row r="79" spans="2:21">
      <c r="B79" t="s">
        <v>566</v>
      </c>
      <c r="C79" t="s">
        <v>567</v>
      </c>
      <c r="D79" t="s">
        <v>100</v>
      </c>
      <c r="E79" t="s">
        <v>123</v>
      </c>
      <c r="F79" t="s">
        <v>563</v>
      </c>
      <c r="G79" t="s">
        <v>400</v>
      </c>
      <c r="H79" t="s">
        <v>564</v>
      </c>
      <c r="I79" t="s">
        <v>150</v>
      </c>
      <c r="J79" t="s">
        <v>568</v>
      </c>
      <c r="K79" s="77">
        <v>3.5</v>
      </c>
      <c r="L79" t="s">
        <v>102</v>
      </c>
      <c r="M79" s="78">
        <v>5.5500000000000001E-2</v>
      </c>
      <c r="N79" s="78">
        <v>6.54E-2</v>
      </c>
      <c r="O79" s="77">
        <v>1095000</v>
      </c>
      <c r="P79" s="77">
        <v>96.77</v>
      </c>
      <c r="Q79" s="77">
        <v>38.794539999999998</v>
      </c>
      <c r="R79" s="77">
        <v>1098.4260400000001</v>
      </c>
      <c r="S79" s="78">
        <v>1.0999999999999999E-2</v>
      </c>
      <c r="T79" s="78">
        <v>2.23E-2</v>
      </c>
      <c r="U79" s="78">
        <v>2.0999999999999999E-3</v>
      </c>
    </row>
    <row r="80" spans="2:21">
      <c r="B80" t="s">
        <v>569</v>
      </c>
      <c r="C80" t="s">
        <v>570</v>
      </c>
      <c r="D80" t="s">
        <v>100</v>
      </c>
      <c r="E80" t="s">
        <v>123</v>
      </c>
      <c r="F80" t="s">
        <v>571</v>
      </c>
      <c r="G80" t="s">
        <v>400</v>
      </c>
      <c r="H80" t="s">
        <v>572</v>
      </c>
      <c r="I80" t="s">
        <v>208</v>
      </c>
      <c r="J80" t="s">
        <v>573</v>
      </c>
      <c r="K80" s="77">
        <v>1.66</v>
      </c>
      <c r="L80" t="s">
        <v>102</v>
      </c>
      <c r="M80" s="78">
        <v>4.8000000000000001E-2</v>
      </c>
      <c r="N80" s="78">
        <v>5.4899999999999997E-2</v>
      </c>
      <c r="O80" s="77">
        <v>312180</v>
      </c>
      <c r="P80" s="77">
        <v>100.19</v>
      </c>
      <c r="Q80" s="77">
        <v>0</v>
      </c>
      <c r="R80" s="77">
        <v>312.77314200000001</v>
      </c>
      <c r="S80" s="78">
        <v>1.9E-3</v>
      </c>
      <c r="T80" s="78">
        <v>6.3E-3</v>
      </c>
      <c r="U80" s="78">
        <v>5.9999999999999995E-4</v>
      </c>
    </row>
    <row r="81" spans="2:21">
      <c r="B81" t="s">
        <v>574</v>
      </c>
      <c r="C81" t="s">
        <v>575</v>
      </c>
      <c r="D81" t="s">
        <v>100</v>
      </c>
      <c r="E81" t="s">
        <v>123</v>
      </c>
      <c r="F81" t="s">
        <v>576</v>
      </c>
      <c r="G81" t="s">
        <v>400</v>
      </c>
      <c r="H81" t="s">
        <v>220</v>
      </c>
      <c r="I81" t="s">
        <v>577</v>
      </c>
      <c r="J81" t="s">
        <v>578</v>
      </c>
      <c r="K81" s="77">
        <v>3.3</v>
      </c>
      <c r="L81" t="s">
        <v>102</v>
      </c>
      <c r="M81" s="78">
        <v>3.95E-2</v>
      </c>
      <c r="N81" s="78">
        <v>7.4300000000000005E-2</v>
      </c>
      <c r="O81" s="77">
        <v>1036573</v>
      </c>
      <c r="P81" s="77">
        <v>89.73</v>
      </c>
      <c r="Q81" s="77">
        <v>20.47232</v>
      </c>
      <c r="R81" s="77">
        <v>950.58927289999997</v>
      </c>
      <c r="S81" s="78">
        <v>1.1999999999999999E-3</v>
      </c>
      <c r="T81" s="78">
        <v>1.9300000000000001E-2</v>
      </c>
      <c r="U81" s="78">
        <v>1.8E-3</v>
      </c>
    </row>
    <row r="82" spans="2:21">
      <c r="B82" s="79" t="s">
        <v>305</v>
      </c>
      <c r="C82" s="16"/>
      <c r="D82" s="16"/>
      <c r="E82" s="16"/>
      <c r="F82" s="16"/>
      <c r="K82" s="81">
        <v>2.25</v>
      </c>
      <c r="N82" s="80">
        <v>7.4899999999999994E-2</v>
      </c>
      <c r="O82" s="81">
        <v>6262872.2199999997</v>
      </c>
      <c r="Q82" s="81">
        <v>248.64069000000001</v>
      </c>
      <c r="R82" s="81">
        <v>5940.0542558609995</v>
      </c>
      <c r="T82" s="80">
        <v>0.12039999999999999</v>
      </c>
      <c r="U82" s="80">
        <v>1.14E-2</v>
      </c>
    </row>
    <row r="83" spans="2:21">
      <c r="B83" t="s">
        <v>579</v>
      </c>
      <c r="C83" t="s">
        <v>580</v>
      </c>
      <c r="D83" t="s">
        <v>100</v>
      </c>
      <c r="E83" t="s">
        <v>123</v>
      </c>
      <c r="F83" t="s">
        <v>581</v>
      </c>
      <c r="G83" t="s">
        <v>582</v>
      </c>
      <c r="H83" t="s">
        <v>207</v>
      </c>
      <c r="I83" t="s">
        <v>208</v>
      </c>
      <c r="J83" t="s">
        <v>583</v>
      </c>
      <c r="K83" s="77">
        <v>0.64</v>
      </c>
      <c r="L83" t="s">
        <v>102</v>
      </c>
      <c r="M83" s="78">
        <v>2.9000000000000001E-2</v>
      </c>
      <c r="N83" s="78">
        <v>5.8400000000000001E-2</v>
      </c>
      <c r="O83" s="77">
        <v>1227246</v>
      </c>
      <c r="P83" s="77">
        <v>96.39</v>
      </c>
      <c r="Q83" s="77">
        <v>0</v>
      </c>
      <c r="R83" s="77">
        <v>1182.9424194000001</v>
      </c>
      <c r="S83" s="78">
        <v>8.9999999999999998E-4</v>
      </c>
      <c r="T83" s="78">
        <v>2.4E-2</v>
      </c>
      <c r="U83" s="78">
        <v>2.3E-3</v>
      </c>
    </row>
    <row r="84" spans="2:21">
      <c r="B84" t="s">
        <v>584</v>
      </c>
      <c r="C84" t="s">
        <v>585</v>
      </c>
      <c r="D84" t="s">
        <v>100</v>
      </c>
      <c r="E84" t="s">
        <v>123</v>
      </c>
      <c r="F84" t="s">
        <v>586</v>
      </c>
      <c r="G84" t="s">
        <v>587</v>
      </c>
      <c r="H84" t="s">
        <v>366</v>
      </c>
      <c r="I84" t="s">
        <v>208</v>
      </c>
      <c r="J84" t="s">
        <v>588</v>
      </c>
      <c r="K84" s="77">
        <v>1.45</v>
      </c>
      <c r="L84" t="s">
        <v>102</v>
      </c>
      <c r="M84" s="78">
        <v>3.49E-2</v>
      </c>
      <c r="N84" s="78">
        <v>6.8000000000000005E-2</v>
      </c>
      <c r="O84" s="77">
        <v>1131072.43</v>
      </c>
      <c r="P84" s="77">
        <v>93.84</v>
      </c>
      <c r="Q84" s="77">
        <v>0</v>
      </c>
      <c r="R84" s="77">
        <v>1061.398368312</v>
      </c>
      <c r="S84" s="78">
        <v>1.1000000000000001E-3</v>
      </c>
      <c r="T84" s="78">
        <v>2.1499999999999998E-2</v>
      </c>
      <c r="U84" s="78">
        <v>2E-3</v>
      </c>
    </row>
    <row r="85" spans="2:21">
      <c r="B85" t="s">
        <v>589</v>
      </c>
      <c r="C85" t="s">
        <v>590</v>
      </c>
      <c r="D85" t="s">
        <v>100</v>
      </c>
      <c r="E85" t="s">
        <v>123</v>
      </c>
      <c r="F85" t="s">
        <v>591</v>
      </c>
      <c r="G85" t="s">
        <v>365</v>
      </c>
      <c r="H85" t="s">
        <v>391</v>
      </c>
      <c r="I85" t="s">
        <v>150</v>
      </c>
      <c r="J85" t="s">
        <v>592</v>
      </c>
      <c r="K85" s="77">
        <v>3.82</v>
      </c>
      <c r="L85" t="s">
        <v>102</v>
      </c>
      <c r="M85" s="78">
        <v>4.2999999999999997E-2</v>
      </c>
      <c r="N85" s="78">
        <v>0.1133</v>
      </c>
      <c r="O85" s="77">
        <v>759607.04</v>
      </c>
      <c r="P85" s="77">
        <v>78.209999999999994</v>
      </c>
      <c r="Q85" s="77">
        <v>0</v>
      </c>
      <c r="R85" s="77">
        <v>594.08866598400004</v>
      </c>
      <c r="S85" s="78">
        <v>5.9999999999999995E-4</v>
      </c>
      <c r="T85" s="78">
        <v>1.2E-2</v>
      </c>
      <c r="U85" s="78">
        <v>1.1000000000000001E-3</v>
      </c>
    </row>
    <row r="86" spans="2:21">
      <c r="B86" t="s">
        <v>593</v>
      </c>
      <c r="C86" t="s">
        <v>594</v>
      </c>
      <c r="D86" t="s">
        <v>100</v>
      </c>
      <c r="E86" t="s">
        <v>123</v>
      </c>
      <c r="F86" t="s">
        <v>595</v>
      </c>
      <c r="G86" t="s">
        <v>596</v>
      </c>
      <c r="H86" t="s">
        <v>409</v>
      </c>
      <c r="I86" t="s">
        <v>208</v>
      </c>
      <c r="J86" t="s">
        <v>597</v>
      </c>
      <c r="K86" s="77">
        <v>1.91</v>
      </c>
      <c r="L86" t="s">
        <v>102</v>
      </c>
      <c r="M86" s="78">
        <v>3.9E-2</v>
      </c>
      <c r="N86" s="78">
        <v>7.2700000000000001E-2</v>
      </c>
      <c r="O86" s="77">
        <v>447836.4</v>
      </c>
      <c r="P86" s="77">
        <v>90.57</v>
      </c>
      <c r="Q86" s="77">
        <v>154.58423999999999</v>
      </c>
      <c r="R86" s="77">
        <v>560.18966748000003</v>
      </c>
      <c r="S86" s="78">
        <v>3.8E-3</v>
      </c>
      <c r="T86" s="78">
        <v>1.14E-2</v>
      </c>
      <c r="U86" s="78">
        <v>1.1000000000000001E-3</v>
      </c>
    </row>
    <row r="87" spans="2:21">
      <c r="B87" t="s">
        <v>598</v>
      </c>
      <c r="C87" t="s">
        <v>599</v>
      </c>
      <c r="D87" t="s">
        <v>100</v>
      </c>
      <c r="E87" t="s">
        <v>123</v>
      </c>
      <c r="F87" t="s">
        <v>600</v>
      </c>
      <c r="G87" t="s">
        <v>101</v>
      </c>
      <c r="H87" t="s">
        <v>401</v>
      </c>
      <c r="I87" t="s">
        <v>150</v>
      </c>
      <c r="J87" t="s">
        <v>601</v>
      </c>
      <c r="K87" s="77">
        <v>2.36</v>
      </c>
      <c r="L87" t="s">
        <v>102</v>
      </c>
      <c r="M87" s="78">
        <v>3.85E-2</v>
      </c>
      <c r="N87" s="78">
        <v>6.4000000000000001E-2</v>
      </c>
      <c r="O87" s="77">
        <v>353625.78</v>
      </c>
      <c r="P87" s="77">
        <v>91.89</v>
      </c>
      <c r="Q87" s="77">
        <v>94.056449999999998</v>
      </c>
      <c r="R87" s="77">
        <v>419.00317924199999</v>
      </c>
      <c r="S87" s="78">
        <v>1.6000000000000001E-3</v>
      </c>
      <c r="T87" s="78">
        <v>8.5000000000000006E-3</v>
      </c>
      <c r="U87" s="78">
        <v>8.0000000000000004E-4</v>
      </c>
    </row>
    <row r="88" spans="2:21">
      <c r="B88" t="s">
        <v>602</v>
      </c>
      <c r="C88" t="s">
        <v>603</v>
      </c>
      <c r="D88" t="s">
        <v>100</v>
      </c>
      <c r="E88" t="s">
        <v>123</v>
      </c>
      <c r="F88" t="s">
        <v>604</v>
      </c>
      <c r="G88" t="s">
        <v>587</v>
      </c>
      <c r="H88" t="s">
        <v>401</v>
      </c>
      <c r="I88" t="s">
        <v>150</v>
      </c>
      <c r="J88" t="s">
        <v>605</v>
      </c>
      <c r="K88" s="77">
        <v>3.76</v>
      </c>
      <c r="L88" t="s">
        <v>102</v>
      </c>
      <c r="M88" s="78">
        <v>4.6899999999999997E-2</v>
      </c>
      <c r="N88" s="78">
        <v>8.3299999999999999E-2</v>
      </c>
      <c r="O88" s="77">
        <v>1667359.9</v>
      </c>
      <c r="P88" s="77">
        <v>89.22</v>
      </c>
      <c r="Q88" s="77">
        <v>0</v>
      </c>
      <c r="R88" s="77">
        <v>1487.61850278</v>
      </c>
      <c r="S88" s="78">
        <v>1.1000000000000001E-3</v>
      </c>
      <c r="T88" s="78">
        <v>3.0200000000000001E-2</v>
      </c>
      <c r="U88" s="78">
        <v>2.8999999999999998E-3</v>
      </c>
    </row>
    <row r="89" spans="2:21">
      <c r="B89" t="s">
        <v>606</v>
      </c>
      <c r="C89" t="s">
        <v>607</v>
      </c>
      <c r="D89" t="s">
        <v>100</v>
      </c>
      <c r="E89" t="s">
        <v>123</v>
      </c>
      <c r="F89" t="s">
        <v>528</v>
      </c>
      <c r="G89" t="s">
        <v>343</v>
      </c>
      <c r="H89" t="s">
        <v>427</v>
      </c>
      <c r="I89" t="s">
        <v>208</v>
      </c>
      <c r="J89" t="s">
        <v>608</v>
      </c>
      <c r="K89" s="77">
        <v>1.78</v>
      </c>
      <c r="L89" t="s">
        <v>102</v>
      </c>
      <c r="M89" s="78">
        <v>4.7E-2</v>
      </c>
      <c r="N89" s="78">
        <v>7.0300000000000001E-2</v>
      </c>
      <c r="O89" s="77">
        <v>676124.67</v>
      </c>
      <c r="P89" s="77">
        <v>93.89</v>
      </c>
      <c r="Q89" s="77">
        <v>0</v>
      </c>
      <c r="R89" s="77">
        <v>634.81345266300002</v>
      </c>
      <c r="S89" s="78">
        <v>1.2999999999999999E-3</v>
      </c>
      <c r="T89" s="78">
        <v>1.29E-2</v>
      </c>
      <c r="U89" s="78">
        <v>1.1999999999999999E-3</v>
      </c>
    </row>
    <row r="90" spans="2:21">
      <c r="B90" s="79" t="s">
        <v>609</v>
      </c>
      <c r="C90" s="16"/>
      <c r="D90" s="16"/>
      <c r="E90" s="16"/>
      <c r="F90" s="16"/>
      <c r="K90" s="81">
        <v>0</v>
      </c>
      <c r="N90" s="80">
        <v>0</v>
      </c>
      <c r="O90" s="81">
        <v>0</v>
      </c>
      <c r="Q90" s="81">
        <v>0</v>
      </c>
      <c r="R90" s="81">
        <v>0</v>
      </c>
      <c r="T90" s="80">
        <v>0</v>
      </c>
      <c r="U90" s="80">
        <v>0</v>
      </c>
    </row>
    <row r="91" spans="2:21">
      <c r="B91" t="s">
        <v>220</v>
      </c>
      <c r="C91" t="s">
        <v>220</v>
      </c>
      <c r="D91" s="16"/>
      <c r="E91" s="16"/>
      <c r="F91" s="16"/>
      <c r="G91" t="s">
        <v>220</v>
      </c>
      <c r="H91" t="s">
        <v>220</v>
      </c>
      <c r="K91" s="77">
        <v>0</v>
      </c>
      <c r="L91" t="s">
        <v>220</v>
      </c>
      <c r="M91" s="78">
        <v>0</v>
      </c>
      <c r="N91" s="78">
        <v>0</v>
      </c>
      <c r="O91" s="77">
        <v>0</v>
      </c>
      <c r="P91" s="77">
        <v>0</v>
      </c>
      <c r="R91" s="77">
        <v>0</v>
      </c>
      <c r="S91" s="78">
        <v>0</v>
      </c>
      <c r="T91" s="78">
        <v>0</v>
      </c>
      <c r="U91" s="78">
        <v>0</v>
      </c>
    </row>
    <row r="92" spans="2:21">
      <c r="B92" s="79" t="s">
        <v>225</v>
      </c>
      <c r="C92" s="16"/>
      <c r="D92" s="16"/>
      <c r="E92" s="16"/>
      <c r="F92" s="16"/>
      <c r="K92" s="81">
        <v>4.99</v>
      </c>
      <c r="N92" s="80">
        <v>7.0199999999999999E-2</v>
      </c>
      <c r="O92" s="81">
        <v>668000</v>
      </c>
      <c r="Q92" s="81">
        <v>0</v>
      </c>
      <c r="R92" s="81">
        <v>2299.3671562650002</v>
      </c>
      <c r="T92" s="80">
        <v>4.6600000000000003E-2</v>
      </c>
      <c r="U92" s="80">
        <v>4.4000000000000003E-3</v>
      </c>
    </row>
    <row r="93" spans="2:21">
      <c r="B93" s="79" t="s">
        <v>306</v>
      </c>
      <c r="C93" s="16"/>
      <c r="D93" s="16"/>
      <c r="E93" s="16"/>
      <c r="F93" s="16"/>
      <c r="K93" s="81">
        <v>4.34</v>
      </c>
      <c r="N93" s="80">
        <v>7.6799999999999993E-2</v>
      </c>
      <c r="O93" s="81">
        <v>291000</v>
      </c>
      <c r="Q93" s="81">
        <v>0</v>
      </c>
      <c r="R93" s="81">
        <v>1012.9106051325</v>
      </c>
      <c r="T93" s="80">
        <v>2.0500000000000001E-2</v>
      </c>
      <c r="U93" s="80">
        <v>1.9E-3</v>
      </c>
    </row>
    <row r="94" spans="2:21">
      <c r="B94" t="s">
        <v>610</v>
      </c>
      <c r="C94" t="s">
        <v>611</v>
      </c>
      <c r="D94" t="s">
        <v>612</v>
      </c>
      <c r="E94" t="s">
        <v>613</v>
      </c>
      <c r="F94" t="s">
        <v>614</v>
      </c>
      <c r="G94" t="s">
        <v>615</v>
      </c>
      <c r="H94" t="s">
        <v>616</v>
      </c>
      <c r="I94" t="s">
        <v>617</v>
      </c>
      <c r="J94" t="s">
        <v>265</v>
      </c>
      <c r="K94" s="77">
        <v>4.34</v>
      </c>
      <c r="L94" t="s">
        <v>106</v>
      </c>
      <c r="M94" s="78">
        <v>6.7500000000000004E-2</v>
      </c>
      <c r="N94" s="78">
        <v>7.6799999999999993E-2</v>
      </c>
      <c r="O94" s="77">
        <v>291000</v>
      </c>
      <c r="P94" s="77">
        <v>98.914249999999996</v>
      </c>
      <c r="Q94" s="77">
        <v>0</v>
      </c>
      <c r="R94" s="77">
        <v>1012.9106051325</v>
      </c>
      <c r="S94" s="78">
        <v>2.0000000000000001E-4</v>
      </c>
      <c r="T94" s="78">
        <v>2.0500000000000001E-2</v>
      </c>
      <c r="U94" s="78">
        <v>1.9E-3</v>
      </c>
    </row>
    <row r="95" spans="2:21">
      <c r="B95" s="79" t="s">
        <v>307</v>
      </c>
      <c r="C95" s="16"/>
      <c r="D95" s="16"/>
      <c r="E95" s="16"/>
      <c r="F95" s="16"/>
      <c r="K95" s="81">
        <v>5.51</v>
      </c>
      <c r="N95" s="80">
        <v>6.5100000000000005E-2</v>
      </c>
      <c r="O95" s="81">
        <v>377000</v>
      </c>
      <c r="Q95" s="81">
        <v>0</v>
      </c>
      <c r="R95" s="81">
        <v>1286.4565511325</v>
      </c>
      <c r="T95" s="80">
        <v>2.6100000000000002E-2</v>
      </c>
      <c r="U95" s="80">
        <v>2.5000000000000001E-3</v>
      </c>
    </row>
    <row r="96" spans="2:21">
      <c r="B96" t="s">
        <v>618</v>
      </c>
      <c r="C96" t="s">
        <v>619</v>
      </c>
      <c r="D96" t="s">
        <v>123</v>
      </c>
      <c r="E96" t="s">
        <v>613</v>
      </c>
      <c r="F96" t="s">
        <v>620</v>
      </c>
      <c r="G96" t="s">
        <v>621</v>
      </c>
      <c r="H96" t="s">
        <v>622</v>
      </c>
      <c r="I96" t="s">
        <v>617</v>
      </c>
      <c r="J96" t="s">
        <v>623</v>
      </c>
      <c r="K96" s="77">
        <v>5.54</v>
      </c>
      <c r="L96" t="s">
        <v>106</v>
      </c>
      <c r="M96" s="78">
        <v>6.7500000000000004E-2</v>
      </c>
      <c r="N96" s="78">
        <v>6.5500000000000003E-2</v>
      </c>
      <c r="O96" s="77">
        <v>210000</v>
      </c>
      <c r="P96" s="77">
        <v>102.754</v>
      </c>
      <c r="Q96" s="77">
        <v>0</v>
      </c>
      <c r="R96" s="77">
        <v>759.34178459999998</v>
      </c>
      <c r="S96" s="78">
        <v>2.9999999999999997E-4</v>
      </c>
      <c r="T96" s="78">
        <v>1.54E-2</v>
      </c>
      <c r="U96" s="78">
        <v>1.5E-3</v>
      </c>
    </row>
    <row r="97" spans="2:21">
      <c r="B97" t="s">
        <v>624</v>
      </c>
      <c r="C97" t="s">
        <v>625</v>
      </c>
      <c r="D97" t="s">
        <v>123</v>
      </c>
      <c r="E97" t="s">
        <v>613</v>
      </c>
      <c r="F97" t="s">
        <v>626</v>
      </c>
      <c r="G97" t="s">
        <v>627</v>
      </c>
      <c r="H97" t="s">
        <v>628</v>
      </c>
      <c r="I97" t="s">
        <v>617</v>
      </c>
      <c r="J97" t="s">
        <v>629</v>
      </c>
      <c r="K97" s="77">
        <v>5.46</v>
      </c>
      <c r="L97" t="s">
        <v>106</v>
      </c>
      <c r="M97" s="78">
        <v>4.1300000000000003E-2</v>
      </c>
      <c r="N97" s="78">
        <v>6.4500000000000002E-2</v>
      </c>
      <c r="O97" s="77">
        <v>167000</v>
      </c>
      <c r="P97" s="77">
        <v>89.695250000000001</v>
      </c>
      <c r="Q97" s="77">
        <v>0</v>
      </c>
      <c r="R97" s="77">
        <v>527.11476653249997</v>
      </c>
      <c r="S97" s="78">
        <v>2.9999999999999997E-4</v>
      </c>
      <c r="T97" s="78">
        <v>1.0699999999999999E-2</v>
      </c>
      <c r="U97" s="78">
        <v>1E-3</v>
      </c>
    </row>
    <row r="98" spans="2:21">
      <c r="B98" t="s">
        <v>227</v>
      </c>
      <c r="C98" s="16"/>
      <c r="D98" s="16"/>
      <c r="E98" s="16"/>
      <c r="F98" s="16"/>
    </row>
    <row r="99" spans="2:21">
      <c r="B99" t="s">
        <v>300</v>
      </c>
      <c r="C99" s="16"/>
      <c r="D99" s="16"/>
      <c r="E99" s="16"/>
      <c r="F99" s="16"/>
    </row>
    <row r="100" spans="2:21">
      <c r="B100" t="s">
        <v>301</v>
      </c>
      <c r="C100" s="16"/>
      <c r="D100" s="16"/>
      <c r="E100" s="16"/>
      <c r="F100" s="16"/>
    </row>
    <row r="101" spans="2:21">
      <c r="B101" t="s">
        <v>302</v>
      </c>
      <c r="C101" s="16"/>
      <c r="D101" s="16"/>
      <c r="E101" s="16"/>
      <c r="F101" s="16"/>
    </row>
    <row r="102" spans="2:21">
      <c r="B102" t="s">
        <v>303</v>
      </c>
      <c r="C102" s="16"/>
      <c r="D102" s="16"/>
      <c r="E102" s="16"/>
      <c r="F102" s="16"/>
    </row>
    <row r="103" spans="2:21">
      <c r="C103" s="16"/>
      <c r="D103" s="16"/>
      <c r="E103" s="16"/>
      <c r="F103" s="16"/>
    </row>
    <row r="104" spans="2:21">
      <c r="C104" s="16"/>
      <c r="D104" s="16"/>
      <c r="E104" s="16"/>
      <c r="F104" s="16"/>
    </row>
    <row r="105" spans="2:21">
      <c r="C105" s="16"/>
      <c r="D105" s="16"/>
      <c r="E105" s="16"/>
      <c r="F105" s="16"/>
    </row>
    <row r="106" spans="2:21">
      <c r="C106" s="16"/>
      <c r="D106" s="16"/>
      <c r="E106" s="16"/>
      <c r="F106" s="16"/>
    </row>
    <row r="107" spans="2:21">
      <c r="C107" s="16"/>
      <c r="D107" s="16"/>
      <c r="E107" s="16"/>
      <c r="F107" s="16"/>
    </row>
    <row r="108" spans="2:21">
      <c r="C108" s="16"/>
      <c r="D108" s="16"/>
      <c r="E108" s="16"/>
      <c r="F108" s="16"/>
    </row>
    <row r="109" spans="2:21">
      <c r="C109" s="16"/>
      <c r="D109" s="16"/>
      <c r="E109" s="16"/>
      <c r="F109" s="16"/>
    </row>
    <row r="110" spans="2:21">
      <c r="C110" s="16"/>
      <c r="D110" s="16"/>
      <c r="E110" s="16"/>
      <c r="F110" s="16"/>
    </row>
    <row r="111" spans="2:21">
      <c r="C111" s="16"/>
      <c r="D111" s="16"/>
      <c r="E111" s="16"/>
      <c r="F111" s="16"/>
    </row>
    <row r="112" spans="2:21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198</v>
      </c>
    </row>
    <row r="3" spans="2:62">
      <c r="B3" s="2" t="s">
        <v>2</v>
      </c>
      <c r="C3" t="s">
        <v>199</v>
      </c>
    </row>
    <row r="4" spans="2:62">
      <c r="B4" s="2" t="s">
        <v>3</v>
      </c>
      <c r="C4" t="s">
        <v>200</v>
      </c>
    </row>
    <row r="6" spans="2:62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  <c r="BJ6" s="19"/>
    </row>
    <row r="7" spans="2:62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21692</v>
      </c>
      <c r="J11" s="7"/>
      <c r="K11" s="75">
        <v>0</v>
      </c>
      <c r="L11" s="75">
        <v>688.07024000000001</v>
      </c>
      <c r="M11" s="7"/>
      <c r="N11" s="76">
        <v>1</v>
      </c>
      <c r="O11" s="76">
        <v>1.2999999999999999E-3</v>
      </c>
      <c r="BF11" s="16"/>
      <c r="BG11" s="19"/>
      <c r="BH11" s="16"/>
      <c r="BJ11" s="16"/>
    </row>
    <row r="12" spans="2:62">
      <c r="B12" s="79" t="s">
        <v>202</v>
      </c>
      <c r="E12" s="16"/>
      <c r="F12" s="16"/>
      <c r="G12" s="16"/>
      <c r="I12" s="81">
        <v>21692</v>
      </c>
      <c r="K12" s="81">
        <v>0</v>
      </c>
      <c r="L12" s="81">
        <v>688.07024000000001</v>
      </c>
      <c r="N12" s="80">
        <v>1</v>
      </c>
      <c r="O12" s="80">
        <v>1.2999999999999999E-3</v>
      </c>
    </row>
    <row r="13" spans="2:62">
      <c r="B13" s="79" t="s">
        <v>630</v>
      </c>
      <c r="E13" s="16"/>
      <c r="F13" s="16"/>
      <c r="G13" s="16"/>
      <c r="I13" s="81">
        <v>21692</v>
      </c>
      <c r="K13" s="81">
        <v>0</v>
      </c>
      <c r="L13" s="81">
        <v>688.07024000000001</v>
      </c>
      <c r="N13" s="80">
        <v>1</v>
      </c>
      <c r="O13" s="80">
        <v>1.2999999999999999E-3</v>
      </c>
    </row>
    <row r="14" spans="2:62">
      <c r="B14" t="s">
        <v>631</v>
      </c>
      <c r="C14" t="s">
        <v>632</v>
      </c>
      <c r="D14" t="s">
        <v>100</v>
      </c>
      <c r="E14" t="s">
        <v>123</v>
      </c>
      <c r="F14" t="s">
        <v>328</v>
      </c>
      <c r="G14" t="s">
        <v>311</v>
      </c>
      <c r="H14" t="s">
        <v>102</v>
      </c>
      <c r="I14" s="77">
        <v>21692</v>
      </c>
      <c r="J14" s="77">
        <v>3172</v>
      </c>
      <c r="K14" s="77">
        <v>0</v>
      </c>
      <c r="L14" s="77">
        <v>688.07024000000001</v>
      </c>
      <c r="M14" s="78">
        <v>0</v>
      </c>
      <c r="N14" s="78">
        <v>1</v>
      </c>
      <c r="O14" s="78">
        <v>1.2999999999999999E-3</v>
      </c>
    </row>
    <row r="15" spans="2:62">
      <c r="B15" s="79" t="s">
        <v>633</v>
      </c>
      <c r="E15" s="16"/>
      <c r="F15" s="1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220</v>
      </c>
      <c r="C16" t="s">
        <v>220</v>
      </c>
      <c r="E16" s="16"/>
      <c r="F16" s="16"/>
      <c r="G16" t="s">
        <v>220</v>
      </c>
      <c r="H16" t="s">
        <v>220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634</v>
      </c>
      <c r="E17" s="16"/>
      <c r="F17" s="16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220</v>
      </c>
      <c r="C18" t="s">
        <v>220</v>
      </c>
      <c r="E18" s="16"/>
      <c r="F18" s="16"/>
      <c r="G18" t="s">
        <v>220</v>
      </c>
      <c r="H18" t="s">
        <v>220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635</v>
      </c>
      <c r="E19" s="16"/>
      <c r="F19" s="1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220</v>
      </c>
      <c r="C20" t="s">
        <v>220</v>
      </c>
      <c r="E20" s="16"/>
      <c r="F20" s="16"/>
      <c r="G20" t="s">
        <v>220</v>
      </c>
      <c r="H20" t="s">
        <v>220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225</v>
      </c>
      <c r="E21" s="16"/>
      <c r="F21" s="16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306</v>
      </c>
      <c r="E22" s="16"/>
      <c r="F22" s="1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220</v>
      </c>
      <c r="C23" t="s">
        <v>220</v>
      </c>
      <c r="E23" s="16"/>
      <c r="F23" s="16"/>
      <c r="G23" t="s">
        <v>220</v>
      </c>
      <c r="H23" t="s">
        <v>220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307</v>
      </c>
      <c r="E24" s="16"/>
      <c r="F24" s="16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220</v>
      </c>
      <c r="C25" t="s">
        <v>220</v>
      </c>
      <c r="E25" s="16"/>
      <c r="F25" s="16"/>
      <c r="G25" t="s">
        <v>220</v>
      </c>
      <c r="H25" t="s">
        <v>220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227</v>
      </c>
      <c r="E26" s="16"/>
      <c r="F26" s="16"/>
      <c r="G26" s="16"/>
    </row>
    <row r="27" spans="2:15">
      <c r="B27" t="s">
        <v>300</v>
      </c>
      <c r="E27" s="16"/>
      <c r="F27" s="16"/>
      <c r="G27" s="16"/>
    </row>
    <row r="28" spans="2:15">
      <c r="B28" t="s">
        <v>301</v>
      </c>
      <c r="E28" s="16"/>
      <c r="F28" s="16"/>
      <c r="G28" s="16"/>
    </row>
    <row r="29" spans="2:15">
      <c r="B29" t="s">
        <v>302</v>
      </c>
      <c r="E29" s="16"/>
      <c r="F29" s="16"/>
      <c r="G29" s="16"/>
    </row>
    <row r="30" spans="2:15">
      <c r="B30" t="s">
        <v>303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198</v>
      </c>
    </row>
    <row r="3" spans="2:63">
      <c r="B3" s="2" t="s">
        <v>2</v>
      </c>
      <c r="C3" t="s">
        <v>199</v>
      </c>
    </row>
    <row r="4" spans="2:63">
      <c r="B4" s="2" t="s">
        <v>3</v>
      </c>
      <c r="C4" t="s">
        <v>200</v>
      </c>
    </row>
    <row r="6" spans="2:63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2"/>
      <c r="BK6" s="19"/>
    </row>
    <row r="7" spans="2:63" ht="26.25" customHeight="1">
      <c r="B7" s="100" t="s">
        <v>194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2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19387</v>
      </c>
      <c r="I11" s="7"/>
      <c r="J11" s="75">
        <v>0</v>
      </c>
      <c r="K11" s="75">
        <v>7192.73539179</v>
      </c>
      <c r="L11" s="7"/>
      <c r="M11" s="76">
        <v>1</v>
      </c>
      <c r="N11" s="76">
        <v>1.38E-2</v>
      </c>
      <c r="O11" s="35"/>
      <c r="BH11" s="16"/>
      <c r="BI11" s="19"/>
      <c r="BK11" s="16"/>
    </row>
    <row r="12" spans="2:63">
      <c r="B12" s="79" t="s">
        <v>202</v>
      </c>
      <c r="D12" s="16"/>
      <c r="E12" s="16"/>
      <c r="F12" s="16"/>
      <c r="G12" s="16"/>
      <c r="H12" s="81">
        <v>0</v>
      </c>
      <c r="J12" s="81">
        <v>0</v>
      </c>
      <c r="K12" s="81">
        <v>0</v>
      </c>
      <c r="M12" s="80">
        <v>0</v>
      </c>
      <c r="N12" s="80">
        <v>0</v>
      </c>
    </row>
    <row r="13" spans="2:63">
      <c r="B13" s="79" t="s">
        <v>636</v>
      </c>
      <c r="D13" s="16"/>
      <c r="E13" s="16"/>
      <c r="F13" s="16"/>
      <c r="G13" s="16"/>
      <c r="H13" s="81">
        <v>0</v>
      </c>
      <c r="J13" s="81">
        <v>0</v>
      </c>
      <c r="K13" s="81">
        <v>0</v>
      </c>
      <c r="M13" s="80">
        <v>0</v>
      </c>
      <c r="N13" s="80">
        <v>0</v>
      </c>
    </row>
    <row r="14" spans="2:63">
      <c r="B14" t="s">
        <v>220</v>
      </c>
      <c r="C14" t="s">
        <v>220</v>
      </c>
      <c r="D14" s="16"/>
      <c r="E14" s="16"/>
      <c r="F14" t="s">
        <v>220</v>
      </c>
      <c r="G14" t="s">
        <v>220</v>
      </c>
      <c r="H14" s="77">
        <v>0</v>
      </c>
      <c r="I14" s="77">
        <v>0</v>
      </c>
      <c r="K14" s="77">
        <v>0</v>
      </c>
      <c r="L14" s="78">
        <v>0</v>
      </c>
      <c r="M14" s="78">
        <v>0</v>
      </c>
      <c r="N14" s="78">
        <v>0</v>
      </c>
    </row>
    <row r="15" spans="2:63">
      <c r="B15" s="79" t="s">
        <v>637</v>
      </c>
      <c r="D15" s="16"/>
      <c r="E15" s="16"/>
      <c r="F15" s="16"/>
      <c r="G15" s="16"/>
      <c r="H15" s="81">
        <v>0</v>
      </c>
      <c r="J15" s="81">
        <v>0</v>
      </c>
      <c r="K15" s="81">
        <v>0</v>
      </c>
      <c r="M15" s="80">
        <v>0</v>
      </c>
      <c r="N15" s="80">
        <v>0</v>
      </c>
    </row>
    <row r="16" spans="2:63">
      <c r="B16" t="s">
        <v>220</v>
      </c>
      <c r="C16" t="s">
        <v>220</v>
      </c>
      <c r="D16" s="16"/>
      <c r="E16" s="16"/>
      <c r="F16" t="s">
        <v>220</v>
      </c>
      <c r="G16" t="s">
        <v>220</v>
      </c>
      <c r="H16" s="77">
        <v>0</v>
      </c>
      <c r="I16" s="77">
        <v>0</v>
      </c>
      <c r="K16" s="77">
        <v>0</v>
      </c>
      <c r="L16" s="78">
        <v>0</v>
      </c>
      <c r="M16" s="78">
        <v>0</v>
      </c>
      <c r="N16" s="78">
        <v>0</v>
      </c>
    </row>
    <row r="17" spans="2:14">
      <c r="B17" s="79" t="s">
        <v>638</v>
      </c>
      <c r="D17" s="16"/>
      <c r="E17" s="16"/>
      <c r="F17" s="16"/>
      <c r="G17" s="16"/>
      <c r="H17" s="81">
        <v>0</v>
      </c>
      <c r="J17" s="81">
        <v>0</v>
      </c>
      <c r="K17" s="81">
        <v>0</v>
      </c>
      <c r="M17" s="80">
        <v>0</v>
      </c>
      <c r="N17" s="80">
        <v>0</v>
      </c>
    </row>
    <row r="18" spans="2:14">
      <c r="B18" t="s">
        <v>220</v>
      </c>
      <c r="C18" t="s">
        <v>220</v>
      </c>
      <c r="D18" s="16"/>
      <c r="E18" s="16"/>
      <c r="F18" t="s">
        <v>220</v>
      </c>
      <c r="G18" t="s">
        <v>220</v>
      </c>
      <c r="H18" s="77">
        <v>0</v>
      </c>
      <c r="I18" s="77">
        <v>0</v>
      </c>
      <c r="K18" s="77">
        <v>0</v>
      </c>
      <c r="L18" s="78">
        <v>0</v>
      </c>
      <c r="M18" s="78">
        <v>0</v>
      </c>
      <c r="N18" s="78">
        <v>0</v>
      </c>
    </row>
    <row r="19" spans="2:14">
      <c r="B19" s="79" t="s">
        <v>639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220</v>
      </c>
      <c r="C20" t="s">
        <v>220</v>
      </c>
      <c r="D20" s="16"/>
      <c r="E20" s="16"/>
      <c r="F20" t="s">
        <v>220</v>
      </c>
      <c r="G20" t="s">
        <v>220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609</v>
      </c>
      <c r="D21" s="16"/>
      <c r="E21" s="16"/>
      <c r="F21" s="16"/>
      <c r="G21" s="16"/>
      <c r="H21" s="81">
        <v>0</v>
      </c>
      <c r="J21" s="81">
        <v>0</v>
      </c>
      <c r="K21" s="81">
        <v>0</v>
      </c>
      <c r="M21" s="80">
        <v>0</v>
      </c>
      <c r="N21" s="80">
        <v>0</v>
      </c>
    </row>
    <row r="22" spans="2:14">
      <c r="B22" t="s">
        <v>220</v>
      </c>
      <c r="C22" t="s">
        <v>220</v>
      </c>
      <c r="D22" s="16"/>
      <c r="E22" s="16"/>
      <c r="F22" t="s">
        <v>220</v>
      </c>
      <c r="G22" t="s">
        <v>220</v>
      </c>
      <c r="H22" s="77">
        <v>0</v>
      </c>
      <c r="I22" s="77">
        <v>0</v>
      </c>
      <c r="K22" s="77">
        <v>0</v>
      </c>
      <c r="L22" s="78">
        <v>0</v>
      </c>
      <c r="M22" s="78">
        <v>0</v>
      </c>
      <c r="N22" s="78">
        <v>0</v>
      </c>
    </row>
    <row r="23" spans="2:14">
      <c r="B23" s="79" t="s">
        <v>640</v>
      </c>
      <c r="D23" s="16"/>
      <c r="E23" s="16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220</v>
      </c>
      <c r="C24" t="s">
        <v>220</v>
      </c>
      <c r="D24" s="16"/>
      <c r="E24" s="16"/>
      <c r="F24" t="s">
        <v>220</v>
      </c>
      <c r="G24" t="s">
        <v>220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225</v>
      </c>
      <c r="D25" s="16"/>
      <c r="E25" s="16"/>
      <c r="F25" s="16"/>
      <c r="G25" s="16"/>
      <c r="H25" s="81">
        <v>19387</v>
      </c>
      <c r="J25" s="81">
        <v>0</v>
      </c>
      <c r="K25" s="81">
        <v>7192.73539179</v>
      </c>
      <c r="M25" s="80">
        <v>1</v>
      </c>
      <c r="N25" s="80">
        <v>1.38E-2</v>
      </c>
    </row>
    <row r="26" spans="2:14">
      <c r="B26" s="79" t="s">
        <v>641</v>
      </c>
      <c r="D26" s="16"/>
      <c r="E26" s="1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220</v>
      </c>
      <c r="C27" t="s">
        <v>220</v>
      </c>
      <c r="D27" s="16"/>
      <c r="E27" s="16"/>
      <c r="F27" t="s">
        <v>220</v>
      </c>
      <c r="G27" t="s">
        <v>220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642</v>
      </c>
      <c r="D28" s="16"/>
      <c r="E28" s="16"/>
      <c r="F28" s="16"/>
      <c r="G28" s="16"/>
      <c r="H28" s="81">
        <v>19387</v>
      </c>
      <c r="J28" s="81">
        <v>0</v>
      </c>
      <c r="K28" s="81">
        <v>7192.73539179</v>
      </c>
      <c r="M28" s="80">
        <v>1</v>
      </c>
      <c r="N28" s="80">
        <v>1.38E-2</v>
      </c>
    </row>
    <row r="29" spans="2:14">
      <c r="B29" t="s">
        <v>643</v>
      </c>
      <c r="C29" t="s">
        <v>644</v>
      </c>
      <c r="D29" t="s">
        <v>612</v>
      </c>
      <c r="E29" t="s">
        <v>645</v>
      </c>
      <c r="F29" t="s">
        <v>646</v>
      </c>
      <c r="G29" t="s">
        <v>106</v>
      </c>
      <c r="H29" s="77">
        <v>19387</v>
      </c>
      <c r="I29" s="77">
        <v>10543</v>
      </c>
      <c r="J29" s="77">
        <v>0</v>
      </c>
      <c r="K29" s="77">
        <v>7192.73539179</v>
      </c>
      <c r="L29" s="78">
        <v>0</v>
      </c>
      <c r="M29" s="78">
        <v>1</v>
      </c>
      <c r="N29" s="78">
        <v>1.38E-2</v>
      </c>
    </row>
    <row r="30" spans="2:14">
      <c r="B30" s="79" t="s">
        <v>609</v>
      </c>
      <c r="D30" s="16"/>
      <c r="E30" s="16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220</v>
      </c>
      <c r="C31" t="s">
        <v>220</v>
      </c>
      <c r="D31" s="16"/>
      <c r="E31" s="16"/>
      <c r="F31" t="s">
        <v>220</v>
      </c>
      <c r="G31" t="s">
        <v>220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640</v>
      </c>
      <c r="D32" s="16"/>
      <c r="E32" s="16"/>
      <c r="F32" s="16"/>
      <c r="G32" s="16"/>
      <c r="H32" s="81">
        <v>0</v>
      </c>
      <c r="J32" s="81">
        <v>0</v>
      </c>
      <c r="K32" s="81">
        <v>0</v>
      </c>
      <c r="M32" s="80">
        <v>0</v>
      </c>
      <c r="N32" s="80">
        <v>0</v>
      </c>
    </row>
    <row r="33" spans="2:14">
      <c r="B33" t="s">
        <v>220</v>
      </c>
      <c r="C33" t="s">
        <v>220</v>
      </c>
      <c r="D33" s="16"/>
      <c r="E33" s="16"/>
      <c r="F33" t="s">
        <v>220</v>
      </c>
      <c r="G33" t="s">
        <v>220</v>
      </c>
      <c r="H33" s="77">
        <v>0</v>
      </c>
      <c r="I33" s="77">
        <v>0</v>
      </c>
      <c r="K33" s="77">
        <v>0</v>
      </c>
      <c r="L33" s="78">
        <v>0</v>
      </c>
      <c r="M33" s="78">
        <v>0</v>
      </c>
      <c r="N33" s="78">
        <v>0</v>
      </c>
    </row>
    <row r="34" spans="2:14">
      <c r="B34" t="s">
        <v>227</v>
      </c>
      <c r="D34" s="16"/>
      <c r="E34" s="16"/>
      <c r="F34" s="16"/>
      <c r="G34" s="16"/>
    </row>
    <row r="35" spans="2:14">
      <c r="B35" t="s">
        <v>300</v>
      </c>
      <c r="D35" s="16"/>
      <c r="E35" s="16"/>
      <c r="F35" s="16"/>
      <c r="G35" s="16"/>
    </row>
    <row r="36" spans="2:14">
      <c r="B36" t="s">
        <v>301</v>
      </c>
      <c r="D36" s="16"/>
      <c r="E36" s="16"/>
      <c r="F36" s="16"/>
      <c r="G36" s="16"/>
    </row>
    <row r="37" spans="2:14">
      <c r="B37" t="s">
        <v>302</v>
      </c>
      <c r="D37" s="16"/>
      <c r="E37" s="16"/>
      <c r="F37" s="16"/>
      <c r="G37" s="16"/>
    </row>
    <row r="38" spans="2:14">
      <c r="B38" t="s">
        <v>303</v>
      </c>
      <c r="D38" s="16"/>
      <c r="E38" s="16"/>
      <c r="F38" s="16"/>
      <c r="G38" s="16"/>
    </row>
    <row r="39" spans="2:14">
      <c r="D39" s="16"/>
      <c r="E39" s="16"/>
      <c r="F39" s="16"/>
      <c r="G39" s="16"/>
    </row>
    <row r="40" spans="2:14"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</row>
    <row r="7" spans="2:65" ht="26.25" customHeight="1">
      <c r="B7" s="100" t="s">
        <v>93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279838.78000000003</v>
      </c>
      <c r="K11" s="7"/>
      <c r="L11" s="75">
        <v>193.36859698000001</v>
      </c>
      <c r="M11" s="7"/>
      <c r="N11" s="76">
        <v>1</v>
      </c>
      <c r="O11" s="76">
        <v>4.0000000000000002E-4</v>
      </c>
      <c r="P11" s="35"/>
      <c r="BG11" s="16"/>
      <c r="BH11" s="19"/>
      <c r="BI11" s="16"/>
      <c r="BM11" s="16"/>
    </row>
    <row r="12" spans="2:65">
      <c r="B12" s="79" t="s">
        <v>202</v>
      </c>
      <c r="C12" s="16"/>
      <c r="D12" s="16"/>
      <c r="E12" s="16"/>
      <c r="J12" s="81">
        <v>279838.78000000003</v>
      </c>
      <c r="L12" s="81">
        <v>193.36859698000001</v>
      </c>
      <c r="N12" s="80">
        <v>1</v>
      </c>
      <c r="O12" s="80">
        <v>4.0000000000000002E-4</v>
      </c>
    </row>
    <row r="13" spans="2:65">
      <c r="B13" s="79" t="s">
        <v>647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220</v>
      </c>
      <c r="C14" t="s">
        <v>220</v>
      </c>
      <c r="D14" s="16"/>
      <c r="E14" s="16"/>
      <c r="F14" t="s">
        <v>220</v>
      </c>
      <c r="G14" t="s">
        <v>220</v>
      </c>
      <c r="I14" t="s">
        <v>220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648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220</v>
      </c>
      <c r="C16" t="s">
        <v>220</v>
      </c>
      <c r="D16" s="16"/>
      <c r="E16" s="16"/>
      <c r="F16" t="s">
        <v>220</v>
      </c>
      <c r="G16" t="s">
        <v>220</v>
      </c>
      <c r="I16" t="s">
        <v>220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279838.78000000003</v>
      </c>
      <c r="L17" s="81">
        <v>193.36859698000001</v>
      </c>
      <c r="N17" s="80">
        <v>1</v>
      </c>
      <c r="O17" s="80">
        <v>4.0000000000000002E-4</v>
      </c>
    </row>
    <row r="18" spans="2:15">
      <c r="B18" t="s">
        <v>649</v>
      </c>
      <c r="C18" t="s">
        <v>650</v>
      </c>
      <c r="D18" t="s">
        <v>100</v>
      </c>
      <c r="E18" t="s">
        <v>651</v>
      </c>
      <c r="F18" t="s">
        <v>652</v>
      </c>
      <c r="G18" t="s">
        <v>357</v>
      </c>
      <c r="H18" t="s">
        <v>208</v>
      </c>
      <c r="I18" t="s">
        <v>102</v>
      </c>
      <c r="J18" s="77">
        <v>279838.78000000003</v>
      </c>
      <c r="K18" s="77">
        <v>69.099999999999994</v>
      </c>
      <c r="L18" s="77">
        <v>193.36859698000001</v>
      </c>
      <c r="M18" s="78">
        <v>8.0000000000000004E-4</v>
      </c>
      <c r="N18" s="78">
        <v>1</v>
      </c>
      <c r="O18" s="78">
        <v>4.0000000000000002E-4</v>
      </c>
    </row>
    <row r="19" spans="2:15">
      <c r="B19" s="79" t="s">
        <v>609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220</v>
      </c>
      <c r="C20" t="s">
        <v>220</v>
      </c>
      <c r="D20" s="16"/>
      <c r="E20" s="16"/>
      <c r="F20" t="s">
        <v>220</v>
      </c>
      <c r="G20" t="s">
        <v>220</v>
      </c>
      <c r="I20" t="s">
        <v>220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225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647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220</v>
      </c>
      <c r="C23" t="s">
        <v>220</v>
      </c>
      <c r="D23" s="16"/>
      <c r="E23" s="16"/>
      <c r="F23" t="s">
        <v>220</v>
      </c>
      <c r="G23" t="s">
        <v>220</v>
      </c>
      <c r="I23" t="s">
        <v>220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648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220</v>
      </c>
      <c r="C25" t="s">
        <v>220</v>
      </c>
      <c r="D25" s="16"/>
      <c r="E25" s="16"/>
      <c r="F25" t="s">
        <v>220</v>
      </c>
      <c r="G25" t="s">
        <v>220</v>
      </c>
      <c r="I25" t="s">
        <v>220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220</v>
      </c>
      <c r="C27" t="s">
        <v>220</v>
      </c>
      <c r="D27" s="16"/>
      <c r="E27" s="16"/>
      <c r="F27" t="s">
        <v>220</v>
      </c>
      <c r="G27" t="s">
        <v>220</v>
      </c>
      <c r="I27" t="s">
        <v>220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609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220</v>
      </c>
      <c r="C29" t="s">
        <v>220</v>
      </c>
      <c r="D29" s="16"/>
      <c r="E29" s="16"/>
      <c r="F29" t="s">
        <v>220</v>
      </c>
      <c r="G29" t="s">
        <v>220</v>
      </c>
      <c r="I29" t="s">
        <v>220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227</v>
      </c>
      <c r="C30" s="16"/>
      <c r="D30" s="16"/>
      <c r="E30" s="16"/>
    </row>
    <row r="31" spans="2:15">
      <c r="B31" t="s">
        <v>300</v>
      </c>
      <c r="C31" s="16"/>
      <c r="D31" s="16"/>
      <c r="E31" s="16"/>
    </row>
    <row r="32" spans="2:15">
      <c r="B32" t="s">
        <v>301</v>
      </c>
      <c r="C32" s="16"/>
      <c r="D32" s="16"/>
      <c r="E32" s="16"/>
    </row>
    <row r="33" spans="2:5">
      <c r="B33" t="s">
        <v>302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6" spans="2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0" ht="26.25" customHeight="1">
      <c r="B7" s="100" t="s">
        <v>95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202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653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220</v>
      </c>
      <c r="C14" t="s">
        <v>220</v>
      </c>
      <c r="D14" s="16"/>
      <c r="E14" t="s">
        <v>220</v>
      </c>
      <c r="F14" t="s">
        <v>220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225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654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220</v>
      </c>
      <c r="C17" t="s">
        <v>220</v>
      </c>
      <c r="D17" s="16"/>
      <c r="E17" t="s">
        <v>220</v>
      </c>
      <c r="F17" t="s">
        <v>220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227</v>
      </c>
      <c r="D18" s="16"/>
      <c r="E18" s="16"/>
    </row>
    <row r="19" spans="2:12">
      <c r="B19" t="s">
        <v>300</v>
      </c>
      <c r="D19" s="16"/>
      <c r="E19" s="16"/>
    </row>
    <row r="20" spans="2:12">
      <c r="B20" t="s">
        <v>301</v>
      </c>
      <c r="D20" s="16"/>
      <c r="E20" s="16"/>
    </row>
    <row r="21" spans="2:12">
      <c r="B21" t="s">
        <v>302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198</v>
      </c>
    </row>
    <row r="3" spans="2:61">
      <c r="B3" s="2" t="s">
        <v>2</v>
      </c>
      <c r="C3" t="s">
        <v>199</v>
      </c>
    </row>
    <row r="4" spans="2:61">
      <c r="B4" s="2" t="s">
        <v>3</v>
      </c>
      <c r="C4" t="s">
        <v>200</v>
      </c>
    </row>
    <row r="6" spans="2:6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1" ht="26.25" customHeight="1">
      <c r="B7" s="100" t="s">
        <v>98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202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655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220</v>
      </c>
      <c r="C14" t="s">
        <v>220</v>
      </c>
      <c r="D14" s="16"/>
      <c r="E14" t="s">
        <v>220</v>
      </c>
      <c r="F14" t="s">
        <v>220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656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220</v>
      </c>
      <c r="C16" t="s">
        <v>220</v>
      </c>
      <c r="D16" s="16"/>
      <c r="E16" t="s">
        <v>220</v>
      </c>
      <c r="F16" t="s">
        <v>220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657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220</v>
      </c>
      <c r="C18" t="s">
        <v>220</v>
      </c>
      <c r="D18" s="16"/>
      <c r="E18" t="s">
        <v>220</v>
      </c>
      <c r="F18" t="s">
        <v>220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609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220</v>
      </c>
      <c r="C20" t="s">
        <v>220</v>
      </c>
      <c r="D20" s="16"/>
      <c r="E20" t="s">
        <v>220</v>
      </c>
      <c r="F20" t="s">
        <v>220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225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655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220</v>
      </c>
      <c r="C23" t="s">
        <v>220</v>
      </c>
      <c r="D23" s="16"/>
      <c r="E23" t="s">
        <v>220</v>
      </c>
      <c r="F23" t="s">
        <v>220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658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220</v>
      </c>
      <c r="C25" t="s">
        <v>220</v>
      </c>
      <c r="D25" s="16"/>
      <c r="E25" t="s">
        <v>220</v>
      </c>
      <c r="F25" t="s">
        <v>220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657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220</v>
      </c>
      <c r="C27" t="s">
        <v>220</v>
      </c>
      <c r="D27" s="16"/>
      <c r="E27" t="s">
        <v>220</v>
      </c>
      <c r="F27" t="s">
        <v>220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659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220</v>
      </c>
      <c r="C29" t="s">
        <v>220</v>
      </c>
      <c r="D29" s="16"/>
      <c r="E29" t="s">
        <v>220</v>
      </c>
      <c r="F29" t="s">
        <v>220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609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220</v>
      </c>
      <c r="C31" t="s">
        <v>220</v>
      </c>
      <c r="D31" s="16"/>
      <c r="E31" t="s">
        <v>220</v>
      </c>
      <c r="F31" t="s">
        <v>220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227</v>
      </c>
      <c r="C32" s="16"/>
      <c r="D32" s="16"/>
      <c r="E32" s="16"/>
    </row>
    <row r="33" spans="2:5">
      <c r="B33" t="s">
        <v>300</v>
      </c>
      <c r="C33" s="16"/>
      <c r="D33" s="16"/>
      <c r="E33" s="16"/>
    </row>
    <row r="34" spans="2:5">
      <c r="B34" t="s">
        <v>301</v>
      </c>
      <c r="C34" s="16"/>
      <c r="D34" s="16"/>
      <c r="E34" s="16"/>
    </row>
    <row r="35" spans="2:5">
      <c r="B35" t="s">
        <v>302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198</v>
      </c>
    </row>
    <row r="3" spans="1:60">
      <c r="B3" s="2" t="s">
        <v>2</v>
      </c>
      <c r="C3" t="s">
        <v>199</v>
      </c>
    </row>
    <row r="4" spans="1:60">
      <c r="B4" s="2" t="s">
        <v>3</v>
      </c>
      <c r="C4" t="s">
        <v>200</v>
      </c>
    </row>
    <row r="6" spans="1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2"/>
      <c r="BD6" s="16" t="s">
        <v>100</v>
      </c>
      <c r="BF6" s="16" t="s">
        <v>101</v>
      </c>
      <c r="BH6" s="19" t="s">
        <v>102</v>
      </c>
    </row>
    <row r="7" spans="1:60" ht="26.25" customHeight="1">
      <c r="B7" s="100" t="s">
        <v>103</v>
      </c>
      <c r="C7" s="101"/>
      <c r="D7" s="101"/>
      <c r="E7" s="101"/>
      <c r="F7" s="101"/>
      <c r="G7" s="101"/>
      <c r="H7" s="101"/>
      <c r="I7" s="101"/>
      <c r="J7" s="101"/>
      <c r="K7" s="102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-6284</v>
      </c>
      <c r="H11" s="25"/>
      <c r="I11" s="75">
        <v>-22.148585963916492</v>
      </c>
      <c r="J11" s="76">
        <v>1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202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220</v>
      </c>
      <c r="C13" t="s">
        <v>220</v>
      </c>
      <c r="D13" s="19"/>
      <c r="E13" t="s">
        <v>220</v>
      </c>
      <c r="F13" t="s">
        <v>220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225</v>
      </c>
      <c r="C14" s="19"/>
      <c r="D14" s="19"/>
      <c r="E14" s="19"/>
      <c r="F14" s="19"/>
      <c r="G14" s="81">
        <v>-6284</v>
      </c>
      <c r="H14" s="19"/>
      <c r="I14" s="81">
        <v>-22.148585963916492</v>
      </c>
      <c r="J14" s="80">
        <v>1</v>
      </c>
      <c r="K14" s="80">
        <v>0</v>
      </c>
      <c r="BF14" s="16" t="s">
        <v>126</v>
      </c>
    </row>
    <row r="15" spans="1:60">
      <c r="B15" t="s">
        <v>660</v>
      </c>
      <c r="C15" t="s">
        <v>661</v>
      </c>
      <c r="D15" t="s">
        <v>123</v>
      </c>
      <c r="E15" t="s">
        <v>662</v>
      </c>
      <c r="F15" t="s">
        <v>106</v>
      </c>
      <c r="G15" s="77">
        <v>-6294</v>
      </c>
      <c r="H15" s="77">
        <v>100</v>
      </c>
      <c r="I15" s="77">
        <v>-22.148586000000002</v>
      </c>
      <c r="J15" s="78">
        <v>1</v>
      </c>
      <c r="K15" s="78">
        <v>0</v>
      </c>
      <c r="BF15" s="16" t="s">
        <v>127</v>
      </c>
    </row>
    <row r="16" spans="1:60">
      <c r="B16" t="s">
        <v>663</v>
      </c>
      <c r="C16" t="s">
        <v>664</v>
      </c>
      <c r="D16" t="s">
        <v>123</v>
      </c>
      <c r="E16" t="s">
        <v>662</v>
      </c>
      <c r="F16" t="s">
        <v>106</v>
      </c>
      <c r="G16" s="77">
        <v>10</v>
      </c>
      <c r="H16" s="77">
        <v>1.025391E-4</v>
      </c>
      <c r="I16" s="77">
        <v>3.608350929E-8</v>
      </c>
      <c r="J16" s="78">
        <v>0</v>
      </c>
      <c r="K16" s="78">
        <v>0</v>
      </c>
      <c r="BF16" s="16" t="s">
        <v>128</v>
      </c>
    </row>
    <row r="17" spans="2:58">
      <c r="B17" t="s">
        <v>227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300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301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B20" t="s">
        <v>302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  <c r="E3" s="15"/>
    </row>
    <row r="4" spans="2:81">
      <c r="B4" s="2" t="s">
        <v>3</v>
      </c>
      <c r="C4" t="s">
        <v>200</v>
      </c>
    </row>
    <row r="6" spans="2:8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81" ht="26.25" customHeight="1">
      <c r="B7" s="100" t="s">
        <v>133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202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665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220</v>
      </c>
      <c r="C14" t="s">
        <v>220</v>
      </c>
      <c r="E14" t="s">
        <v>220</v>
      </c>
      <c r="H14" s="77">
        <v>0</v>
      </c>
      <c r="I14" t="s">
        <v>220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666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220</v>
      </c>
      <c r="C16" t="s">
        <v>220</v>
      </c>
      <c r="E16" t="s">
        <v>220</v>
      </c>
      <c r="H16" s="77">
        <v>0</v>
      </c>
      <c r="I16" t="s">
        <v>220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667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668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220</v>
      </c>
      <c r="C19" t="s">
        <v>220</v>
      </c>
      <c r="E19" t="s">
        <v>220</v>
      </c>
      <c r="H19" s="77">
        <v>0</v>
      </c>
      <c r="I19" t="s">
        <v>220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669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220</v>
      </c>
      <c r="C21" t="s">
        <v>220</v>
      </c>
      <c r="E21" t="s">
        <v>220</v>
      </c>
      <c r="H21" s="77">
        <v>0</v>
      </c>
      <c r="I21" t="s">
        <v>220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670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220</v>
      </c>
      <c r="C23" t="s">
        <v>220</v>
      </c>
      <c r="E23" t="s">
        <v>220</v>
      </c>
      <c r="H23" s="77">
        <v>0</v>
      </c>
      <c r="I23" t="s">
        <v>220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671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220</v>
      </c>
      <c r="C25" t="s">
        <v>220</v>
      </c>
      <c r="E25" t="s">
        <v>220</v>
      </c>
      <c r="H25" s="77">
        <v>0</v>
      </c>
      <c r="I25" t="s">
        <v>220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225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665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220</v>
      </c>
      <c r="C28" t="s">
        <v>220</v>
      </c>
      <c r="E28" t="s">
        <v>220</v>
      </c>
      <c r="H28" s="77">
        <v>0</v>
      </c>
      <c r="I28" t="s">
        <v>220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666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220</v>
      </c>
      <c r="C30" t="s">
        <v>220</v>
      </c>
      <c r="E30" t="s">
        <v>220</v>
      </c>
      <c r="H30" s="77">
        <v>0</v>
      </c>
      <c r="I30" t="s">
        <v>220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667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668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220</v>
      </c>
      <c r="C33" t="s">
        <v>220</v>
      </c>
      <c r="E33" t="s">
        <v>220</v>
      </c>
      <c r="H33" s="77">
        <v>0</v>
      </c>
      <c r="I33" t="s">
        <v>220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669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220</v>
      </c>
      <c r="C35" t="s">
        <v>220</v>
      </c>
      <c r="E35" t="s">
        <v>220</v>
      </c>
      <c r="H35" s="77">
        <v>0</v>
      </c>
      <c r="I35" t="s">
        <v>220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670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220</v>
      </c>
      <c r="C37" t="s">
        <v>220</v>
      </c>
      <c r="E37" t="s">
        <v>220</v>
      </c>
      <c r="H37" s="77">
        <v>0</v>
      </c>
      <c r="I37" t="s">
        <v>220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671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220</v>
      </c>
      <c r="C39" t="s">
        <v>220</v>
      </c>
      <c r="E39" t="s">
        <v>220</v>
      </c>
      <c r="H39" s="77">
        <v>0</v>
      </c>
      <c r="I39" t="s">
        <v>220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227</v>
      </c>
    </row>
    <row r="41" spans="2:17">
      <c r="B41" t="s">
        <v>300</v>
      </c>
    </row>
    <row r="42" spans="2:17">
      <c r="B42" t="s">
        <v>301</v>
      </c>
    </row>
    <row r="43" spans="2:17">
      <c r="B43" t="s">
        <v>302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198</v>
      </c>
    </row>
    <row r="3" spans="2:72">
      <c r="B3" s="2" t="s">
        <v>2</v>
      </c>
      <c r="C3" t="s">
        <v>199</v>
      </c>
    </row>
    <row r="4" spans="2:72">
      <c r="B4" s="2" t="s">
        <v>3</v>
      </c>
      <c r="C4" t="s">
        <v>200</v>
      </c>
    </row>
    <row r="6" spans="2:7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2"/>
    </row>
    <row r="7" spans="2:72" ht="26.25" customHeight="1">
      <c r="B7" s="100" t="s">
        <v>69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672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220</v>
      </c>
      <c r="C14" t="s">
        <v>220</v>
      </c>
      <c r="D14" t="s">
        <v>220</v>
      </c>
      <c r="G14" s="77">
        <v>0</v>
      </c>
      <c r="H14" t="s">
        <v>220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673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220</v>
      </c>
      <c r="C16" t="s">
        <v>220</v>
      </c>
      <c r="D16" t="s">
        <v>220</v>
      </c>
      <c r="G16" s="77">
        <v>0</v>
      </c>
      <c r="H16" t="s">
        <v>220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674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220</v>
      </c>
      <c r="C18" t="s">
        <v>220</v>
      </c>
      <c r="D18" t="s">
        <v>220</v>
      </c>
      <c r="G18" s="77">
        <v>0</v>
      </c>
      <c r="H18" t="s">
        <v>220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675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220</v>
      </c>
      <c r="C20" t="s">
        <v>220</v>
      </c>
      <c r="D20" t="s">
        <v>220</v>
      </c>
      <c r="G20" s="77">
        <v>0</v>
      </c>
      <c r="H20" t="s">
        <v>220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609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220</v>
      </c>
      <c r="C22" t="s">
        <v>220</v>
      </c>
      <c r="D22" t="s">
        <v>220</v>
      </c>
      <c r="G22" s="77">
        <v>0</v>
      </c>
      <c r="H22" t="s">
        <v>220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225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298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220</v>
      </c>
      <c r="C25" t="s">
        <v>220</v>
      </c>
      <c r="D25" t="s">
        <v>220</v>
      </c>
      <c r="G25" s="77">
        <v>0</v>
      </c>
      <c r="H25" t="s">
        <v>220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676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220</v>
      </c>
      <c r="C27" t="s">
        <v>220</v>
      </c>
      <c r="D27" t="s">
        <v>220</v>
      </c>
      <c r="G27" s="77">
        <v>0</v>
      </c>
      <c r="H27" t="s">
        <v>220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300</v>
      </c>
    </row>
    <row r="29" spans="2:16">
      <c r="B29" t="s">
        <v>301</v>
      </c>
    </row>
    <row r="30" spans="2:16">
      <c r="B30" t="s">
        <v>302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65" ht="26.25" customHeight="1">
      <c r="B7" s="100" t="s">
        <v>82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202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677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220</v>
      </c>
      <c r="C14" t="s">
        <v>220</v>
      </c>
      <c r="D14" s="16"/>
      <c r="E14" s="16"/>
      <c r="F14" t="s">
        <v>220</v>
      </c>
      <c r="G14" t="s">
        <v>220</v>
      </c>
      <c r="J14" s="77">
        <v>0</v>
      </c>
      <c r="K14" t="s">
        <v>220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678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220</v>
      </c>
      <c r="C16" t="s">
        <v>220</v>
      </c>
      <c r="D16" s="16"/>
      <c r="E16" s="16"/>
      <c r="F16" t="s">
        <v>220</v>
      </c>
      <c r="G16" t="s">
        <v>220</v>
      </c>
      <c r="J16" s="77">
        <v>0</v>
      </c>
      <c r="K16" t="s">
        <v>220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305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220</v>
      </c>
      <c r="C18" t="s">
        <v>220</v>
      </c>
      <c r="D18" s="16"/>
      <c r="E18" s="16"/>
      <c r="F18" t="s">
        <v>220</v>
      </c>
      <c r="G18" t="s">
        <v>220</v>
      </c>
      <c r="J18" s="77">
        <v>0</v>
      </c>
      <c r="K18" t="s">
        <v>220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609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220</v>
      </c>
      <c r="C20" t="s">
        <v>220</v>
      </c>
      <c r="D20" s="16"/>
      <c r="E20" s="16"/>
      <c r="F20" t="s">
        <v>220</v>
      </c>
      <c r="G20" t="s">
        <v>220</v>
      </c>
      <c r="J20" s="77">
        <v>0</v>
      </c>
      <c r="K20" t="s">
        <v>220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225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679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220</v>
      </c>
      <c r="C23" t="s">
        <v>220</v>
      </c>
      <c r="D23" s="16"/>
      <c r="E23" s="16"/>
      <c r="F23" t="s">
        <v>220</v>
      </c>
      <c r="G23" t="s">
        <v>220</v>
      </c>
      <c r="J23" s="77">
        <v>0</v>
      </c>
      <c r="K23" t="s">
        <v>220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680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220</v>
      </c>
      <c r="C25" t="s">
        <v>220</v>
      </c>
      <c r="D25" s="16"/>
      <c r="E25" s="16"/>
      <c r="F25" t="s">
        <v>220</v>
      </c>
      <c r="G25" t="s">
        <v>220</v>
      </c>
      <c r="J25" s="77">
        <v>0</v>
      </c>
      <c r="K25" t="s">
        <v>220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227</v>
      </c>
      <c r="D26" s="16"/>
      <c r="E26" s="16"/>
      <c r="F26" s="16"/>
    </row>
    <row r="27" spans="2:19">
      <c r="B27" t="s">
        <v>300</v>
      </c>
      <c r="D27" s="16"/>
      <c r="E27" s="16"/>
      <c r="F27" s="16"/>
    </row>
    <row r="28" spans="2:19">
      <c r="B28" t="s">
        <v>301</v>
      </c>
      <c r="D28" s="16"/>
      <c r="E28" s="16"/>
      <c r="F28" s="16"/>
    </row>
    <row r="29" spans="2:19">
      <c r="B29" t="s">
        <v>302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</row>
    <row r="4" spans="2:81">
      <c r="B4" s="2" t="s">
        <v>3</v>
      </c>
      <c r="C4" t="s">
        <v>200</v>
      </c>
    </row>
    <row r="6" spans="2:81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81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2.72</v>
      </c>
      <c r="K11" s="7"/>
      <c r="L11" s="7"/>
      <c r="M11" s="76">
        <v>5.33E-2</v>
      </c>
      <c r="N11" s="75">
        <v>1203183.1000000001</v>
      </c>
      <c r="O11" s="7"/>
      <c r="P11" s="75">
        <v>1357.59559653</v>
      </c>
      <c r="Q11" s="7"/>
      <c r="R11" s="76">
        <v>1</v>
      </c>
      <c r="S11" s="76">
        <v>2.5999999999999999E-3</v>
      </c>
      <c r="T11" s="35"/>
      <c r="BZ11" s="16"/>
      <c r="CC11" s="16"/>
    </row>
    <row r="12" spans="2:81">
      <c r="B12" s="79" t="s">
        <v>202</v>
      </c>
      <c r="C12" s="16"/>
      <c r="D12" s="16"/>
      <c r="E12" s="16"/>
      <c r="J12" s="81">
        <v>2.72</v>
      </c>
      <c r="M12" s="80">
        <v>5.33E-2</v>
      </c>
      <c r="N12" s="81">
        <v>1203183.1000000001</v>
      </c>
      <c r="P12" s="81">
        <v>1357.59559653</v>
      </c>
      <c r="R12" s="80">
        <v>1</v>
      </c>
      <c r="S12" s="80">
        <v>2.5999999999999999E-3</v>
      </c>
    </row>
    <row r="13" spans="2:81">
      <c r="B13" s="79" t="s">
        <v>677</v>
      </c>
      <c r="C13" s="16"/>
      <c r="D13" s="16"/>
      <c r="E13" s="16"/>
      <c r="J13" s="81">
        <v>0.5</v>
      </c>
      <c r="M13" s="80">
        <v>-8.2000000000000007E-3</v>
      </c>
      <c r="N13" s="81">
        <v>76000</v>
      </c>
      <c r="P13" s="81">
        <v>171.18108000000001</v>
      </c>
      <c r="R13" s="80">
        <v>0.12609999999999999</v>
      </c>
      <c r="S13" s="80">
        <v>2.9999999999999997E-4</v>
      </c>
    </row>
    <row r="14" spans="2:81">
      <c r="B14" t="s">
        <v>681</v>
      </c>
      <c r="C14" t="s">
        <v>682</v>
      </c>
      <c r="D14" t="s">
        <v>123</v>
      </c>
      <c r="E14" t="s">
        <v>413</v>
      </c>
      <c r="F14" t="s">
        <v>414</v>
      </c>
      <c r="G14" t="s">
        <v>401</v>
      </c>
      <c r="H14" t="s">
        <v>150</v>
      </c>
      <c r="I14" t="s">
        <v>683</v>
      </c>
      <c r="J14" s="77">
        <v>0.5</v>
      </c>
      <c r="K14" t="s">
        <v>102</v>
      </c>
      <c r="L14" s="78">
        <v>3.15E-2</v>
      </c>
      <c r="M14" s="78">
        <v>-8.2000000000000007E-3</v>
      </c>
      <c r="N14" s="77">
        <v>76000</v>
      </c>
      <c r="O14" s="77">
        <v>111.24</v>
      </c>
      <c r="P14" s="77">
        <v>171.18108000000001</v>
      </c>
      <c r="Q14" s="78">
        <v>1.2999999999999999E-3</v>
      </c>
      <c r="R14" s="78">
        <v>0.12609999999999999</v>
      </c>
      <c r="S14" s="78">
        <v>2.9999999999999997E-4</v>
      </c>
    </row>
    <row r="15" spans="2:81">
      <c r="B15" s="79" t="s">
        <v>678</v>
      </c>
      <c r="C15" s="16"/>
      <c r="D15" s="16"/>
      <c r="E15" s="16"/>
      <c r="J15" s="81">
        <v>3.04</v>
      </c>
      <c r="M15" s="80">
        <v>6.2199999999999998E-2</v>
      </c>
      <c r="N15" s="81">
        <v>1127183.1000000001</v>
      </c>
      <c r="P15" s="81">
        <v>1186.4145165299999</v>
      </c>
      <c r="R15" s="80">
        <v>0.87390000000000001</v>
      </c>
      <c r="S15" s="80">
        <v>2.3E-3</v>
      </c>
    </row>
    <row r="16" spans="2:81">
      <c r="B16" t="s">
        <v>684</v>
      </c>
      <c r="C16" t="s">
        <v>685</v>
      </c>
      <c r="D16" t="s">
        <v>123</v>
      </c>
      <c r="E16" t="s">
        <v>686</v>
      </c>
      <c r="F16" t="s">
        <v>486</v>
      </c>
      <c r="G16" t="s">
        <v>422</v>
      </c>
      <c r="H16" t="s">
        <v>150</v>
      </c>
      <c r="I16" t="s">
        <v>687</v>
      </c>
      <c r="J16" s="77">
        <v>3.2</v>
      </c>
      <c r="K16" t="s">
        <v>102</v>
      </c>
      <c r="L16" s="78">
        <v>4.4699999999999997E-2</v>
      </c>
      <c r="M16" s="78">
        <v>6.6699999999999995E-2</v>
      </c>
      <c r="N16" s="77">
        <v>726383.1</v>
      </c>
      <c r="O16" s="77">
        <v>93.63</v>
      </c>
      <c r="P16" s="77">
        <v>737.60368653</v>
      </c>
      <c r="Q16" s="78">
        <v>1.2999999999999999E-3</v>
      </c>
      <c r="R16" s="78">
        <v>0.54330000000000001</v>
      </c>
      <c r="S16" s="78">
        <v>1.4E-3</v>
      </c>
    </row>
    <row r="17" spans="2:19">
      <c r="B17" t="s">
        <v>688</v>
      </c>
      <c r="C17" t="s">
        <v>689</v>
      </c>
      <c r="D17" t="s">
        <v>123</v>
      </c>
      <c r="E17" t="s">
        <v>690</v>
      </c>
      <c r="F17" t="s">
        <v>691</v>
      </c>
      <c r="G17" t="s">
        <v>446</v>
      </c>
      <c r="H17" t="s">
        <v>150</v>
      </c>
      <c r="I17" t="s">
        <v>692</v>
      </c>
      <c r="J17" s="77">
        <v>2.77</v>
      </c>
      <c r="K17" t="s">
        <v>102</v>
      </c>
      <c r="L17" s="78">
        <v>4.2999999999999997E-2</v>
      </c>
      <c r="M17" s="78">
        <v>5.4699999999999999E-2</v>
      </c>
      <c r="N17" s="77">
        <v>400800</v>
      </c>
      <c r="O17" s="77">
        <v>97.06</v>
      </c>
      <c r="P17" s="77">
        <v>448.81083000000001</v>
      </c>
      <c r="Q17" s="78">
        <v>2.5000000000000001E-3</v>
      </c>
      <c r="R17" s="78">
        <v>0.3306</v>
      </c>
      <c r="S17" s="78">
        <v>8.9999999999999998E-4</v>
      </c>
    </row>
    <row r="18" spans="2:19">
      <c r="B18" s="79" t="s">
        <v>305</v>
      </c>
      <c r="C18" s="16"/>
      <c r="D18" s="16"/>
      <c r="E18" s="16"/>
      <c r="J18" s="81">
        <v>0</v>
      </c>
      <c r="M18" s="80">
        <v>0</v>
      </c>
      <c r="N18" s="81">
        <v>0</v>
      </c>
      <c r="P18" s="81">
        <v>0</v>
      </c>
      <c r="R18" s="80">
        <v>0</v>
      </c>
      <c r="S18" s="80">
        <v>0</v>
      </c>
    </row>
    <row r="19" spans="2:19">
      <c r="B19" t="s">
        <v>220</v>
      </c>
      <c r="C19" t="s">
        <v>220</v>
      </c>
      <c r="D19" s="16"/>
      <c r="E19" s="16"/>
      <c r="F19" t="s">
        <v>220</v>
      </c>
      <c r="G19" t="s">
        <v>220</v>
      </c>
      <c r="J19" s="77">
        <v>0</v>
      </c>
      <c r="K19" t="s">
        <v>220</v>
      </c>
      <c r="L19" s="78">
        <v>0</v>
      </c>
      <c r="M19" s="78">
        <v>0</v>
      </c>
      <c r="N19" s="77">
        <v>0</v>
      </c>
      <c r="O19" s="77">
        <v>0</v>
      </c>
      <c r="P19" s="77">
        <v>0</v>
      </c>
      <c r="Q19" s="78">
        <v>0</v>
      </c>
      <c r="R19" s="78">
        <v>0</v>
      </c>
      <c r="S19" s="78">
        <v>0</v>
      </c>
    </row>
    <row r="20" spans="2:19">
      <c r="B20" s="79" t="s">
        <v>609</v>
      </c>
      <c r="C20" s="16"/>
      <c r="D20" s="16"/>
      <c r="E20" s="16"/>
      <c r="J20" s="81">
        <v>0</v>
      </c>
      <c r="M20" s="80">
        <v>0</v>
      </c>
      <c r="N20" s="81">
        <v>0</v>
      </c>
      <c r="P20" s="81">
        <v>0</v>
      </c>
      <c r="R20" s="80">
        <v>0</v>
      </c>
      <c r="S20" s="80">
        <v>0</v>
      </c>
    </row>
    <row r="21" spans="2:19">
      <c r="B21" t="s">
        <v>220</v>
      </c>
      <c r="C21" t="s">
        <v>220</v>
      </c>
      <c r="D21" s="16"/>
      <c r="E21" s="16"/>
      <c r="F21" t="s">
        <v>220</v>
      </c>
      <c r="G21" t="s">
        <v>220</v>
      </c>
      <c r="J21" s="77">
        <v>0</v>
      </c>
      <c r="K21" t="s">
        <v>220</v>
      </c>
      <c r="L21" s="78">
        <v>0</v>
      </c>
      <c r="M21" s="78">
        <v>0</v>
      </c>
      <c r="N21" s="77">
        <v>0</v>
      </c>
      <c r="O21" s="77">
        <v>0</v>
      </c>
      <c r="P21" s="77">
        <v>0</v>
      </c>
      <c r="Q21" s="78">
        <v>0</v>
      </c>
      <c r="R21" s="78">
        <v>0</v>
      </c>
      <c r="S21" s="78">
        <v>0</v>
      </c>
    </row>
    <row r="22" spans="2:19">
      <c r="B22" s="79" t="s">
        <v>225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s="79" t="s">
        <v>306</v>
      </c>
      <c r="C23" s="16"/>
      <c r="D23" s="16"/>
      <c r="E23" s="16"/>
      <c r="J23" s="81">
        <v>0</v>
      </c>
      <c r="M23" s="80">
        <v>0</v>
      </c>
      <c r="N23" s="81">
        <v>0</v>
      </c>
      <c r="P23" s="81">
        <v>0</v>
      </c>
      <c r="R23" s="80">
        <v>0</v>
      </c>
      <c r="S23" s="80">
        <v>0</v>
      </c>
    </row>
    <row r="24" spans="2:19">
      <c r="B24" t="s">
        <v>220</v>
      </c>
      <c r="C24" t="s">
        <v>220</v>
      </c>
      <c r="D24" s="16"/>
      <c r="E24" s="16"/>
      <c r="F24" t="s">
        <v>220</v>
      </c>
      <c r="G24" t="s">
        <v>220</v>
      </c>
      <c r="J24" s="77">
        <v>0</v>
      </c>
      <c r="K24" t="s">
        <v>220</v>
      </c>
      <c r="L24" s="78">
        <v>0</v>
      </c>
      <c r="M24" s="78">
        <v>0</v>
      </c>
      <c r="N24" s="77">
        <v>0</v>
      </c>
      <c r="O24" s="77">
        <v>0</v>
      </c>
      <c r="P24" s="77">
        <v>0</v>
      </c>
      <c r="Q24" s="78">
        <v>0</v>
      </c>
      <c r="R24" s="78">
        <v>0</v>
      </c>
      <c r="S24" s="78">
        <v>0</v>
      </c>
    </row>
    <row r="25" spans="2:19">
      <c r="B25" s="79" t="s">
        <v>307</v>
      </c>
      <c r="C25" s="16"/>
      <c r="D25" s="16"/>
      <c r="E25" s="16"/>
      <c r="J25" s="81">
        <v>0</v>
      </c>
      <c r="M25" s="80">
        <v>0</v>
      </c>
      <c r="N25" s="81">
        <v>0</v>
      </c>
      <c r="P25" s="81">
        <v>0</v>
      </c>
      <c r="R25" s="80">
        <v>0</v>
      </c>
      <c r="S25" s="80">
        <v>0</v>
      </c>
    </row>
    <row r="26" spans="2:19">
      <c r="B26" t="s">
        <v>220</v>
      </c>
      <c r="C26" t="s">
        <v>220</v>
      </c>
      <c r="D26" s="16"/>
      <c r="E26" s="16"/>
      <c r="F26" t="s">
        <v>220</v>
      </c>
      <c r="G26" t="s">
        <v>220</v>
      </c>
      <c r="J26" s="77">
        <v>0</v>
      </c>
      <c r="K26" t="s">
        <v>220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  <c r="S26" s="78">
        <v>0</v>
      </c>
    </row>
    <row r="27" spans="2:19">
      <c r="B27" t="s">
        <v>227</v>
      </c>
      <c r="C27" s="16"/>
      <c r="D27" s="16"/>
      <c r="E27" s="16"/>
    </row>
    <row r="28" spans="2:19">
      <c r="B28" t="s">
        <v>300</v>
      </c>
      <c r="C28" s="16"/>
      <c r="D28" s="16"/>
      <c r="E28" s="16"/>
    </row>
    <row r="29" spans="2:19">
      <c r="B29" t="s">
        <v>301</v>
      </c>
      <c r="C29" s="16"/>
      <c r="D29" s="16"/>
      <c r="E29" s="16"/>
    </row>
    <row r="30" spans="2:19">
      <c r="B30" t="s">
        <v>302</v>
      </c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P18" sqref="P1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198</v>
      </c>
    </row>
    <row r="3" spans="2:98">
      <c r="B3" s="2" t="s">
        <v>2</v>
      </c>
      <c r="C3" t="s">
        <v>199</v>
      </c>
    </row>
    <row r="4" spans="2:98">
      <c r="B4" s="2" t="s">
        <v>3</v>
      </c>
      <c r="C4" t="s">
        <v>200</v>
      </c>
    </row>
    <row r="6" spans="2:9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2"/>
    </row>
    <row r="7" spans="2:98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2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1292619.8500000001</v>
      </c>
      <c r="I11" s="7"/>
      <c r="J11" s="75">
        <v>12114.753687994817</v>
      </c>
      <c r="K11" s="7"/>
      <c r="L11" s="76">
        <v>1</v>
      </c>
      <c r="M11" s="76">
        <v>2.3300000000000001E-2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202</v>
      </c>
      <c r="C12" s="16"/>
      <c r="D12" s="16"/>
      <c r="E12" s="16"/>
      <c r="H12" s="81">
        <v>189863.91</v>
      </c>
      <c r="J12" s="81">
        <v>7946.4832974941401</v>
      </c>
      <c r="L12" s="80">
        <v>0.65590000000000004</v>
      </c>
      <c r="M12" s="80">
        <v>1.5299999999999999E-2</v>
      </c>
    </row>
    <row r="13" spans="2:98">
      <c r="B13" t="s">
        <v>693</v>
      </c>
      <c r="C13" t="s">
        <v>694</v>
      </c>
      <c r="D13" t="s">
        <v>123</v>
      </c>
      <c r="E13" t="s">
        <v>695</v>
      </c>
      <c r="F13" t="s">
        <v>696</v>
      </c>
      <c r="G13" t="s">
        <v>102</v>
      </c>
      <c r="H13" s="77">
        <v>10</v>
      </c>
      <c r="I13" s="77">
        <v>36663758.620690003</v>
      </c>
      <c r="J13" s="77">
        <v>3666.375862069</v>
      </c>
      <c r="K13" s="86">
        <v>9.482758620689655E-3</v>
      </c>
      <c r="L13" s="78">
        <v>0.30259999999999998</v>
      </c>
      <c r="M13" s="78">
        <v>7.0000000000000001E-3</v>
      </c>
    </row>
    <row r="14" spans="2:98">
      <c r="B14" t="s">
        <v>697</v>
      </c>
      <c r="C14" t="s">
        <v>698</v>
      </c>
      <c r="D14" t="s">
        <v>123</v>
      </c>
      <c r="E14" t="s">
        <v>699</v>
      </c>
      <c r="F14" t="s">
        <v>356</v>
      </c>
      <c r="G14" t="s">
        <v>102</v>
      </c>
      <c r="H14" s="77">
        <v>40.909999999999997</v>
      </c>
      <c r="I14" s="77">
        <v>5628100</v>
      </c>
      <c r="J14" s="77">
        <v>2302.4557100000002</v>
      </c>
      <c r="K14" s="86">
        <v>2.0500000000000001E-2</v>
      </c>
      <c r="L14" s="78">
        <v>0.19009999999999999</v>
      </c>
      <c r="M14" s="78">
        <v>4.4000000000000003E-3</v>
      </c>
    </row>
    <row r="15" spans="2:98">
      <c r="B15" t="s">
        <v>700</v>
      </c>
      <c r="C15" t="s">
        <v>701</v>
      </c>
      <c r="D15" t="s">
        <v>123</v>
      </c>
      <c r="E15" t="s">
        <v>702</v>
      </c>
      <c r="F15" t="s">
        <v>470</v>
      </c>
      <c r="G15" t="s">
        <v>106</v>
      </c>
      <c r="H15" s="77">
        <v>189813</v>
      </c>
      <c r="I15" s="77">
        <v>296.07694600000019</v>
      </c>
      <c r="J15" s="77">
        <v>1977.6517254251401</v>
      </c>
      <c r="K15" s="86">
        <v>1.8865322386018113E-3</v>
      </c>
      <c r="L15" s="78">
        <v>0.16320000000000001</v>
      </c>
      <c r="M15" s="78">
        <v>3.8E-3</v>
      </c>
    </row>
    <row r="16" spans="2:98">
      <c r="B16" s="79" t="s">
        <v>225</v>
      </c>
      <c r="C16" s="16"/>
      <c r="D16" s="16"/>
      <c r="E16" s="16"/>
      <c r="H16" s="81">
        <v>1102755.94</v>
      </c>
      <c r="J16" s="81">
        <v>4168.2703905006756</v>
      </c>
      <c r="L16" s="80">
        <v>0.34410000000000002</v>
      </c>
      <c r="M16" s="80">
        <v>8.0000000000000002E-3</v>
      </c>
    </row>
    <row r="17" spans="2:13">
      <c r="B17" s="79" t="s">
        <v>306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220</v>
      </c>
      <c r="C18" t="s">
        <v>220</v>
      </c>
      <c r="D18" s="16"/>
      <c r="E18" s="16"/>
      <c r="F18" t="s">
        <v>220</v>
      </c>
      <c r="G18" t="s">
        <v>220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s="79" t="s">
        <v>307</v>
      </c>
      <c r="C19" s="16"/>
      <c r="D19" s="16"/>
      <c r="E19" s="16"/>
      <c r="H19" s="81">
        <v>1102755.94</v>
      </c>
      <c r="J19" s="81">
        <v>4168.2703905006756</v>
      </c>
      <c r="L19" s="80">
        <v>0.34410000000000002</v>
      </c>
      <c r="M19" s="80">
        <v>8.0000000000000002E-3</v>
      </c>
    </row>
    <row r="20" spans="2:13">
      <c r="B20" t="s">
        <v>703</v>
      </c>
      <c r="C20" t="s">
        <v>704</v>
      </c>
      <c r="D20" t="s">
        <v>123</v>
      </c>
      <c r="E20" t="s">
        <v>705</v>
      </c>
      <c r="F20" t="s">
        <v>706</v>
      </c>
      <c r="G20" t="s">
        <v>110</v>
      </c>
      <c r="H20" s="77">
        <v>559290</v>
      </c>
      <c r="I20" s="77">
        <v>100</v>
      </c>
      <c r="J20" s="77">
        <v>2099.0153700000001</v>
      </c>
      <c r="K20" s="78">
        <v>0.127</v>
      </c>
      <c r="L20" s="78">
        <v>0.17330000000000001</v>
      </c>
      <c r="M20" s="78">
        <v>4.0000000000000001E-3</v>
      </c>
    </row>
    <row r="21" spans="2:13">
      <c r="B21" t="s">
        <v>707</v>
      </c>
      <c r="C21" t="s">
        <v>708</v>
      </c>
      <c r="D21" t="s">
        <v>123</v>
      </c>
      <c r="E21" t="s">
        <v>709</v>
      </c>
      <c r="F21" t="s">
        <v>706</v>
      </c>
      <c r="G21" t="s">
        <v>110</v>
      </c>
      <c r="H21" s="77">
        <v>459076</v>
      </c>
      <c r="I21" s="77">
        <v>108.48654300000011</v>
      </c>
      <c r="J21" s="77">
        <v>1869.1279150814801</v>
      </c>
      <c r="K21" s="78">
        <v>4.1000000000000003E-3</v>
      </c>
      <c r="L21" s="78">
        <v>0.15429999999999999</v>
      </c>
      <c r="M21" s="78">
        <v>3.5999999999999999E-3</v>
      </c>
    </row>
    <row r="22" spans="2:13">
      <c r="B22" t="s">
        <v>710</v>
      </c>
      <c r="C22" t="s">
        <v>711</v>
      </c>
      <c r="D22" t="s">
        <v>123</v>
      </c>
      <c r="E22" t="s">
        <v>695</v>
      </c>
      <c r="F22" t="s">
        <v>706</v>
      </c>
      <c r="G22" t="s">
        <v>110</v>
      </c>
      <c r="H22" s="77">
        <v>84389.94</v>
      </c>
      <c r="I22" s="77">
        <v>63.188299999999984</v>
      </c>
      <c r="J22" s="77">
        <v>200.127105419196</v>
      </c>
      <c r="K22" s="86">
        <v>3.3340398624624552E-3</v>
      </c>
      <c r="L22" s="78">
        <v>1.6500000000000001E-2</v>
      </c>
      <c r="M22" s="78">
        <v>4.0000000000000002E-4</v>
      </c>
    </row>
    <row r="23" spans="2:13">
      <c r="B23" t="s">
        <v>227</v>
      </c>
      <c r="C23" s="16"/>
      <c r="D23" s="16"/>
      <c r="E23" s="16"/>
      <c r="K23" s="86">
        <v>7.9000000000000008E-3</v>
      </c>
    </row>
    <row r="24" spans="2:13">
      <c r="B24" t="s">
        <v>300</v>
      </c>
      <c r="C24" s="16"/>
      <c r="D24" s="16"/>
      <c r="E24" s="16"/>
    </row>
    <row r="25" spans="2:13">
      <c r="B25" t="s">
        <v>301</v>
      </c>
      <c r="C25" s="16"/>
      <c r="D25" s="16"/>
      <c r="E25" s="16"/>
    </row>
    <row r="26" spans="2:13">
      <c r="B26" t="s">
        <v>302</v>
      </c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A586"/>
  <sheetViews>
    <sheetView rightToLeft="1" workbookViewId="0">
      <selection activeCell="M25" sqref="M25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199</v>
      </c>
    </row>
    <row r="4" spans="2:53">
      <c r="B4" s="2" t="s">
        <v>3</v>
      </c>
      <c r="C4" t="s">
        <v>200</v>
      </c>
    </row>
    <row r="6" spans="2:53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53" ht="26.25" customHeight="1">
      <c r="B7" s="100" t="s">
        <v>139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53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A8" s="16"/>
    </row>
    <row r="9" spans="2:53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A9" s="16"/>
    </row>
    <row r="10" spans="2:53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BA10" s="16"/>
    </row>
    <row r="11" spans="2:53" s="23" customFormat="1" ht="18" customHeight="1">
      <c r="B11" s="24" t="s">
        <v>140</v>
      </c>
      <c r="C11" s="7"/>
      <c r="D11" s="7"/>
      <c r="E11" s="7"/>
      <c r="F11" s="75">
        <v>9921105.7799999993</v>
      </c>
      <c r="G11" s="7"/>
      <c r="H11" s="75">
        <v>23285.260113681226</v>
      </c>
      <c r="I11" s="7"/>
      <c r="J11" s="76">
        <v>1</v>
      </c>
      <c r="K11" s="76">
        <v>4.4699999999999997E-2</v>
      </c>
      <c r="L11" s="19"/>
      <c r="M11" s="19"/>
      <c r="N11" s="19"/>
      <c r="O11" s="19"/>
      <c r="P11" s="19"/>
      <c r="Q11" s="19"/>
      <c r="R11" s="19"/>
      <c r="S11" s="19"/>
      <c r="BA11" s="16"/>
    </row>
    <row r="12" spans="2:53">
      <c r="B12" s="79" t="s">
        <v>202</v>
      </c>
      <c r="C12" s="16"/>
      <c r="F12" s="81">
        <v>7971663.8300000001</v>
      </c>
      <c r="H12" s="81">
        <v>15224.714289671712</v>
      </c>
      <c r="J12" s="80">
        <v>0.65380000000000005</v>
      </c>
      <c r="K12" s="80">
        <v>2.92E-2</v>
      </c>
    </row>
    <row r="13" spans="2:53">
      <c r="B13" s="79" t="s">
        <v>712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3">
      <c r="B14" t="s">
        <v>220</v>
      </c>
      <c r="C14" t="s">
        <v>220</v>
      </c>
      <c r="D14" t="s">
        <v>220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3">
      <c r="B15" s="79" t="s">
        <v>713</v>
      </c>
      <c r="C15" s="16"/>
      <c r="F15" s="81">
        <v>1779779</v>
      </c>
      <c r="H15" s="81">
        <v>1775.480833715</v>
      </c>
      <c r="J15" s="80">
        <v>7.6200000000000004E-2</v>
      </c>
      <c r="K15" s="80">
        <v>3.3999999999999998E-3</v>
      </c>
    </row>
    <row r="16" spans="2:53">
      <c r="B16" t="s">
        <v>714</v>
      </c>
      <c r="C16">
        <v>74233</v>
      </c>
      <c r="D16" t="s">
        <v>102</v>
      </c>
      <c r="E16" t="s">
        <v>715</v>
      </c>
      <c r="F16" s="77">
        <v>1779779</v>
      </c>
      <c r="G16" s="77">
        <v>99.758499999999998</v>
      </c>
      <c r="H16" s="77">
        <v>1775.480833715</v>
      </c>
      <c r="I16" s="78">
        <v>0.09</v>
      </c>
      <c r="J16" s="78">
        <v>7.6200000000000004E-2</v>
      </c>
      <c r="K16" s="78">
        <v>3.3999999999999998E-3</v>
      </c>
    </row>
    <row r="17" spans="2:11">
      <c r="B17" s="79" t="s">
        <v>716</v>
      </c>
      <c r="C17" s="16"/>
      <c r="F17" s="81">
        <v>1088012.94</v>
      </c>
      <c r="H17" s="81">
        <v>2146.15945695144</v>
      </c>
      <c r="J17" s="80">
        <v>9.2200000000000004E-2</v>
      </c>
      <c r="K17" s="80">
        <v>4.1000000000000003E-3</v>
      </c>
    </row>
    <row r="18" spans="2:11">
      <c r="B18" t="s">
        <v>717</v>
      </c>
      <c r="C18">
        <v>74204</v>
      </c>
      <c r="D18" t="s">
        <v>102</v>
      </c>
      <c r="E18" t="s">
        <v>718</v>
      </c>
      <c r="F18" s="77">
        <v>1088012.94</v>
      </c>
      <c r="G18" s="77">
        <v>197.25495700000039</v>
      </c>
      <c r="H18" s="77">
        <v>2146.15945695144</v>
      </c>
      <c r="I18" s="78">
        <v>7.8700000000000006E-2</v>
      </c>
      <c r="J18" s="78">
        <v>9.2200000000000004E-2</v>
      </c>
      <c r="K18" s="78">
        <v>4.1000000000000003E-3</v>
      </c>
    </row>
    <row r="19" spans="2:11">
      <c r="B19" s="79" t="s">
        <v>719</v>
      </c>
      <c r="C19" s="16"/>
      <c r="F19" s="81">
        <v>5103871.8899999997</v>
      </c>
      <c r="H19" s="81">
        <v>11303.073999005273</v>
      </c>
      <c r="J19" s="80">
        <v>0.4854</v>
      </c>
      <c r="K19" s="80">
        <v>2.1700000000000001E-2</v>
      </c>
    </row>
    <row r="20" spans="2:11">
      <c r="B20" t="s">
        <v>720</v>
      </c>
      <c r="C20">
        <v>74241</v>
      </c>
      <c r="D20" t="s">
        <v>102</v>
      </c>
      <c r="E20" t="s">
        <v>233</v>
      </c>
      <c r="F20" s="77">
        <v>1514883.32</v>
      </c>
      <c r="G20" s="77">
        <v>100.58845300000003</v>
      </c>
      <c r="H20" s="77">
        <v>1523.7976963430399</v>
      </c>
      <c r="I20" s="78">
        <v>5.8299999999999998E-2</v>
      </c>
      <c r="J20" s="78">
        <v>6.54E-2</v>
      </c>
      <c r="K20" s="78">
        <v>2.8999999999999998E-3</v>
      </c>
    </row>
    <row r="21" spans="2:11">
      <c r="B21" t="s">
        <v>721</v>
      </c>
      <c r="C21">
        <v>74217</v>
      </c>
      <c r="D21" t="s">
        <v>102</v>
      </c>
      <c r="E21" t="s">
        <v>722</v>
      </c>
      <c r="F21" s="77">
        <v>1205965.6299999999</v>
      </c>
      <c r="G21" s="77">
        <v>89.891185000000377</v>
      </c>
      <c r="H21" s="77">
        <v>1084.05679549972</v>
      </c>
      <c r="I21" s="78">
        <v>0.15770000000000001</v>
      </c>
      <c r="J21" s="78">
        <v>4.6600000000000003E-2</v>
      </c>
      <c r="K21" s="78">
        <v>2.0999999999999999E-3</v>
      </c>
    </row>
    <row r="22" spans="2:11">
      <c r="B22" t="s">
        <v>723</v>
      </c>
      <c r="C22">
        <v>74231</v>
      </c>
      <c r="D22" t="s">
        <v>102</v>
      </c>
      <c r="E22" t="s">
        <v>522</v>
      </c>
      <c r="F22" s="77">
        <v>996926.96</v>
      </c>
      <c r="G22" s="77">
        <v>87.517499999999998</v>
      </c>
      <c r="H22" s="77">
        <v>872.48555221799995</v>
      </c>
      <c r="I22" s="78">
        <v>5.2600000000000001E-2</v>
      </c>
      <c r="J22" s="78">
        <v>3.7499999999999999E-2</v>
      </c>
      <c r="K22" s="78">
        <v>1.6999999999999999E-3</v>
      </c>
    </row>
    <row r="23" spans="2:11">
      <c r="B23" t="s">
        <v>724</v>
      </c>
      <c r="C23">
        <v>74239</v>
      </c>
      <c r="D23" t="s">
        <v>102</v>
      </c>
      <c r="E23" t="s">
        <v>332</v>
      </c>
      <c r="F23" s="77">
        <v>1377834.98</v>
      </c>
      <c r="G23" s="77">
        <v>18.080432999999971</v>
      </c>
      <c r="H23" s="77">
        <v>249.11853040946301</v>
      </c>
      <c r="I23" s="78">
        <v>3.456E-2</v>
      </c>
      <c r="J23" s="78">
        <v>1.0699999999999999E-2</v>
      </c>
      <c r="K23" s="78">
        <v>5.0000000000000001E-4</v>
      </c>
    </row>
    <row r="24" spans="2:11">
      <c r="B24" t="s">
        <v>725</v>
      </c>
      <c r="C24">
        <v>74196</v>
      </c>
      <c r="D24" t="s">
        <v>102</v>
      </c>
      <c r="E24" t="s">
        <v>726</v>
      </c>
      <c r="F24" s="77">
        <v>8261</v>
      </c>
      <c r="G24" s="77">
        <v>91679.160204999993</v>
      </c>
      <c r="H24" s="77">
        <v>7573.6154245350499</v>
      </c>
      <c r="I24" s="78">
        <v>5.6399999999999999E-2</v>
      </c>
      <c r="J24" s="78">
        <v>0.32529999999999998</v>
      </c>
      <c r="K24" s="78">
        <v>1.4500000000000001E-2</v>
      </c>
    </row>
    <row r="25" spans="2:11">
      <c r="B25" s="79" t="s">
        <v>225</v>
      </c>
      <c r="C25" s="16"/>
      <c r="F25" s="81">
        <v>1949441.95</v>
      </c>
      <c r="H25" s="81">
        <v>8060.5458240095149</v>
      </c>
      <c r="J25" s="80">
        <v>0.34620000000000001</v>
      </c>
      <c r="K25" s="80">
        <v>1.55E-2</v>
      </c>
    </row>
    <row r="26" spans="2:11">
      <c r="B26" s="79" t="s">
        <v>727</v>
      </c>
      <c r="C26" s="16"/>
      <c r="F26" s="81">
        <v>279246.77</v>
      </c>
      <c r="H26" s="81">
        <v>1157.0346812625301</v>
      </c>
      <c r="J26" s="80">
        <v>4.9700000000000001E-2</v>
      </c>
      <c r="K26" s="80">
        <v>2.2000000000000001E-3</v>
      </c>
    </row>
    <row r="27" spans="2:11">
      <c r="B27" t="s">
        <v>728</v>
      </c>
      <c r="C27">
        <v>74215</v>
      </c>
      <c r="D27" t="s">
        <v>106</v>
      </c>
      <c r="E27" t="s">
        <v>729</v>
      </c>
      <c r="F27" s="77">
        <v>279246.77</v>
      </c>
      <c r="G27" s="77">
        <v>117.74404500000001</v>
      </c>
      <c r="H27" s="77">
        <v>1157.0346812625301</v>
      </c>
      <c r="I27" s="78">
        <v>3.5400000000000001E-2</v>
      </c>
      <c r="J27" s="78">
        <v>4.9700000000000001E-2</v>
      </c>
      <c r="K27" s="78">
        <v>2.2000000000000001E-3</v>
      </c>
    </row>
    <row r="28" spans="2:11">
      <c r="B28" s="79" t="s">
        <v>730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220</v>
      </c>
      <c r="C29" t="s">
        <v>220</v>
      </c>
      <c r="D29" t="s">
        <v>220</v>
      </c>
      <c r="F29" s="77">
        <v>0</v>
      </c>
      <c r="G29" s="77">
        <v>0</v>
      </c>
      <c r="H29" s="77">
        <v>0</v>
      </c>
      <c r="I29" s="78"/>
      <c r="J29" s="78">
        <v>0</v>
      </c>
      <c r="K29" s="78">
        <v>0</v>
      </c>
    </row>
    <row r="30" spans="2:11">
      <c r="B30" s="79" t="s">
        <v>731</v>
      </c>
      <c r="C30" s="16"/>
      <c r="F30" s="81">
        <v>677161</v>
      </c>
      <c r="H30" s="81">
        <v>2650.6928246730899</v>
      </c>
      <c r="J30" s="80">
        <v>0.1138</v>
      </c>
      <c r="K30" s="80">
        <v>5.1000000000000004E-3</v>
      </c>
    </row>
    <row r="31" spans="2:11">
      <c r="B31" t="s">
        <v>732</v>
      </c>
      <c r="C31">
        <v>74242</v>
      </c>
      <c r="D31" t="s">
        <v>110</v>
      </c>
      <c r="E31" t="s">
        <v>733</v>
      </c>
      <c r="F31" s="77">
        <v>390515</v>
      </c>
      <c r="G31" s="77">
        <v>100</v>
      </c>
      <c r="H31" s="77">
        <v>1465.602795</v>
      </c>
      <c r="I31" s="78">
        <v>0.127</v>
      </c>
      <c r="J31" s="78">
        <v>6.2899999999999998E-2</v>
      </c>
      <c r="K31" s="78">
        <v>2.8E-3</v>
      </c>
    </row>
    <row r="32" spans="2:11">
      <c r="B32" t="s">
        <v>734</v>
      </c>
      <c r="C32">
        <v>74192</v>
      </c>
      <c r="D32" t="s">
        <v>106</v>
      </c>
      <c r="E32" t="s">
        <v>735</v>
      </c>
      <c r="F32" s="77">
        <v>286646</v>
      </c>
      <c r="G32" s="77">
        <v>117.48601999999953</v>
      </c>
      <c r="H32" s="77">
        <v>1185.0900296730899</v>
      </c>
      <c r="I32" s="78">
        <v>3.5400000000000001E-2</v>
      </c>
      <c r="J32" s="78">
        <v>5.0900000000000001E-2</v>
      </c>
      <c r="K32" s="78">
        <v>2.3E-3</v>
      </c>
    </row>
    <row r="33" spans="2:11">
      <c r="B33" s="79" t="s">
        <v>736</v>
      </c>
      <c r="C33" s="16"/>
      <c r="F33" s="81">
        <v>993034.18</v>
      </c>
      <c r="H33" s="81">
        <v>4252.8183180738952</v>
      </c>
      <c r="J33" s="80">
        <v>0.18260000000000001</v>
      </c>
      <c r="K33" s="80">
        <v>8.2000000000000007E-3</v>
      </c>
    </row>
    <row r="34" spans="2:11">
      <c r="B34" t="s">
        <v>737</v>
      </c>
      <c r="C34">
        <v>74205</v>
      </c>
      <c r="D34" t="s">
        <v>110</v>
      </c>
      <c r="E34" t="s">
        <v>738</v>
      </c>
      <c r="F34" s="77">
        <v>257875</v>
      </c>
      <c r="G34" s="77">
        <v>223.97339899999986</v>
      </c>
      <c r="H34" s="77">
        <v>2167.6254742251999</v>
      </c>
      <c r="I34" s="78">
        <v>0.19639999999999999</v>
      </c>
      <c r="J34" s="78">
        <v>9.3100000000000002E-2</v>
      </c>
      <c r="K34" s="78">
        <v>4.1999999999999997E-3</v>
      </c>
    </row>
    <row r="35" spans="2:11">
      <c r="B35" t="s">
        <v>739</v>
      </c>
      <c r="C35">
        <v>74193</v>
      </c>
      <c r="D35" t="s">
        <v>106</v>
      </c>
      <c r="E35" t="s">
        <v>265</v>
      </c>
      <c r="F35" s="77">
        <v>112348.88</v>
      </c>
      <c r="G35" s="77">
        <v>28.935703999999902</v>
      </c>
      <c r="H35" s="77">
        <v>114.39895762232101</v>
      </c>
      <c r="I35" s="78">
        <v>1.0200000000000001E-2</v>
      </c>
      <c r="J35" s="78">
        <v>4.8999999999999998E-3</v>
      </c>
      <c r="K35" s="78">
        <v>2.0000000000000001E-4</v>
      </c>
    </row>
    <row r="36" spans="2:11">
      <c r="B36" t="s">
        <v>740</v>
      </c>
      <c r="C36">
        <v>74207</v>
      </c>
      <c r="D36" t="s">
        <v>106</v>
      </c>
      <c r="E36" t="s">
        <v>741</v>
      </c>
      <c r="F36" s="77">
        <v>246609.03</v>
      </c>
      <c r="G36" s="77">
        <v>158.26887599999949</v>
      </c>
      <c r="H36" s="77">
        <v>1373.48449109227</v>
      </c>
      <c r="I36" s="78">
        <v>1.1111111111111111E-3</v>
      </c>
      <c r="J36" s="78">
        <v>5.8999999999999997E-2</v>
      </c>
      <c r="K36" s="78">
        <v>2.5999999999999999E-3</v>
      </c>
    </row>
    <row r="37" spans="2:11">
      <c r="B37" t="s">
        <v>742</v>
      </c>
      <c r="C37">
        <v>74197</v>
      </c>
      <c r="D37" t="s">
        <v>106</v>
      </c>
      <c r="E37" t="s">
        <v>275</v>
      </c>
      <c r="F37" s="77">
        <v>376201.27</v>
      </c>
      <c r="G37" s="77">
        <v>45.119036999999977</v>
      </c>
      <c r="H37" s="77">
        <v>597.30939513410397</v>
      </c>
      <c r="I37" s="78">
        <v>2.53E-2</v>
      </c>
      <c r="J37" s="78">
        <v>2.5700000000000001E-2</v>
      </c>
      <c r="K37" s="78">
        <v>1.1000000000000001E-3</v>
      </c>
    </row>
    <row r="38" spans="2:11">
      <c r="B38" t="s">
        <v>227</v>
      </c>
      <c r="C38" s="16"/>
    </row>
    <row r="39" spans="2:11">
      <c r="B39" t="s">
        <v>300</v>
      </c>
      <c r="C39" s="16"/>
    </row>
    <row r="40" spans="2:11">
      <c r="B40" t="s">
        <v>301</v>
      </c>
      <c r="C40" s="16"/>
    </row>
    <row r="41" spans="2:11">
      <c r="B41" t="s">
        <v>302</v>
      </c>
      <c r="C41" s="16"/>
    </row>
    <row r="42" spans="2:11">
      <c r="C42" s="16"/>
    </row>
    <row r="43" spans="2:11">
      <c r="C43" s="16"/>
    </row>
    <row r="44" spans="2:11">
      <c r="C44" s="16"/>
    </row>
    <row r="45" spans="2:11">
      <c r="C45" s="16"/>
    </row>
    <row r="46" spans="2:11">
      <c r="C46" s="16"/>
    </row>
    <row r="47" spans="2:11"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O1:XFD1048576 A1:N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198</v>
      </c>
    </row>
    <row r="3" spans="2:59">
      <c r="B3" s="2" t="s">
        <v>2</v>
      </c>
      <c r="C3" t="s">
        <v>199</v>
      </c>
    </row>
    <row r="4" spans="2:59">
      <c r="B4" s="2" t="s">
        <v>3</v>
      </c>
      <c r="C4" t="s">
        <v>200</v>
      </c>
    </row>
    <row r="6" spans="2:5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9" ht="26.25" customHeight="1">
      <c r="B7" s="100" t="s">
        <v>141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743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220</v>
      </c>
      <c r="C13" t="s">
        <v>220</v>
      </c>
      <c r="D13" t="s">
        <v>220</v>
      </c>
      <c r="E13" t="s">
        <v>220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654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220</v>
      </c>
      <c r="C15" t="s">
        <v>220</v>
      </c>
      <c r="D15" t="s">
        <v>220</v>
      </c>
      <c r="E15" t="s">
        <v>220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227</v>
      </c>
      <c r="C16" s="16"/>
      <c r="D16" s="16"/>
    </row>
    <row r="17" spans="2:4">
      <c r="B17" t="s">
        <v>300</v>
      </c>
      <c r="C17" s="16"/>
      <c r="D17" s="16"/>
    </row>
    <row r="18" spans="2:4">
      <c r="B18" t="s">
        <v>301</v>
      </c>
      <c r="C18" s="16"/>
      <c r="D18" s="16"/>
    </row>
    <row r="19" spans="2:4">
      <c r="B19" t="s">
        <v>302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198</v>
      </c>
    </row>
    <row r="3" spans="2:52">
      <c r="B3" s="2" t="s">
        <v>2</v>
      </c>
      <c r="C3" t="s">
        <v>199</v>
      </c>
    </row>
    <row r="4" spans="2:52">
      <c r="B4" s="2" t="s">
        <v>3</v>
      </c>
      <c r="C4" t="s">
        <v>200</v>
      </c>
    </row>
    <row r="6" spans="2:5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2" ht="26.25" customHeight="1">
      <c r="B7" s="100" t="s">
        <v>142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202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655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220</v>
      </c>
      <c r="C14" t="s">
        <v>220</v>
      </c>
      <c r="D14" t="s">
        <v>220</v>
      </c>
      <c r="E14" t="s">
        <v>220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656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220</v>
      </c>
      <c r="C16" t="s">
        <v>220</v>
      </c>
      <c r="D16" t="s">
        <v>220</v>
      </c>
      <c r="E16" t="s">
        <v>220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744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220</v>
      </c>
      <c r="C18" t="s">
        <v>220</v>
      </c>
      <c r="D18" t="s">
        <v>220</v>
      </c>
      <c r="E18" t="s">
        <v>220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657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220</v>
      </c>
      <c r="C20" t="s">
        <v>220</v>
      </c>
      <c r="D20" t="s">
        <v>220</v>
      </c>
      <c r="E20" t="s">
        <v>220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609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220</v>
      </c>
      <c r="C22" t="s">
        <v>220</v>
      </c>
      <c r="D22" t="s">
        <v>220</v>
      </c>
      <c r="E22" t="s">
        <v>220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225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655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220</v>
      </c>
      <c r="C25" t="s">
        <v>220</v>
      </c>
      <c r="D25" t="s">
        <v>220</v>
      </c>
      <c r="E25" t="s">
        <v>220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658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220</v>
      </c>
      <c r="C27" t="s">
        <v>220</v>
      </c>
      <c r="D27" t="s">
        <v>220</v>
      </c>
      <c r="E27" t="s">
        <v>220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657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220</v>
      </c>
      <c r="C29" t="s">
        <v>220</v>
      </c>
      <c r="D29" t="s">
        <v>220</v>
      </c>
      <c r="E29" t="s">
        <v>220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659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220</v>
      </c>
      <c r="C31" t="s">
        <v>220</v>
      </c>
      <c r="D31" t="s">
        <v>220</v>
      </c>
      <c r="E31" t="s">
        <v>220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609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220</v>
      </c>
      <c r="C33" t="s">
        <v>220</v>
      </c>
      <c r="D33" t="s">
        <v>220</v>
      </c>
      <c r="E33" t="s">
        <v>220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227</v>
      </c>
      <c r="C34" s="16"/>
      <c r="D34" s="16"/>
    </row>
    <row r="35" spans="2:12">
      <c r="B35" t="s">
        <v>300</v>
      </c>
      <c r="C35" s="16"/>
      <c r="D35" s="16"/>
    </row>
    <row r="36" spans="2:12">
      <c r="B36" t="s">
        <v>301</v>
      </c>
      <c r="C36" s="16"/>
      <c r="D36" s="16"/>
    </row>
    <row r="37" spans="2:12">
      <c r="B37" t="s">
        <v>302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198</v>
      </c>
    </row>
    <row r="3" spans="2:49">
      <c r="B3" s="2" t="s">
        <v>2</v>
      </c>
      <c r="C3" t="s">
        <v>199</v>
      </c>
    </row>
    <row r="4" spans="2:49">
      <c r="B4" s="2" t="s">
        <v>3</v>
      </c>
      <c r="C4" t="s">
        <v>200</v>
      </c>
    </row>
    <row r="6" spans="2:4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49" ht="26.25" customHeight="1">
      <c r="B7" s="100" t="s">
        <v>143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-7065988</v>
      </c>
      <c r="H11" s="7"/>
      <c r="I11" s="75">
        <v>-840.18661711566494</v>
      </c>
      <c r="J11" s="76">
        <v>1</v>
      </c>
      <c r="K11" s="76">
        <v>-1.6000000000000001E-3</v>
      </c>
      <c r="AW11" s="16"/>
    </row>
    <row r="12" spans="2:49">
      <c r="B12" s="79" t="s">
        <v>202</v>
      </c>
      <c r="C12" s="16"/>
      <c r="D12" s="16"/>
      <c r="G12" s="81">
        <v>-7065988</v>
      </c>
      <c r="I12" s="81">
        <v>-840.18661711566494</v>
      </c>
      <c r="J12" s="80">
        <v>1</v>
      </c>
      <c r="K12" s="80">
        <v>-1.6000000000000001E-3</v>
      </c>
    </row>
    <row r="13" spans="2:49">
      <c r="B13" s="79" t="s">
        <v>655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220</v>
      </c>
      <c r="C14" t="s">
        <v>220</v>
      </c>
      <c r="D14" t="s">
        <v>220</v>
      </c>
      <c r="E14" t="s">
        <v>220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656</v>
      </c>
      <c r="C15" s="16"/>
      <c r="D15" s="16"/>
      <c r="G15" s="81">
        <v>-7065988</v>
      </c>
      <c r="I15" s="81">
        <v>-1162.0030907034798</v>
      </c>
      <c r="J15" s="80">
        <v>1.383</v>
      </c>
      <c r="K15" s="80">
        <v>-2.2000000000000001E-3</v>
      </c>
    </row>
    <row r="16" spans="2:49">
      <c r="B16" t="s">
        <v>745</v>
      </c>
      <c r="C16" t="s">
        <v>746</v>
      </c>
      <c r="D16" t="s">
        <v>123</v>
      </c>
      <c r="E16" t="s">
        <v>110</v>
      </c>
      <c r="F16" t="s">
        <v>747</v>
      </c>
      <c r="G16" s="77">
        <v>-1402167</v>
      </c>
      <c r="H16" s="77">
        <v>31.19417278415531</v>
      </c>
      <c r="I16" s="77">
        <v>-437.39439670240699</v>
      </c>
      <c r="J16" s="78">
        <v>0.52059999999999995</v>
      </c>
      <c r="K16" s="78">
        <v>-8.0000000000000004E-4</v>
      </c>
    </row>
    <row r="17" spans="2:11">
      <c r="B17" t="s">
        <v>748</v>
      </c>
      <c r="C17" t="s">
        <v>749</v>
      </c>
      <c r="D17" t="s">
        <v>123</v>
      </c>
      <c r="E17" t="s">
        <v>110</v>
      </c>
      <c r="F17" t="s">
        <v>747</v>
      </c>
      <c r="G17" s="77">
        <v>-379821</v>
      </c>
      <c r="H17" s="77">
        <v>31.034511679687274</v>
      </c>
      <c r="I17" s="77">
        <v>-117.875592606905</v>
      </c>
      <c r="J17" s="78">
        <v>0.14030000000000001</v>
      </c>
      <c r="K17" s="78">
        <v>-2.0000000000000001E-4</v>
      </c>
    </row>
    <row r="18" spans="2:11">
      <c r="B18" t="s">
        <v>750</v>
      </c>
      <c r="C18" t="s">
        <v>751</v>
      </c>
      <c r="D18" t="s">
        <v>123</v>
      </c>
      <c r="E18" t="s">
        <v>106</v>
      </c>
      <c r="F18" t="s">
        <v>747</v>
      </c>
      <c r="G18" s="77">
        <v>-5637000</v>
      </c>
      <c r="H18" s="77">
        <v>10.957817524491999</v>
      </c>
      <c r="I18" s="77">
        <v>-617.69217385561399</v>
      </c>
      <c r="J18" s="78">
        <v>0.73519999999999996</v>
      </c>
      <c r="K18" s="78">
        <v>-1.1999999999999999E-3</v>
      </c>
    </row>
    <row r="19" spans="2:11">
      <c r="B19" t="s">
        <v>752</v>
      </c>
      <c r="C19" t="s">
        <v>753</v>
      </c>
      <c r="D19" t="s">
        <v>123</v>
      </c>
      <c r="E19" t="s">
        <v>106</v>
      </c>
      <c r="F19" t="s">
        <v>754</v>
      </c>
      <c r="G19" s="77">
        <v>353000</v>
      </c>
      <c r="H19" s="77">
        <v>3.1045531052255524</v>
      </c>
      <c r="I19" s="77">
        <v>10.959072461446199</v>
      </c>
      <c r="J19" s="78">
        <v>-1.2999999999999999E-2</v>
      </c>
      <c r="K19" s="78">
        <v>0</v>
      </c>
    </row>
    <row r="20" spans="2:11">
      <c r="B20" s="79" t="s">
        <v>744</v>
      </c>
      <c r="C20" s="16"/>
      <c r="D20" s="16"/>
      <c r="G20" s="81">
        <v>0</v>
      </c>
      <c r="I20" s="81">
        <v>321.81647358781493</v>
      </c>
      <c r="J20" s="80">
        <v>-0.38300000000000001</v>
      </c>
      <c r="K20" s="80">
        <v>5.9999999999999995E-4</v>
      </c>
    </row>
    <row r="21" spans="2:11">
      <c r="B21" t="s">
        <v>755</v>
      </c>
      <c r="C21" t="s">
        <v>756</v>
      </c>
      <c r="D21" t="s">
        <v>123</v>
      </c>
      <c r="E21" t="s">
        <v>110</v>
      </c>
      <c r="F21" t="s">
        <v>242</v>
      </c>
      <c r="G21" s="77">
        <v>628000</v>
      </c>
      <c r="H21" s="77">
        <v>-4.6249117766026595</v>
      </c>
      <c r="I21" s="77">
        <v>-29.044445957064699</v>
      </c>
      <c r="J21" s="78">
        <v>3.4599999999999999E-2</v>
      </c>
      <c r="K21" s="78">
        <v>-1E-4</v>
      </c>
    </row>
    <row r="22" spans="2:11">
      <c r="B22" t="s">
        <v>757</v>
      </c>
      <c r="C22" t="s">
        <v>758</v>
      </c>
      <c r="D22" t="s">
        <v>123</v>
      </c>
      <c r="E22" t="s">
        <v>110</v>
      </c>
      <c r="F22" t="s">
        <v>462</v>
      </c>
      <c r="G22" s="77">
        <v>628000</v>
      </c>
      <c r="H22" s="77">
        <v>-6.768157925692261</v>
      </c>
      <c r="I22" s="77">
        <v>-42.5040317733474</v>
      </c>
      <c r="J22" s="78">
        <v>5.0599999999999999E-2</v>
      </c>
      <c r="K22" s="78">
        <v>-1E-4</v>
      </c>
    </row>
    <row r="23" spans="2:11">
      <c r="B23" t="s">
        <v>759</v>
      </c>
      <c r="C23" t="s">
        <v>760</v>
      </c>
      <c r="D23" t="s">
        <v>123</v>
      </c>
      <c r="E23" t="s">
        <v>110</v>
      </c>
      <c r="F23" t="s">
        <v>761</v>
      </c>
      <c r="G23" s="77">
        <v>628000</v>
      </c>
      <c r="H23" s="77">
        <v>-20.119526310157482</v>
      </c>
      <c r="I23" s="77">
        <v>-126.350625227789</v>
      </c>
      <c r="J23" s="78">
        <v>0.15040000000000001</v>
      </c>
      <c r="K23" s="78">
        <v>-2.0000000000000001E-4</v>
      </c>
    </row>
    <row r="24" spans="2:11">
      <c r="B24" t="s">
        <v>762</v>
      </c>
      <c r="C24" t="s">
        <v>763</v>
      </c>
      <c r="D24" t="s">
        <v>123</v>
      </c>
      <c r="E24" t="s">
        <v>110</v>
      </c>
      <c r="F24" t="s">
        <v>423</v>
      </c>
      <c r="G24" s="77">
        <v>-1884000</v>
      </c>
      <c r="H24" s="77">
        <v>-27.585752470595327</v>
      </c>
      <c r="I24" s="77">
        <v>519.715576546016</v>
      </c>
      <c r="J24" s="78">
        <v>-0.61860000000000004</v>
      </c>
      <c r="K24" s="78">
        <v>1E-3</v>
      </c>
    </row>
    <row r="25" spans="2:11">
      <c r="B25" s="79" t="s">
        <v>657</v>
      </c>
      <c r="C25" s="16"/>
      <c r="D25" s="16"/>
      <c r="G25" s="81">
        <v>0</v>
      </c>
      <c r="I25" s="81">
        <v>0</v>
      </c>
      <c r="J25" s="80">
        <v>0</v>
      </c>
      <c r="K25" s="80">
        <v>0</v>
      </c>
    </row>
    <row r="26" spans="2:11">
      <c r="B26" t="s">
        <v>220</v>
      </c>
      <c r="C26" t="s">
        <v>220</v>
      </c>
      <c r="D26" t="s">
        <v>220</v>
      </c>
      <c r="E26" t="s">
        <v>220</v>
      </c>
      <c r="G26" s="77">
        <v>0</v>
      </c>
      <c r="H26" s="77">
        <v>0</v>
      </c>
      <c r="I26" s="77">
        <v>0</v>
      </c>
      <c r="J26" s="78">
        <v>0</v>
      </c>
      <c r="K26" s="78">
        <v>0</v>
      </c>
    </row>
    <row r="27" spans="2:11">
      <c r="B27" s="79" t="s">
        <v>609</v>
      </c>
      <c r="C27" s="16"/>
      <c r="D27" s="16"/>
      <c r="G27" s="81">
        <v>0</v>
      </c>
      <c r="I27" s="81">
        <v>0</v>
      </c>
      <c r="J27" s="80">
        <v>0</v>
      </c>
      <c r="K27" s="80">
        <v>0</v>
      </c>
    </row>
    <row r="28" spans="2:11">
      <c r="B28" t="s">
        <v>220</v>
      </c>
      <c r="C28" t="s">
        <v>220</v>
      </c>
      <c r="D28" t="s">
        <v>220</v>
      </c>
      <c r="E28" t="s">
        <v>220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</row>
    <row r="29" spans="2:11">
      <c r="B29" s="79" t="s">
        <v>225</v>
      </c>
      <c r="C29" s="16"/>
      <c r="D29" s="16"/>
      <c r="G29" s="81">
        <v>0</v>
      </c>
      <c r="I29" s="81">
        <v>0</v>
      </c>
      <c r="J29" s="80">
        <v>0</v>
      </c>
      <c r="K29" s="80">
        <v>0</v>
      </c>
    </row>
    <row r="30" spans="2:11">
      <c r="B30" s="79" t="s">
        <v>655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220</v>
      </c>
      <c r="C31" t="s">
        <v>220</v>
      </c>
      <c r="D31" t="s">
        <v>220</v>
      </c>
      <c r="E31" t="s">
        <v>220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s="79" t="s">
        <v>658</v>
      </c>
      <c r="C32" s="16"/>
      <c r="D32" s="16"/>
      <c r="G32" s="81">
        <v>0</v>
      </c>
      <c r="I32" s="81">
        <v>0</v>
      </c>
      <c r="J32" s="80">
        <v>0</v>
      </c>
      <c r="K32" s="80">
        <v>0</v>
      </c>
    </row>
    <row r="33" spans="2:11">
      <c r="B33" t="s">
        <v>220</v>
      </c>
      <c r="C33" t="s">
        <v>220</v>
      </c>
      <c r="D33" t="s">
        <v>220</v>
      </c>
      <c r="E33" t="s">
        <v>220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</row>
    <row r="34" spans="2:11">
      <c r="B34" s="79" t="s">
        <v>657</v>
      </c>
      <c r="C34" s="16"/>
      <c r="D34" s="16"/>
      <c r="G34" s="81">
        <v>0</v>
      </c>
      <c r="I34" s="81">
        <v>0</v>
      </c>
      <c r="J34" s="80">
        <v>0</v>
      </c>
      <c r="K34" s="80">
        <v>0</v>
      </c>
    </row>
    <row r="35" spans="2:11">
      <c r="B35" t="s">
        <v>220</v>
      </c>
      <c r="C35" t="s">
        <v>220</v>
      </c>
      <c r="D35" t="s">
        <v>220</v>
      </c>
      <c r="E35" t="s">
        <v>220</v>
      </c>
      <c r="G35" s="77">
        <v>0</v>
      </c>
      <c r="H35" s="77">
        <v>0</v>
      </c>
      <c r="I35" s="77">
        <v>0</v>
      </c>
      <c r="J35" s="78">
        <v>0</v>
      </c>
      <c r="K35" s="78">
        <v>0</v>
      </c>
    </row>
    <row r="36" spans="2:11">
      <c r="B36" s="79" t="s">
        <v>609</v>
      </c>
      <c r="C36" s="16"/>
      <c r="D36" s="16"/>
      <c r="G36" s="81">
        <v>0</v>
      </c>
      <c r="I36" s="81">
        <v>0</v>
      </c>
      <c r="J36" s="80">
        <v>0</v>
      </c>
      <c r="K36" s="80">
        <v>0</v>
      </c>
    </row>
    <row r="37" spans="2:11">
      <c r="B37" t="s">
        <v>220</v>
      </c>
      <c r="C37" t="s">
        <v>220</v>
      </c>
      <c r="D37" t="s">
        <v>220</v>
      </c>
      <c r="E37" t="s">
        <v>220</v>
      </c>
      <c r="G37" s="77">
        <v>0</v>
      </c>
      <c r="H37" s="77">
        <v>0</v>
      </c>
      <c r="I37" s="77">
        <v>0</v>
      </c>
      <c r="J37" s="78">
        <v>0</v>
      </c>
      <c r="K37" s="78">
        <v>0</v>
      </c>
    </row>
    <row r="38" spans="2:11">
      <c r="B38" t="s">
        <v>227</v>
      </c>
      <c r="C38" s="16"/>
      <c r="D38" s="16"/>
    </row>
    <row r="39" spans="2:11">
      <c r="B39" t="s">
        <v>300</v>
      </c>
      <c r="C39" s="16"/>
      <c r="D39" s="16"/>
    </row>
    <row r="40" spans="2:11">
      <c r="B40" t="s">
        <v>301</v>
      </c>
      <c r="C40" s="16"/>
      <c r="D40" s="16"/>
    </row>
    <row r="41" spans="2:11">
      <c r="B41" t="s">
        <v>302</v>
      </c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198</v>
      </c>
    </row>
    <row r="3" spans="2:78">
      <c r="B3" s="2" t="s">
        <v>2</v>
      </c>
      <c r="C3" t="s">
        <v>199</v>
      </c>
    </row>
    <row r="4" spans="2:78">
      <c r="B4" s="2" t="s">
        <v>3</v>
      </c>
      <c r="C4" t="s">
        <v>200</v>
      </c>
    </row>
    <row r="6" spans="2:7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78" ht="26.25" customHeight="1">
      <c r="B7" s="100" t="s">
        <v>145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202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665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220</v>
      </c>
      <c r="C14" t="s">
        <v>220</v>
      </c>
      <c r="D14" s="16"/>
      <c r="E14" t="s">
        <v>220</v>
      </c>
      <c r="H14" s="77">
        <v>0</v>
      </c>
      <c r="I14" t="s">
        <v>220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666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220</v>
      </c>
      <c r="C16" t="s">
        <v>220</v>
      </c>
      <c r="D16" s="16"/>
      <c r="E16" t="s">
        <v>220</v>
      </c>
      <c r="H16" s="77">
        <v>0</v>
      </c>
      <c r="I16" t="s">
        <v>220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667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668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220</v>
      </c>
      <c r="C19" t="s">
        <v>220</v>
      </c>
      <c r="D19" s="16"/>
      <c r="E19" t="s">
        <v>220</v>
      </c>
      <c r="H19" s="77">
        <v>0</v>
      </c>
      <c r="I19" t="s">
        <v>220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669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220</v>
      </c>
      <c r="C21" t="s">
        <v>220</v>
      </c>
      <c r="D21" s="16"/>
      <c r="E21" t="s">
        <v>220</v>
      </c>
      <c r="H21" s="77">
        <v>0</v>
      </c>
      <c r="I21" t="s">
        <v>220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670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220</v>
      </c>
      <c r="C23" t="s">
        <v>220</v>
      </c>
      <c r="D23" s="16"/>
      <c r="E23" t="s">
        <v>220</v>
      </c>
      <c r="H23" s="77">
        <v>0</v>
      </c>
      <c r="I23" t="s">
        <v>220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671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220</v>
      </c>
      <c r="C25" t="s">
        <v>220</v>
      </c>
      <c r="D25" s="16"/>
      <c r="E25" t="s">
        <v>220</v>
      </c>
      <c r="H25" s="77">
        <v>0</v>
      </c>
      <c r="I25" t="s">
        <v>220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225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665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220</v>
      </c>
      <c r="C28" t="s">
        <v>220</v>
      </c>
      <c r="D28" s="16"/>
      <c r="E28" t="s">
        <v>220</v>
      </c>
      <c r="H28" s="77">
        <v>0</v>
      </c>
      <c r="I28" t="s">
        <v>220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666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220</v>
      </c>
      <c r="C30" t="s">
        <v>220</v>
      </c>
      <c r="D30" s="16"/>
      <c r="E30" t="s">
        <v>220</v>
      </c>
      <c r="H30" s="77">
        <v>0</v>
      </c>
      <c r="I30" t="s">
        <v>220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667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668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220</v>
      </c>
      <c r="C33" t="s">
        <v>220</v>
      </c>
      <c r="D33" s="16"/>
      <c r="E33" t="s">
        <v>220</v>
      </c>
      <c r="H33" s="77">
        <v>0</v>
      </c>
      <c r="I33" t="s">
        <v>220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669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220</v>
      </c>
      <c r="C35" t="s">
        <v>220</v>
      </c>
      <c r="D35" s="16"/>
      <c r="E35" t="s">
        <v>220</v>
      </c>
      <c r="H35" s="77">
        <v>0</v>
      </c>
      <c r="I35" t="s">
        <v>220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670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220</v>
      </c>
      <c r="C37" t="s">
        <v>220</v>
      </c>
      <c r="D37" s="16"/>
      <c r="E37" t="s">
        <v>220</v>
      </c>
      <c r="H37" s="77">
        <v>0</v>
      </c>
      <c r="I37" t="s">
        <v>220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671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220</v>
      </c>
      <c r="C39" t="s">
        <v>220</v>
      </c>
      <c r="D39" s="16"/>
      <c r="E39" t="s">
        <v>220</v>
      </c>
      <c r="H39" s="77">
        <v>0</v>
      </c>
      <c r="I39" t="s">
        <v>220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227</v>
      </c>
      <c r="D40" s="16"/>
    </row>
    <row r="41" spans="2:17">
      <c r="B41" t="s">
        <v>300</v>
      </c>
      <c r="D41" s="16"/>
    </row>
    <row r="42" spans="2:17">
      <c r="B42" t="s">
        <v>301</v>
      </c>
      <c r="D42" s="16"/>
    </row>
    <row r="43" spans="2:17">
      <c r="B43" t="s">
        <v>302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5"/>
  <sheetViews>
    <sheetView rightToLeft="1" workbookViewId="0">
      <selection activeCell="C21" sqref="C21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0" t="s">
        <v>146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2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2.13</v>
      </c>
      <c r="J11" s="18"/>
      <c r="K11" s="18"/>
      <c r="L11" s="18"/>
      <c r="M11" s="76">
        <v>4.9500000000000002E-2</v>
      </c>
      <c r="N11" s="75">
        <v>4968973.9179999996</v>
      </c>
      <c r="O11" s="7"/>
      <c r="P11" s="75">
        <v>5976.1574678198131</v>
      </c>
      <c r="Q11" s="76">
        <v>1</v>
      </c>
      <c r="R11" s="76">
        <v>1.15E-2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202</v>
      </c>
      <c r="I12" s="81">
        <v>2.13</v>
      </c>
      <c r="M12" s="80">
        <v>4.9500000000000002E-2</v>
      </c>
      <c r="N12" s="81">
        <v>4968973.9179999996</v>
      </c>
      <c r="P12" s="81">
        <v>5976.1574678198131</v>
      </c>
      <c r="Q12" s="80">
        <v>1</v>
      </c>
      <c r="R12" s="80">
        <v>1.15E-2</v>
      </c>
    </row>
    <row r="13" spans="2:60">
      <c r="B13" s="79" t="s">
        <v>764</v>
      </c>
      <c r="I13" s="81">
        <v>3.5</v>
      </c>
      <c r="M13" s="80">
        <v>0</v>
      </c>
      <c r="N13" s="81">
        <v>2671295.6179999998</v>
      </c>
      <c r="P13" s="81">
        <v>3192.57116</v>
      </c>
      <c r="Q13" s="80">
        <v>0.53420000000000001</v>
      </c>
      <c r="R13" s="80">
        <v>6.1000000000000004E-3</v>
      </c>
    </row>
    <row r="14" spans="2:60">
      <c r="B14" t="s">
        <v>813</v>
      </c>
      <c r="C14" t="s">
        <v>765</v>
      </c>
      <c r="D14" t="s">
        <v>766</v>
      </c>
      <c r="F14" t="s">
        <v>767</v>
      </c>
      <c r="G14" t="s">
        <v>768</v>
      </c>
      <c r="H14" t="s">
        <v>769</v>
      </c>
      <c r="I14" s="77">
        <v>3.5</v>
      </c>
      <c r="J14" t="s">
        <v>770</v>
      </c>
      <c r="K14" t="s">
        <v>102</v>
      </c>
      <c r="L14" s="78">
        <v>0</v>
      </c>
      <c r="M14" s="78">
        <v>0</v>
      </c>
      <c r="N14" s="77">
        <v>2671295.6179999998</v>
      </c>
      <c r="O14" s="77">
        <v>119.51395938687907</v>
      </c>
      <c r="P14" s="77">
        <v>3192.57116</v>
      </c>
      <c r="Q14" s="78">
        <v>0.53420000000000001</v>
      </c>
      <c r="R14" s="78">
        <v>6.1000000000000004E-3</v>
      </c>
    </row>
    <row r="15" spans="2:60">
      <c r="B15" s="79" t="s">
        <v>771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220</v>
      </c>
      <c r="D16" t="s">
        <v>220</v>
      </c>
      <c r="F16" t="s">
        <v>220</v>
      </c>
      <c r="I16" s="77">
        <v>0</v>
      </c>
      <c r="J16" t="s">
        <v>220</v>
      </c>
      <c r="K16" t="s">
        <v>220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772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220</v>
      </c>
      <c r="D18" t="s">
        <v>220</v>
      </c>
      <c r="F18" t="s">
        <v>220</v>
      </c>
      <c r="I18" s="77">
        <v>0</v>
      </c>
      <c r="J18" t="s">
        <v>220</v>
      </c>
      <c r="K18" t="s">
        <v>220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773</v>
      </c>
      <c r="I19" s="81">
        <v>0.13</v>
      </c>
      <c r="M19" s="80">
        <v>7.22E-2</v>
      </c>
      <c r="N19" s="81">
        <v>1071678.3</v>
      </c>
      <c r="P19" s="81">
        <v>1696.8599078198131</v>
      </c>
      <c r="Q19" s="80">
        <v>0.28389999999999999</v>
      </c>
      <c r="R19" s="80">
        <v>3.3E-3</v>
      </c>
    </row>
    <row r="20" spans="2:18">
      <c r="B20" t="s">
        <v>774</v>
      </c>
      <c r="C20" t="s">
        <v>765</v>
      </c>
      <c r="D20" t="s">
        <v>775</v>
      </c>
      <c r="E20" t="s">
        <v>695</v>
      </c>
      <c r="F20" t="s">
        <v>776</v>
      </c>
      <c r="G20" t="s">
        <v>777</v>
      </c>
      <c r="H20" t="s">
        <v>769</v>
      </c>
      <c r="J20" t="s">
        <v>696</v>
      </c>
      <c r="K20" t="s">
        <v>102</v>
      </c>
      <c r="L20" s="78">
        <v>0</v>
      </c>
      <c r="M20" s="78">
        <v>0</v>
      </c>
      <c r="N20" s="77">
        <v>143328.9</v>
      </c>
      <c r="O20" s="77">
        <v>543.13725499999998</v>
      </c>
      <c r="P20" s="77">
        <v>778.47265308169494</v>
      </c>
      <c r="Q20" s="78">
        <v>0.1303</v>
      </c>
      <c r="R20" s="78">
        <v>1.5E-3</v>
      </c>
    </row>
    <row r="21" spans="2:18">
      <c r="B21" t="s">
        <v>778</v>
      </c>
      <c r="C21" t="s">
        <v>765</v>
      </c>
      <c r="D21" t="s">
        <v>779</v>
      </c>
      <c r="E21" t="s">
        <v>695</v>
      </c>
      <c r="F21" t="s">
        <v>776</v>
      </c>
      <c r="G21" t="s">
        <v>780</v>
      </c>
      <c r="H21" t="s">
        <v>769</v>
      </c>
      <c r="I21" s="77">
        <v>0.25</v>
      </c>
      <c r="J21" t="s">
        <v>696</v>
      </c>
      <c r="K21" t="s">
        <v>102</v>
      </c>
      <c r="L21" s="78">
        <v>7.0000000000000007E-2</v>
      </c>
      <c r="M21" s="78">
        <v>0.1333</v>
      </c>
      <c r="N21" s="77">
        <v>928349.4</v>
      </c>
      <c r="O21" s="77">
        <v>98.926896999999997</v>
      </c>
      <c r="P21" s="77">
        <v>918.38725473811803</v>
      </c>
      <c r="Q21" s="78">
        <v>0.1537</v>
      </c>
      <c r="R21" s="78">
        <v>1.8E-3</v>
      </c>
    </row>
    <row r="22" spans="2:18">
      <c r="B22" s="79" t="s">
        <v>781</v>
      </c>
      <c r="I22" s="81">
        <v>0</v>
      </c>
      <c r="M22" s="80">
        <v>0</v>
      </c>
      <c r="N22" s="81">
        <v>0</v>
      </c>
      <c r="P22" s="81">
        <v>0</v>
      </c>
      <c r="Q22" s="80">
        <v>0</v>
      </c>
      <c r="R22" s="80">
        <v>0</v>
      </c>
    </row>
    <row r="23" spans="2:18">
      <c r="B23" t="s">
        <v>220</v>
      </c>
      <c r="D23" t="s">
        <v>220</v>
      </c>
      <c r="F23" t="s">
        <v>220</v>
      </c>
      <c r="I23" s="77">
        <v>0</v>
      </c>
      <c r="J23" t="s">
        <v>220</v>
      </c>
      <c r="K23" t="s">
        <v>220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</row>
    <row r="24" spans="2:18">
      <c r="B24" s="79" t="s">
        <v>782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s="79" t="s">
        <v>783</v>
      </c>
      <c r="I25" s="81">
        <v>0</v>
      </c>
      <c r="M25" s="80">
        <v>0</v>
      </c>
      <c r="N25" s="81">
        <v>0</v>
      </c>
      <c r="P25" s="81">
        <v>0</v>
      </c>
      <c r="Q25" s="80">
        <v>0</v>
      </c>
      <c r="R25" s="80">
        <v>0</v>
      </c>
    </row>
    <row r="26" spans="2:18">
      <c r="B26" t="s">
        <v>220</v>
      </c>
      <c r="D26" t="s">
        <v>220</v>
      </c>
      <c r="F26" t="s">
        <v>220</v>
      </c>
      <c r="I26" s="77">
        <v>0</v>
      </c>
      <c r="J26" t="s">
        <v>220</v>
      </c>
      <c r="K26" t="s">
        <v>220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</row>
    <row r="27" spans="2:18">
      <c r="B27" s="79" t="s">
        <v>784</v>
      </c>
      <c r="I27" s="81">
        <v>0</v>
      </c>
      <c r="M27" s="80">
        <v>0</v>
      </c>
      <c r="N27" s="81">
        <v>0</v>
      </c>
      <c r="P27" s="81">
        <v>0</v>
      </c>
      <c r="Q27" s="80">
        <v>0</v>
      </c>
      <c r="R27" s="80">
        <v>0</v>
      </c>
    </row>
    <row r="28" spans="2:18">
      <c r="B28" t="s">
        <v>220</v>
      </c>
      <c r="D28" t="s">
        <v>220</v>
      </c>
      <c r="F28" t="s">
        <v>220</v>
      </c>
      <c r="I28" s="77">
        <v>0</v>
      </c>
      <c r="J28" t="s">
        <v>220</v>
      </c>
      <c r="K28" t="s">
        <v>220</v>
      </c>
      <c r="L28" s="78">
        <v>0</v>
      </c>
      <c r="M28" s="78">
        <v>0</v>
      </c>
      <c r="N28" s="77">
        <v>0</v>
      </c>
      <c r="O28" s="77">
        <v>0</v>
      </c>
      <c r="P28" s="77">
        <v>0</v>
      </c>
      <c r="Q28" s="78">
        <v>0</v>
      </c>
      <c r="R28" s="78">
        <v>0</v>
      </c>
    </row>
    <row r="29" spans="2:18">
      <c r="B29" s="79" t="s">
        <v>785</v>
      </c>
      <c r="I29" s="81">
        <v>0</v>
      </c>
      <c r="M29" s="80">
        <v>0</v>
      </c>
      <c r="N29" s="81">
        <v>0</v>
      </c>
      <c r="P29" s="81">
        <v>0</v>
      </c>
      <c r="Q29" s="80">
        <v>0</v>
      </c>
      <c r="R29" s="80">
        <v>0</v>
      </c>
    </row>
    <row r="30" spans="2:18">
      <c r="B30" t="s">
        <v>220</v>
      </c>
      <c r="D30" t="s">
        <v>220</v>
      </c>
      <c r="F30" t="s">
        <v>220</v>
      </c>
      <c r="I30" s="77">
        <v>0</v>
      </c>
      <c r="J30" t="s">
        <v>220</v>
      </c>
      <c r="K30" t="s">
        <v>220</v>
      </c>
      <c r="L30" s="78">
        <v>0</v>
      </c>
      <c r="M30" s="78">
        <v>0</v>
      </c>
      <c r="N30" s="77">
        <v>0</v>
      </c>
      <c r="O30" s="77">
        <v>0</v>
      </c>
      <c r="P30" s="77">
        <v>0</v>
      </c>
      <c r="Q30" s="78">
        <v>0</v>
      </c>
      <c r="R30" s="78">
        <v>0</v>
      </c>
    </row>
    <row r="31" spans="2:18">
      <c r="B31" s="79" t="s">
        <v>786</v>
      </c>
      <c r="I31" s="81">
        <v>1.24</v>
      </c>
      <c r="M31" s="80">
        <v>0.15970000000000001</v>
      </c>
      <c r="N31" s="81">
        <v>1226000</v>
      </c>
      <c r="P31" s="81">
        <v>1086.7264</v>
      </c>
      <c r="Q31" s="80">
        <v>0.18179999999999999</v>
      </c>
      <c r="R31" s="80">
        <v>2.0999999999999999E-3</v>
      </c>
    </row>
    <row r="32" spans="2:18">
      <c r="B32" t="s">
        <v>787</v>
      </c>
      <c r="C32" t="s">
        <v>765</v>
      </c>
      <c r="D32" t="s">
        <v>788</v>
      </c>
      <c r="E32" t="s">
        <v>789</v>
      </c>
      <c r="F32" t="s">
        <v>401</v>
      </c>
      <c r="G32" t="s">
        <v>790</v>
      </c>
      <c r="H32" t="s">
        <v>150</v>
      </c>
      <c r="I32" s="77">
        <v>1.24</v>
      </c>
      <c r="J32" t="s">
        <v>470</v>
      </c>
      <c r="K32" t="s">
        <v>102</v>
      </c>
      <c r="L32" s="78">
        <v>5.1799999999999999E-2</v>
      </c>
      <c r="M32" s="78">
        <v>0.15970000000000001</v>
      </c>
      <c r="N32" s="77">
        <v>1226000</v>
      </c>
      <c r="O32" s="77">
        <v>88.64</v>
      </c>
      <c r="P32" s="77">
        <v>1086.7264</v>
      </c>
      <c r="Q32" s="78">
        <v>0.18179999999999999</v>
      </c>
      <c r="R32" s="78">
        <v>2.0999999999999999E-3</v>
      </c>
    </row>
    <row r="33" spans="2:18">
      <c r="B33" s="79" t="s">
        <v>225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s="79" t="s">
        <v>791</v>
      </c>
      <c r="I34" s="81">
        <v>0</v>
      </c>
      <c r="M34" s="80">
        <v>0</v>
      </c>
      <c r="N34" s="81">
        <v>0</v>
      </c>
      <c r="P34" s="81">
        <v>0</v>
      </c>
      <c r="Q34" s="80">
        <v>0</v>
      </c>
      <c r="R34" s="80">
        <v>0</v>
      </c>
    </row>
    <row r="35" spans="2:18">
      <c r="B35" t="s">
        <v>220</v>
      </c>
      <c r="D35" t="s">
        <v>220</v>
      </c>
      <c r="F35" t="s">
        <v>220</v>
      </c>
      <c r="I35" s="77">
        <v>0</v>
      </c>
      <c r="J35" t="s">
        <v>220</v>
      </c>
      <c r="K35" t="s">
        <v>220</v>
      </c>
      <c r="L35" s="78">
        <v>0</v>
      </c>
      <c r="M35" s="78">
        <v>0</v>
      </c>
      <c r="N35" s="77">
        <v>0</v>
      </c>
      <c r="O35" s="77">
        <v>0</v>
      </c>
      <c r="P35" s="77">
        <v>0</v>
      </c>
      <c r="Q35" s="78">
        <v>0</v>
      </c>
      <c r="R35" s="78">
        <v>0</v>
      </c>
    </row>
    <row r="36" spans="2:18">
      <c r="B36" s="79" t="s">
        <v>772</v>
      </c>
      <c r="I36" s="81">
        <v>0</v>
      </c>
      <c r="M36" s="80">
        <v>0</v>
      </c>
      <c r="N36" s="81">
        <v>0</v>
      </c>
      <c r="P36" s="81">
        <v>0</v>
      </c>
      <c r="Q36" s="80">
        <v>0</v>
      </c>
      <c r="R36" s="80">
        <v>0</v>
      </c>
    </row>
    <row r="37" spans="2:18">
      <c r="B37" t="s">
        <v>220</v>
      </c>
      <c r="D37" t="s">
        <v>220</v>
      </c>
      <c r="F37" t="s">
        <v>220</v>
      </c>
      <c r="I37" s="77">
        <v>0</v>
      </c>
      <c r="J37" t="s">
        <v>220</v>
      </c>
      <c r="K37" t="s">
        <v>220</v>
      </c>
      <c r="L37" s="78">
        <v>0</v>
      </c>
      <c r="M37" s="78">
        <v>0</v>
      </c>
      <c r="N37" s="77">
        <v>0</v>
      </c>
      <c r="O37" s="77">
        <v>0</v>
      </c>
      <c r="P37" s="77">
        <v>0</v>
      </c>
      <c r="Q37" s="78">
        <v>0</v>
      </c>
      <c r="R37" s="78">
        <v>0</v>
      </c>
    </row>
    <row r="38" spans="2:18">
      <c r="B38" s="79" t="s">
        <v>773</v>
      </c>
      <c r="I38" s="81">
        <v>0</v>
      </c>
      <c r="M38" s="80">
        <v>0</v>
      </c>
      <c r="N38" s="81">
        <v>0</v>
      </c>
      <c r="P38" s="81">
        <v>0</v>
      </c>
      <c r="Q38" s="80">
        <v>0</v>
      </c>
      <c r="R38" s="80">
        <v>0</v>
      </c>
    </row>
    <row r="39" spans="2:18">
      <c r="B39" t="s">
        <v>220</v>
      </c>
      <c r="D39" t="s">
        <v>220</v>
      </c>
      <c r="F39" t="s">
        <v>220</v>
      </c>
      <c r="I39" s="77">
        <v>0</v>
      </c>
      <c r="J39" t="s">
        <v>220</v>
      </c>
      <c r="K39" t="s">
        <v>220</v>
      </c>
      <c r="L39" s="78">
        <v>0</v>
      </c>
      <c r="M39" s="78">
        <v>0</v>
      </c>
      <c r="N39" s="77">
        <v>0</v>
      </c>
      <c r="O39" s="77">
        <v>0</v>
      </c>
      <c r="P39" s="77">
        <v>0</v>
      </c>
      <c r="Q39" s="78">
        <v>0</v>
      </c>
      <c r="R39" s="78">
        <v>0</v>
      </c>
    </row>
    <row r="40" spans="2:18">
      <c r="B40" s="79" t="s">
        <v>786</v>
      </c>
      <c r="I40" s="81">
        <v>0</v>
      </c>
      <c r="M40" s="80">
        <v>0</v>
      </c>
      <c r="N40" s="81">
        <v>0</v>
      </c>
      <c r="P40" s="81">
        <v>0</v>
      </c>
      <c r="Q40" s="80">
        <v>0</v>
      </c>
      <c r="R40" s="80">
        <v>0</v>
      </c>
    </row>
    <row r="41" spans="2:18">
      <c r="B41" t="s">
        <v>220</v>
      </c>
      <c r="D41" t="s">
        <v>220</v>
      </c>
      <c r="F41" t="s">
        <v>220</v>
      </c>
      <c r="I41" s="77">
        <v>0</v>
      </c>
      <c r="J41" t="s">
        <v>220</v>
      </c>
      <c r="K41" t="s">
        <v>220</v>
      </c>
      <c r="L41" s="78">
        <v>0</v>
      </c>
      <c r="M41" s="78">
        <v>0</v>
      </c>
      <c r="N41" s="77">
        <v>0</v>
      </c>
      <c r="O41" s="77">
        <v>0</v>
      </c>
      <c r="P41" s="77">
        <v>0</v>
      </c>
      <c r="Q41" s="78">
        <v>0</v>
      </c>
      <c r="R41" s="78">
        <v>0</v>
      </c>
    </row>
    <row r="42" spans="2:18">
      <c r="B42" t="s">
        <v>227</v>
      </c>
    </row>
    <row r="43" spans="2:18">
      <c r="B43" t="s">
        <v>300</v>
      </c>
    </row>
    <row r="44" spans="2:18">
      <c r="B44" t="s">
        <v>301</v>
      </c>
    </row>
    <row r="45" spans="2:18">
      <c r="B45" t="s">
        <v>302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198</v>
      </c>
    </row>
    <row r="3" spans="2:64">
      <c r="B3" s="2" t="s">
        <v>2</v>
      </c>
      <c r="C3" t="s">
        <v>199</v>
      </c>
    </row>
    <row r="4" spans="2:64">
      <c r="B4" s="2" t="s">
        <v>3</v>
      </c>
      <c r="C4" t="s">
        <v>200</v>
      </c>
    </row>
    <row r="5" spans="2:64">
      <c r="B5" s="2"/>
    </row>
    <row r="7" spans="2:64" ht="26.25" customHeight="1">
      <c r="B7" s="100" t="s">
        <v>153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5">
        <v>0.48</v>
      </c>
      <c r="H11" s="7"/>
      <c r="I11" s="7"/>
      <c r="J11" s="76">
        <v>3.5900000000000001E-2</v>
      </c>
      <c r="K11" s="75">
        <v>2699610</v>
      </c>
      <c r="L11" s="7"/>
      <c r="M11" s="75">
        <v>3394.4922927984412</v>
      </c>
      <c r="N11" s="76">
        <v>1</v>
      </c>
      <c r="O11" s="76">
        <v>6.4999999999999997E-3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202</v>
      </c>
      <c r="G12" s="81">
        <v>0.48</v>
      </c>
      <c r="J12" s="80">
        <v>3.5900000000000001E-2</v>
      </c>
      <c r="K12" s="81">
        <v>2699610</v>
      </c>
      <c r="M12" s="81">
        <v>3394.4922927984412</v>
      </c>
      <c r="N12" s="80">
        <v>1</v>
      </c>
      <c r="O12" s="80">
        <v>6.4999999999999997E-3</v>
      </c>
    </row>
    <row r="13" spans="2:64">
      <c r="B13" s="79" t="s">
        <v>677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220</v>
      </c>
      <c r="C14" t="s">
        <v>220</v>
      </c>
      <c r="E14" t="s">
        <v>220</v>
      </c>
      <c r="G14" s="77">
        <v>0</v>
      </c>
      <c r="H14" t="s">
        <v>220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678</v>
      </c>
      <c r="G15" s="81">
        <v>0.66</v>
      </c>
      <c r="J15" s="80">
        <v>3.0700000000000002E-2</v>
      </c>
      <c r="K15" s="81">
        <v>2437000</v>
      </c>
      <c r="M15" s="81">
        <v>2463.0792383561602</v>
      </c>
      <c r="N15" s="80">
        <v>0.72560000000000002</v>
      </c>
      <c r="O15" s="80">
        <v>4.7000000000000002E-3</v>
      </c>
    </row>
    <row r="16" spans="2:64">
      <c r="B16" t="s">
        <v>792</v>
      </c>
      <c r="C16" t="s">
        <v>793</v>
      </c>
      <c r="D16" t="s">
        <v>211</v>
      </c>
      <c r="E16" t="s">
        <v>207</v>
      </c>
      <c r="F16" t="s">
        <v>208</v>
      </c>
      <c r="G16" s="77">
        <v>0.66</v>
      </c>
      <c r="H16" t="s">
        <v>102</v>
      </c>
      <c r="I16" s="78">
        <v>3.1E-2</v>
      </c>
      <c r="J16" s="78">
        <v>3.0700000000000002E-2</v>
      </c>
      <c r="K16" s="77">
        <v>2437000</v>
      </c>
      <c r="L16" s="77">
        <v>101.07013698630119</v>
      </c>
      <c r="M16" s="77">
        <v>2463.0792383561602</v>
      </c>
      <c r="N16" s="78">
        <v>0.72560000000000002</v>
      </c>
      <c r="O16" s="78">
        <v>4.7000000000000002E-3</v>
      </c>
    </row>
    <row r="17" spans="2:15">
      <c r="B17" s="79" t="s">
        <v>794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220</v>
      </c>
      <c r="C18" t="s">
        <v>220</v>
      </c>
      <c r="E18" t="s">
        <v>220</v>
      </c>
      <c r="G18" s="77">
        <v>0</v>
      </c>
      <c r="H18" t="s">
        <v>220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795</v>
      </c>
      <c r="G19" s="81">
        <v>0.02</v>
      </c>
      <c r="J19" s="80">
        <v>4.9500000000000002E-2</v>
      </c>
      <c r="K19" s="81">
        <v>262610</v>
      </c>
      <c r="M19" s="81">
        <v>931.41305444228101</v>
      </c>
      <c r="N19" s="80">
        <v>0.27439999999999998</v>
      </c>
      <c r="O19" s="80">
        <v>1.8E-3</v>
      </c>
    </row>
    <row r="20" spans="2:15">
      <c r="B20" t="s">
        <v>796</v>
      </c>
      <c r="C20" t="s">
        <v>797</v>
      </c>
      <c r="D20" t="s">
        <v>211</v>
      </c>
      <c r="E20" t="s">
        <v>798</v>
      </c>
      <c r="F20" t="s">
        <v>208</v>
      </c>
      <c r="G20" s="77">
        <v>0.02</v>
      </c>
      <c r="H20" t="s">
        <v>106</v>
      </c>
      <c r="I20" s="78">
        <v>3.4000000000000002E-2</v>
      </c>
      <c r="J20" s="78">
        <v>4.9500000000000002E-2</v>
      </c>
      <c r="K20" s="77">
        <v>262610</v>
      </c>
      <c r="L20" s="77">
        <v>100.78868850814597</v>
      </c>
      <c r="M20" s="77">
        <v>931.41305444228101</v>
      </c>
      <c r="N20" s="78">
        <v>0.27439999999999998</v>
      </c>
      <c r="O20" s="78">
        <v>1.8E-3</v>
      </c>
    </row>
    <row r="21" spans="2:15">
      <c r="B21" s="79" t="s">
        <v>609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220</v>
      </c>
      <c r="C22" t="s">
        <v>220</v>
      </c>
      <c r="E22" t="s">
        <v>220</v>
      </c>
      <c r="G22" s="77">
        <v>0</v>
      </c>
      <c r="H22" t="s">
        <v>220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225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220</v>
      </c>
      <c r="C24" t="s">
        <v>220</v>
      </c>
      <c r="E24" t="s">
        <v>220</v>
      </c>
      <c r="G24" s="77">
        <v>0</v>
      </c>
      <c r="H24" t="s">
        <v>220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227</v>
      </c>
    </row>
    <row r="26" spans="2:15">
      <c r="B26" t="s">
        <v>300</v>
      </c>
    </row>
    <row r="27" spans="2:15">
      <c r="B27" t="s">
        <v>301</v>
      </c>
    </row>
    <row r="28" spans="2:15">
      <c r="B28" t="s">
        <v>302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5" spans="2:55">
      <c r="B5" s="2"/>
    </row>
    <row r="7" spans="2:55" ht="26.25" customHeight="1">
      <c r="B7" s="100" t="s">
        <v>156</v>
      </c>
      <c r="C7" s="101"/>
      <c r="D7" s="101"/>
      <c r="E7" s="101"/>
      <c r="F7" s="101"/>
      <c r="G7" s="101"/>
      <c r="H7" s="101"/>
      <c r="I7" s="101"/>
      <c r="J7" s="102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202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799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220</v>
      </c>
      <c r="E14" s="78">
        <v>0</v>
      </c>
      <c r="F14" t="s">
        <v>220</v>
      </c>
      <c r="G14" s="77">
        <v>0</v>
      </c>
      <c r="H14" s="78">
        <v>0</v>
      </c>
      <c r="I14" s="78">
        <v>0</v>
      </c>
    </row>
    <row r="15" spans="2:55">
      <c r="B15" s="79" t="s">
        <v>800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220</v>
      </c>
      <c r="E16" s="78">
        <v>0</v>
      </c>
      <c r="F16" t="s">
        <v>220</v>
      </c>
      <c r="G16" s="77">
        <v>0</v>
      </c>
      <c r="H16" s="78">
        <v>0</v>
      </c>
      <c r="I16" s="78">
        <v>0</v>
      </c>
    </row>
    <row r="17" spans="2:9">
      <c r="B17" s="79" t="s">
        <v>225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799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220</v>
      </c>
      <c r="E19" s="78">
        <v>0</v>
      </c>
      <c r="F19" t="s">
        <v>220</v>
      </c>
      <c r="G19" s="77">
        <v>0</v>
      </c>
      <c r="H19" s="78">
        <v>0</v>
      </c>
      <c r="I19" s="78">
        <v>0</v>
      </c>
    </row>
    <row r="20" spans="2:9">
      <c r="B20" s="79" t="s">
        <v>800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220</v>
      </c>
      <c r="E21" s="78">
        <v>0</v>
      </c>
      <c r="F21" t="s">
        <v>220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7" spans="2:60" ht="26.25" customHeight="1">
      <c r="B7" s="100" t="s">
        <v>162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220</v>
      </c>
      <c r="D13" t="s">
        <v>220</v>
      </c>
      <c r="E13" s="19"/>
      <c r="F13" s="78">
        <v>0</v>
      </c>
      <c r="G13" t="s">
        <v>220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225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220</v>
      </c>
      <c r="D15" t="s">
        <v>220</v>
      </c>
      <c r="E15" s="19"/>
      <c r="F15" s="78">
        <v>0</v>
      </c>
      <c r="G15" t="s">
        <v>220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5" spans="2:60">
      <c r="B5" s="2"/>
    </row>
    <row r="7" spans="2:60" ht="26.25" customHeight="1">
      <c r="B7" s="100" t="s">
        <v>167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2739.7843986600001</v>
      </c>
      <c r="J11" s="76">
        <v>1</v>
      </c>
      <c r="K11" s="76">
        <v>5.3E-3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220</v>
      </c>
      <c r="C13" t="s">
        <v>220</v>
      </c>
      <c r="D13" t="s">
        <v>220</v>
      </c>
      <c r="E13" s="19"/>
      <c r="F13" s="78">
        <v>0</v>
      </c>
      <c r="G13" t="s">
        <v>220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225</v>
      </c>
      <c r="D14" s="19"/>
      <c r="E14" s="19"/>
      <c r="F14" s="19"/>
      <c r="G14" s="19"/>
      <c r="H14" s="80">
        <v>0</v>
      </c>
      <c r="I14" s="81">
        <v>2739.7843986600001</v>
      </c>
      <c r="J14" s="80">
        <v>1</v>
      </c>
      <c r="K14" s="80">
        <v>5.3E-3</v>
      </c>
    </row>
    <row r="15" spans="2:60">
      <c r="B15" t="s">
        <v>801</v>
      </c>
      <c r="C15" t="s">
        <v>802</v>
      </c>
      <c r="D15" t="s">
        <v>220</v>
      </c>
      <c r="E15" t="s">
        <v>577</v>
      </c>
      <c r="F15" s="78">
        <v>0</v>
      </c>
      <c r="G15" t="s">
        <v>110</v>
      </c>
      <c r="H15" s="78">
        <v>0</v>
      </c>
      <c r="I15" s="77">
        <v>278.55554130000002</v>
      </c>
      <c r="J15" s="78">
        <v>0.1017</v>
      </c>
      <c r="K15" s="78">
        <v>5.0000000000000001E-4</v>
      </c>
    </row>
    <row r="16" spans="2:60">
      <c r="B16" t="s">
        <v>803</v>
      </c>
      <c r="C16" t="s">
        <v>804</v>
      </c>
      <c r="D16" t="s">
        <v>220</v>
      </c>
      <c r="E16" t="s">
        <v>577</v>
      </c>
      <c r="F16" s="78">
        <v>0</v>
      </c>
      <c r="G16" t="s">
        <v>106</v>
      </c>
      <c r="H16" s="78">
        <v>0</v>
      </c>
      <c r="I16" s="77">
        <v>2461.2288573599999</v>
      </c>
      <c r="J16" s="78">
        <v>0.89829999999999999</v>
      </c>
      <c r="K16" s="78">
        <v>4.7000000000000002E-3</v>
      </c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21"/>
  <sheetViews>
    <sheetView rightToLeft="1" workbookViewId="0">
      <selection activeCell="I21" sqref="I2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198</v>
      </c>
    </row>
    <row r="3" spans="2:17">
      <c r="B3" s="2" t="s">
        <v>2</v>
      </c>
      <c r="C3" t="s">
        <v>199</v>
      </c>
    </row>
    <row r="4" spans="2:17">
      <c r="B4" s="2" t="s">
        <v>3</v>
      </c>
      <c r="C4" t="s">
        <v>200</v>
      </c>
    </row>
    <row r="5" spans="2:17">
      <c r="B5" s="2"/>
    </row>
    <row r="7" spans="2:17" ht="26.25" customHeight="1">
      <c r="B7" s="100" t="s">
        <v>169</v>
      </c>
      <c r="C7" s="101"/>
      <c r="D7" s="101"/>
    </row>
    <row r="8" spans="2:17" s="19" customFormat="1" ht="63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f>C12+C18</f>
        <v>10972.563852680001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202</v>
      </c>
      <c r="C12" s="82">
        <f>SUM(C13:C17)</f>
        <v>8566.0310000000009</v>
      </c>
    </row>
    <row r="13" spans="2:17">
      <c r="B13" s="83" t="s">
        <v>805</v>
      </c>
      <c r="C13" s="84">
        <v>199.637</v>
      </c>
      <c r="D13" s="85">
        <v>46462</v>
      </c>
    </row>
    <row r="14" spans="2:17">
      <c r="B14" t="s">
        <v>806</v>
      </c>
      <c r="C14" s="84">
        <v>1734.9880000000001</v>
      </c>
      <c r="D14" s="85">
        <v>46196</v>
      </c>
    </row>
    <row r="15" spans="2:17">
      <c r="B15" t="s">
        <v>807</v>
      </c>
      <c r="C15" s="84">
        <v>2047.6210000000001</v>
      </c>
      <c r="D15" s="85">
        <v>46204</v>
      </c>
    </row>
    <row r="16" spans="2:17">
      <c r="B16" t="s">
        <v>808</v>
      </c>
      <c r="C16" s="84">
        <v>2570.8530000000001</v>
      </c>
      <c r="D16" s="85">
        <v>46202</v>
      </c>
    </row>
    <row r="17" spans="2:4">
      <c r="B17" t="s">
        <v>809</v>
      </c>
      <c r="C17" s="84">
        <v>2012.932</v>
      </c>
      <c r="D17" s="85">
        <v>46213</v>
      </c>
    </row>
    <row r="18" spans="2:4">
      <c r="B18" s="79" t="s">
        <v>225</v>
      </c>
      <c r="C18" s="82">
        <f>SUM(C19:C21)</f>
        <v>2406.5328526800004</v>
      </c>
    </row>
    <row r="19" spans="2:4">
      <c r="B19" t="s">
        <v>810</v>
      </c>
      <c r="C19" s="84">
        <v>956.36781900000005</v>
      </c>
      <c r="D19" s="85">
        <v>46347</v>
      </c>
    </row>
    <row r="20" spans="2:4">
      <c r="B20" t="s">
        <v>811</v>
      </c>
      <c r="C20" s="84">
        <v>400.33065600000009</v>
      </c>
      <c r="D20" s="85">
        <v>46414</v>
      </c>
    </row>
    <row r="21" spans="2:4">
      <c r="B21" t="s">
        <v>812</v>
      </c>
      <c r="C21" s="84">
        <v>1049.83437768</v>
      </c>
      <c r="D21" s="85">
        <v>45748</v>
      </c>
    </row>
  </sheetData>
  <mergeCells count="1">
    <mergeCell ref="B7:D7"/>
  </mergeCells>
  <dataValidations count="1">
    <dataValidation allowBlank="1" showInputMessage="1" showErrorMessage="1" sqref="A1:XFD11 A23:XFD1048576 A12:A22 D18:D22 B12:B13 D12:D15 E12:XFD22 B18 B22:C22 C12:C21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100" t="s">
        <v>173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304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220</v>
      </c>
      <c r="C14" t="s">
        <v>220</v>
      </c>
      <c r="D14" t="s">
        <v>220</v>
      </c>
      <c r="E14" t="s">
        <v>220</v>
      </c>
      <c r="H14" s="77">
        <v>0</v>
      </c>
      <c r="I14" t="s">
        <v>220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249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220</v>
      </c>
      <c r="C16" t="s">
        <v>220</v>
      </c>
      <c r="D16" t="s">
        <v>220</v>
      </c>
      <c r="E16" t="s">
        <v>220</v>
      </c>
      <c r="H16" s="77">
        <v>0</v>
      </c>
      <c r="I16" t="s">
        <v>220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305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220</v>
      </c>
      <c r="C18" t="s">
        <v>220</v>
      </c>
      <c r="D18" t="s">
        <v>220</v>
      </c>
      <c r="E18" t="s">
        <v>220</v>
      </c>
      <c r="H18" s="77">
        <v>0</v>
      </c>
      <c r="I18" t="s">
        <v>220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609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220</v>
      </c>
      <c r="C20" t="s">
        <v>220</v>
      </c>
      <c r="D20" t="s">
        <v>220</v>
      </c>
      <c r="E20" t="s">
        <v>220</v>
      </c>
      <c r="H20" s="77">
        <v>0</v>
      </c>
      <c r="I20" t="s">
        <v>220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225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306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220</v>
      </c>
      <c r="C23" t="s">
        <v>220</v>
      </c>
      <c r="D23" t="s">
        <v>220</v>
      </c>
      <c r="E23" t="s">
        <v>220</v>
      </c>
      <c r="H23" s="77">
        <v>0</v>
      </c>
      <c r="I23" t="s">
        <v>220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307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220</v>
      </c>
      <c r="C25" t="s">
        <v>220</v>
      </c>
      <c r="D25" t="s">
        <v>220</v>
      </c>
      <c r="E25" t="s">
        <v>220</v>
      </c>
      <c r="H25" s="77">
        <v>0</v>
      </c>
      <c r="I25" t="s">
        <v>220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227</v>
      </c>
      <c r="D26" s="16"/>
    </row>
    <row r="27" spans="2:16">
      <c r="B27" t="s">
        <v>300</v>
      </c>
      <c r="D27" s="16"/>
    </row>
    <row r="28" spans="2:16">
      <c r="B28" t="s">
        <v>302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100" t="s">
        <v>177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677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220</v>
      </c>
      <c r="C14" t="s">
        <v>220</v>
      </c>
      <c r="D14" t="s">
        <v>220</v>
      </c>
      <c r="E14" t="s">
        <v>220</v>
      </c>
      <c r="H14" s="77">
        <v>0</v>
      </c>
      <c r="I14" t="s">
        <v>220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678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220</v>
      </c>
      <c r="C16" t="s">
        <v>220</v>
      </c>
      <c r="D16" t="s">
        <v>220</v>
      </c>
      <c r="E16" t="s">
        <v>220</v>
      </c>
      <c r="H16" s="77">
        <v>0</v>
      </c>
      <c r="I16" t="s">
        <v>220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305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220</v>
      </c>
      <c r="C18" t="s">
        <v>220</v>
      </c>
      <c r="D18" t="s">
        <v>220</v>
      </c>
      <c r="E18" t="s">
        <v>220</v>
      </c>
      <c r="H18" s="77">
        <v>0</v>
      </c>
      <c r="I18" t="s">
        <v>220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609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220</v>
      </c>
      <c r="C20" t="s">
        <v>220</v>
      </c>
      <c r="D20" t="s">
        <v>220</v>
      </c>
      <c r="E20" t="s">
        <v>220</v>
      </c>
      <c r="H20" s="77">
        <v>0</v>
      </c>
      <c r="I20" t="s">
        <v>220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225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306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220</v>
      </c>
      <c r="C23" t="s">
        <v>220</v>
      </c>
      <c r="D23" t="s">
        <v>220</v>
      </c>
      <c r="E23" t="s">
        <v>220</v>
      </c>
      <c r="H23" s="77">
        <v>0</v>
      </c>
      <c r="I23" t="s">
        <v>220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307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220</v>
      </c>
      <c r="C25" t="s">
        <v>220</v>
      </c>
      <c r="D25" t="s">
        <v>220</v>
      </c>
      <c r="E25" t="s">
        <v>220</v>
      </c>
      <c r="H25" s="77">
        <v>0</v>
      </c>
      <c r="I25" t="s">
        <v>220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227</v>
      </c>
      <c r="D26" s="16"/>
    </row>
    <row r="27" spans="2:16">
      <c r="B27" t="s">
        <v>300</v>
      </c>
      <c r="D27" s="16"/>
    </row>
    <row r="28" spans="2:16">
      <c r="B28" t="s">
        <v>302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198</v>
      </c>
    </row>
    <row r="3" spans="2:23">
      <c r="B3" s="2" t="s">
        <v>2</v>
      </c>
      <c r="C3" t="s">
        <v>199</v>
      </c>
    </row>
    <row r="4" spans="2:23">
      <c r="B4" s="2" t="s">
        <v>3</v>
      </c>
      <c r="C4" t="s">
        <v>200</v>
      </c>
    </row>
    <row r="5" spans="2:23">
      <c r="B5" s="2"/>
    </row>
    <row r="7" spans="2:23" ht="26.25" customHeight="1">
      <c r="B7" s="100" t="s">
        <v>179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202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677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220</v>
      </c>
      <c r="C14" t="s">
        <v>220</v>
      </c>
      <c r="D14" t="s">
        <v>220</v>
      </c>
      <c r="E14" t="s">
        <v>220</v>
      </c>
      <c r="F14" s="15"/>
      <c r="G14" s="15"/>
      <c r="H14" s="77">
        <v>0</v>
      </c>
      <c r="I14" t="s">
        <v>220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678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220</v>
      </c>
      <c r="C16" t="s">
        <v>220</v>
      </c>
      <c r="D16" t="s">
        <v>220</v>
      </c>
      <c r="E16" t="s">
        <v>220</v>
      </c>
      <c r="F16" s="15"/>
      <c r="G16" s="15"/>
      <c r="H16" s="77">
        <v>0</v>
      </c>
      <c r="I16" t="s">
        <v>220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305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220</v>
      </c>
      <c r="C18" t="s">
        <v>220</v>
      </c>
      <c r="D18" t="s">
        <v>220</v>
      </c>
      <c r="E18" t="s">
        <v>220</v>
      </c>
      <c r="F18" s="15"/>
      <c r="G18" s="15"/>
      <c r="H18" s="77">
        <v>0</v>
      </c>
      <c r="I18" t="s">
        <v>220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609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220</v>
      </c>
      <c r="C20" t="s">
        <v>220</v>
      </c>
      <c r="D20" t="s">
        <v>220</v>
      </c>
      <c r="E20" t="s">
        <v>220</v>
      </c>
      <c r="F20" s="15"/>
      <c r="G20" s="15"/>
      <c r="H20" s="77">
        <v>0</v>
      </c>
      <c r="I20" t="s">
        <v>220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225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306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220</v>
      </c>
      <c r="C23" t="s">
        <v>220</v>
      </c>
      <c r="D23" t="s">
        <v>220</v>
      </c>
      <c r="E23" t="s">
        <v>220</v>
      </c>
      <c r="H23" s="77">
        <v>0</v>
      </c>
      <c r="I23" t="s">
        <v>220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307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220</v>
      </c>
      <c r="C25" t="s">
        <v>220</v>
      </c>
      <c r="D25" t="s">
        <v>220</v>
      </c>
      <c r="E25" t="s">
        <v>220</v>
      </c>
      <c r="H25" s="77">
        <v>0</v>
      </c>
      <c r="I25" t="s">
        <v>220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227</v>
      </c>
      <c r="D26" s="16"/>
    </row>
    <row r="27" spans="2:23">
      <c r="B27" t="s">
        <v>300</v>
      </c>
      <c r="D27" s="16"/>
    </row>
    <row r="28" spans="2:23">
      <c r="B28" t="s">
        <v>301</v>
      </c>
      <c r="D28" s="16"/>
    </row>
    <row r="29" spans="2:23">
      <c r="B29" t="s">
        <v>302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D2B8B70-1859-4DBE-9970-FF79BFCA9723}"/>
</file>

<file path=customXml/itemProps2.xml><?xml version="1.0" encoding="utf-8"?>
<ds:datastoreItem xmlns:ds="http://schemas.openxmlformats.org/officeDocument/2006/customXml" ds:itemID="{BAB9CF30-ADEA-4103-938D-4DC915116FFA}"/>
</file>

<file path=customXml/itemProps3.xml><?xml version="1.0" encoding="utf-8"?>
<ds:datastoreItem xmlns:ds="http://schemas.openxmlformats.org/officeDocument/2006/customXml" ds:itemID="{21C3E3F3-FF40-4D84-9357-B37385DF60D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אינסה קלאוז</cp:lastModifiedBy>
  <dcterms:created xsi:type="dcterms:W3CDTF">2015-11-10T09:34:27Z</dcterms:created>
  <dcterms:modified xsi:type="dcterms:W3CDTF">2023-01-23T08:55:16Z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