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14" firstSheet="21" activeTab="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קונצרני'!$A$10:$T$80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C41" i="1" l="1"/>
  <c r="M10" i="22" l="1"/>
  <c r="B10" i="27" l="1"/>
  <c r="B13" i="27"/>
  <c r="B9" i="27" l="1"/>
  <c r="C42" i="1" s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8" i="1"/>
  <c r="D39" i="1"/>
  <c r="D40" i="1"/>
  <c r="D41" i="1"/>
  <c r="D12" i="1"/>
  <c r="D10" i="1"/>
  <c r="I13" i="2" l="1"/>
  <c r="I11" i="2" s="1"/>
  <c r="I10" i="2" s="1"/>
  <c r="I9" i="2" s="1"/>
</calcChain>
</file>

<file path=xl/sharedStrings.xml><?xml version="1.0" encoding="utf-8"?>
<sst xmlns="http://schemas.openxmlformats.org/spreadsheetml/2006/main" count="3374" uniqueCount="764">
  <si>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</si>
  <si>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</si>
  <si>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</si>
  <si>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</si>
  <si>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</si>
  <si>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</si>
  <si>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</si>
  <si>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</si>
  <si>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</si>
  <si>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</si>
  <si>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</si>
  <si>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</si>
  <si>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</si>
  <si>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</si>
  <si>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</si>
  <si>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</si>
  <si>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</si>
  <si>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</si>
  <si>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</si>
  <si>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</si>
  <si>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</si>
  <si>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</si>
  <si>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</si>
  <si>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</si>
  <si>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</si>
  <si>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</si>
  <si>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</si>
  <si>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</si>
  <si>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</si>
  <si>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</si>
  <si>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</si>
  <si>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</si>
  <si>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</si>
  <si>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</si>
  <si>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</si>
  <si>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</si>
  <si>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</si>
  <si>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</si>
  <si>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</si>
  <si>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</si>
  <si>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</si>
  <si>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</si>
  <si>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</si>
  <si>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</si>
  <si>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</si>
  <si>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</si>
  <si>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</si>
  <si>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</si>
  <si>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</si>
  <si>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</si>
  <si>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</si>
  <si>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</si>
  <si>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</si>
  <si>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</si>
  <si>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</si>
  <si>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</si>
  <si>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</si>
  <si>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</si>
  <si>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</si>
  <si>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</si>
  <si>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</si>
  <si>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</si>
  <si>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</si>
  <si>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</si>
  <si>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</si>
  <si>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</si>
  <si>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</si>
  <si>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</si>
  <si>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</si>
  <si>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</si>
  <si>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</si>
  <si>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</si>
  <si>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</si>
  <si>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</si>
  <si>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</si>
  <si>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</si>
  <si>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</si>
  <si>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</si>
  <si>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</si>
  <si>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</si>
  <si>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</si>
  <si>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</si>
  <si>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</si>
  <si>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</si>
  <si>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</si>
  <si>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</si>
  <si>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</si>
  <si>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</si>
  <si>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</si>
  <si>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</si>
  <si>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</si>
  <si>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</si>
  <si>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</si>
  <si>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</si>
  <si>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</si>
  <si>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</si>
  <si>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</si>
  <si>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</si>
  <si>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</si>
  <si>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</si>
  <si>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</si>
  <si>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</si>
  <si>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</si>
  <si>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</si>
  <si>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</si>
  <si>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</si>
  <si>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</si>
  <si>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</si>
  <si>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</si>
  <si>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</si>
  <si>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</si>
  <si>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</si>
  <si>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</si>
  <si>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</si>
  <si>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</si>
  <si>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</si>
  <si>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</si>
  <si>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</si>
  <si>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</si>
  <si>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</si>
  <si>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</si>
  <si>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</si>
  <si>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</si>
  <si>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</si>
  <si>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</si>
  <si>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</si>
  <si>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</si>
  <si>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</si>
  <si>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</si>
  <si>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</si>
  <si>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</si>
  <si>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</si>
  <si>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</si>
  <si>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</si>
  <si>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</si>
  <si>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</si>
  <si>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</si>
  <si>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</si>
  <si>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</si>
  <si>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</si>
  <si>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</si>
  <si>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</si>
  <si>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</si>
  <si>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</si>
  <si>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</si>
  <si>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</si>
  <si>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</si>
  <si>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</si>
  <si>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</si>
  <si>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</si>
  <si>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</si>
  <si>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</si>
  <si>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</si>
  <si>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</si>
  <si>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</si>
  <si>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</si>
  <si>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</si>
  <si>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</si>
  <si>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</si>
  <si>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</si>
  <si>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</si>
  <si>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</si>
  <si>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</si>
  <si>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</si>
  <si>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</si>
  <si>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</si>
  <si>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</si>
  <si>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</si>
  <si>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</si>
  <si>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</si>
  <si>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</si>
  <si>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</si>
  <si>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</si>
  <si>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</si>
  <si>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</si>
  <si>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</si>
  <si>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</si>
  <si>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</si>
  <si>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</si>
  <si>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</si>
  <si>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</si>
  <si>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</si>
  <si>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</si>
  <si>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</si>
  <si>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</si>
  <si>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</si>
  <si>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</si>
  <si>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</si>
  <si>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</si>
  <si>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</si>
  <si>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</si>
  <si>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</si>
  <si>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</si>
  <si>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</si>
  <si>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</si>
  <si>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</si>
  <si>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</si>
  <si>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</si>
  <si>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</si>
  <si>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</si>
  <si>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</si>
  <si>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</si>
  <si>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</si>
  <si>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</si>
  <si>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</si>
  <si>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</si>
  <si>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</si>
  <si>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</si>
  <si>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</si>
  <si>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</si>
  <si>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</si>
  <si>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</si>
  <si>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</si>
  <si>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</si>
  <si>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</si>
  <si>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</si>
  <si>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</si>
  <si>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</si>
  <si>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</si>
  <si>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</si>
  <si>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</si>
  <si>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</si>
  <si>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</si>
  <si>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</si>
  <si>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</si>
  <si>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</si>
  <si>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</si>
  <si>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</si>
  <si>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</si>
  <si>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</si>
  <si>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</si>
  <si>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</si>
  <si>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</si>
  <si>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</si>
  <si>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</si>
  <si>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</si>
  <si>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29/06/20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</si>
  <si>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</si>
  <si>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</si>
  <si>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</si>
  <si>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</si>
  <si>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</si>
  <si>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30/03/20</t>
  </si>
  <si>
    <t>ממצמ0923</t>
  </si>
  <si>
    <t>1128081</t>
  </si>
  <si>
    <t>04/08/20</t>
  </si>
  <si>
    <t>ממשל צמודה 1025- האוצר - ממשלתית צמודה</t>
  </si>
  <si>
    <t>1135912</t>
  </si>
  <si>
    <t>17/11/20</t>
  </si>
  <si>
    <t>סה"כ לא צמודות</t>
  </si>
  <si>
    <t>סה"כ מלווה קצר מועד</t>
  </si>
  <si>
    <t>מ.ק.מ 911- בנק ישראל- מק"מ</t>
  </si>
  <si>
    <t>8210916</t>
  </si>
  <si>
    <t>28/12/20</t>
  </si>
  <si>
    <t>מ.ק.מ.     1221</t>
  </si>
  <si>
    <t>8211229</t>
  </si>
  <si>
    <t>סה"כ שחר</t>
  </si>
  <si>
    <t>ממשל שקלית 0327</t>
  </si>
  <si>
    <t>1139344</t>
  </si>
  <si>
    <t>31/12/20</t>
  </si>
  <si>
    <t>ממשל שקלית 0330- האוצר - ממשלתית שקלית</t>
  </si>
  <si>
    <t>1160985</t>
  </si>
  <si>
    <t>ממשל שקלית 0347</t>
  </si>
  <si>
    <t>1140193</t>
  </si>
  <si>
    <t>ממשל שקלית 0537- האוצר - ממשלתית שקלית</t>
  </si>
  <si>
    <t>1166180</t>
  </si>
  <si>
    <t>21/10/20</t>
  </si>
  <si>
    <t>ממשל שקלית 0928</t>
  </si>
  <si>
    <t>1150879</t>
  </si>
  <si>
    <t>ממשלתי 0122- האוצר - ממשלתית שקלית</t>
  </si>
  <si>
    <t>1123272</t>
  </si>
  <si>
    <t>19/12/19</t>
  </si>
  <si>
    <t>ממשק 1026- האוצר - ממשלתית שקלית</t>
  </si>
  <si>
    <t>1099456</t>
  </si>
  <si>
    <t>23/12/20</t>
  </si>
  <si>
    <t>ממשק0142- האוצר - ממשלתית שקלית</t>
  </si>
  <si>
    <t>1125400</t>
  </si>
  <si>
    <t>14/10/20</t>
  </si>
  <si>
    <t>סה"כ גילון</t>
  </si>
  <si>
    <t>ממשלת משתנה 1130- האוצר - ממשלתית משתנה</t>
  </si>
  <si>
    <t>1166552</t>
  </si>
  <si>
    <t>28/10/20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</si>
  <si>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</si>
  <si>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</si>
  <si>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</si>
  <si>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</si>
  <si>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</si>
  <si>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</si>
  <si>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</si>
  <si>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</si>
  <si>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</si>
  <si>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</si>
  <si>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</si>
  <si>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אלה פקדון אגח ב- אלה פקדונות</t>
  </si>
  <si>
    <t>1142215</t>
  </si>
  <si>
    <t>515666881</t>
  </si>
  <si>
    <t>אג"ח מובנות</t>
  </si>
  <si>
    <t>30/04/19</t>
  </si>
  <si>
    <t>מזרחי הנפקות אג"ח 49- מזרחי טפחות הנפק</t>
  </si>
  <si>
    <t>2310282</t>
  </si>
  <si>
    <t>520032046</t>
  </si>
  <si>
    <t>בנקים</t>
  </si>
  <si>
    <t>07/04/20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</si>
  <si>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</si>
  <si>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</si>
  <si>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</si>
  <si>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</si>
  <si>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</si>
  <si>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</si>
  <si>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</si>
  <si>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</si>
  <si>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</si>
  <si>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</si>
  <si>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16/04/20</t>
  </si>
  <si>
    <t>עזריאלי אג"ח ה- קבוצת עזריאלי</t>
  </si>
  <si>
    <t>1156603</t>
  </si>
  <si>
    <t>510960719</t>
  </si>
  <si>
    <t>נדל"ן מניב בישראל</t>
  </si>
  <si>
    <t>Aa1.il</t>
  </si>
  <si>
    <t>22/01/19</t>
  </si>
  <si>
    <t>חשמל אג27</t>
  </si>
  <si>
    <t>6000210</t>
  </si>
  <si>
    <t>520000472</t>
  </si>
  <si>
    <t>אנרגיה</t>
  </si>
  <si>
    <t>Aa2.il</t>
  </si>
  <si>
    <t>29/03/20</t>
  </si>
  <si>
    <t>ריט 1     אגח ו</t>
  </si>
  <si>
    <t>1138544</t>
  </si>
  <si>
    <t>513821488</t>
  </si>
  <si>
    <t>ilAA</t>
  </si>
  <si>
    <t>גזית גלוב אג11- גזית גלוב</t>
  </si>
  <si>
    <t>1260546</t>
  </si>
  <si>
    <t>520033234</t>
  </si>
  <si>
    <t>נדל"ן מניב בחו"ל</t>
  </si>
  <si>
    <t>ilAA-</t>
  </si>
  <si>
    <t>20/10/20</t>
  </si>
  <si>
    <t>גזית גלוב אגח יג- גזית גלוב</t>
  </si>
  <si>
    <t>1260652</t>
  </si>
  <si>
    <t>18/12/18</t>
  </si>
  <si>
    <t>גזית גלוב אגח יד- גזית גלוב</t>
  </si>
  <si>
    <t>1260736</t>
  </si>
  <si>
    <t>מבני תעש  אגח כ- מבנה נדל"ן (כ.ד)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</si>
  <si>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</si>
  <si>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</si>
  <si>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</si>
  <si>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</si>
  <si>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</si>
  <si>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</si>
  <si>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</si>
  <si>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</si>
  <si>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</si>
  <si>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Aa3.il</t>
  </si>
  <si>
    <t>20/06/18</t>
  </si>
  <si>
    <t>פז נפט    אגח ז- פז חברת הנפט</t>
  </si>
  <si>
    <t>1142595</t>
  </si>
  <si>
    <t>510216054</t>
  </si>
  <si>
    <t>26/03/20</t>
  </si>
  <si>
    <t>אגוד כ"א- אגוד הנפקות</t>
  </si>
  <si>
    <t>1141878</t>
  </si>
  <si>
    <t>513668277</t>
  </si>
  <si>
    <t>A1.il</t>
  </si>
  <si>
    <t>10/09/17</t>
  </si>
  <si>
    <t>אשטרום נכ אגח10</t>
  </si>
  <si>
    <t>2510204</t>
  </si>
  <si>
    <t>520036617</t>
  </si>
  <si>
    <t>ilA</t>
  </si>
  <si>
    <t>25/12/18</t>
  </si>
  <si>
    <t>אדגר אגח יא</t>
  </si>
  <si>
    <t>1820281</t>
  </si>
  <si>
    <t>520035171</t>
  </si>
  <si>
    <t>A3.il</t>
  </si>
  <si>
    <t>15/12/20</t>
  </si>
  <si>
    <t>הכשרת הישוב אג23- הכשרת הישוב</t>
  </si>
  <si>
    <t>6120323</t>
  </si>
  <si>
    <t>520020116</t>
  </si>
  <si>
    <t>ilA-</t>
  </si>
  <si>
    <t>17/12/20</t>
  </si>
  <si>
    <t>ישראכרט אגח א- ישראכרט</t>
  </si>
  <si>
    <t>1157536</t>
  </si>
  <si>
    <t>510706153</t>
  </si>
  <si>
    <t>סאמיט     אגח י- סאמיט</t>
  </si>
  <si>
    <t>1143395</t>
  </si>
  <si>
    <t>520043720</t>
  </si>
  <si>
    <t>בזק אגח 11- בזק</t>
  </si>
  <si>
    <t>2300234</t>
  </si>
  <si>
    <t>520031931</t>
  </si>
  <si>
    <t>26/04/20</t>
  </si>
  <si>
    <t>פז נפט אגח ח- פז חברת הנפט</t>
  </si>
  <si>
    <t>1162817</t>
  </si>
  <si>
    <t>18/02/20</t>
  </si>
  <si>
    <t>אמ.ג'יג'י אגח ב- אמ.ג'י.ג'י</t>
  </si>
  <si>
    <t>1160811</t>
  </si>
  <si>
    <t>1761</t>
  </si>
  <si>
    <t>ilA+</t>
  </si>
  <si>
    <t>30/12/20</t>
  </si>
  <si>
    <t>דמרי אגח ט</t>
  </si>
  <si>
    <t>1168368</t>
  </si>
  <si>
    <t>511399388</t>
  </si>
  <si>
    <t>בנייה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</si>
  <si>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</si>
  <si>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</si>
  <si>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</si>
  <si>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</si>
  <si>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</si>
  <si>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</si>
  <si>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</si>
  <si>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</si>
  <si>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</si>
  <si>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</si>
  <si>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אזורים אגח 13- אזורים</t>
  </si>
  <si>
    <t>7150410</t>
  </si>
  <si>
    <t>520025990</t>
  </si>
  <si>
    <t>A2.il</t>
  </si>
  <si>
    <t>25/07/19</t>
  </si>
  <si>
    <t>אלדן תחבורה אג3- אלדן תחבורה</t>
  </si>
  <si>
    <t>1140813</t>
  </si>
  <si>
    <t>510454333</t>
  </si>
  <si>
    <t>31/08/20</t>
  </si>
  <si>
    <t>אפי נכסים אגח י- אפי נכסים</t>
  </si>
  <si>
    <t>1160878</t>
  </si>
  <si>
    <t>510560188</t>
  </si>
  <si>
    <t>06/10/19</t>
  </si>
  <si>
    <t>אשטרום קב אגח ב- אשטרום קבוצה</t>
  </si>
  <si>
    <t>1132331</t>
  </si>
  <si>
    <t>510381601</t>
  </si>
  <si>
    <t>09/03/20</t>
  </si>
  <si>
    <t>אשטרום קב אגח ג- אשטרום קבוצה</t>
  </si>
  <si>
    <t>1140102</t>
  </si>
  <si>
    <t>24/03/20</t>
  </si>
  <si>
    <t>חברה לישראל אגח14- חברה לישראל</t>
  </si>
  <si>
    <t>5760301</t>
  </si>
  <si>
    <t>520028010</t>
  </si>
  <si>
    <t>סאות'רן אג"ח ג- סאותרן פרופרטיס</t>
  </si>
  <si>
    <t>1159474</t>
  </si>
  <si>
    <t>1921080</t>
  </si>
  <si>
    <t>סלקום    אגח יב- סלקום</t>
  </si>
  <si>
    <t>1143080</t>
  </si>
  <si>
    <t>511930125</t>
  </si>
  <si>
    <t>23/03/20</t>
  </si>
  <si>
    <t>אלון רבוע אגח ד- אלון רבוע כחול</t>
  </si>
  <si>
    <t>1139583</t>
  </si>
  <si>
    <t>520042847</t>
  </si>
  <si>
    <t>01/02/18</t>
  </si>
  <si>
    <t>אלון רבוע כחול אג"ח ה- אלון רבוע כחול</t>
  </si>
  <si>
    <t>1155621</t>
  </si>
  <si>
    <t>27/11/18</t>
  </si>
  <si>
    <t>אפקון החזקות אג"ח א- אפקון החזקות</t>
  </si>
  <si>
    <t>5780135</t>
  </si>
  <si>
    <t>520033473</t>
  </si>
  <si>
    <t>חשמל</t>
  </si>
  <si>
    <t>19/03/19</t>
  </si>
  <si>
    <t>בזן  אגח י'- בזן (בתי זיקוק)</t>
  </si>
  <si>
    <t>2590511</t>
  </si>
  <si>
    <t>520036658</t>
  </si>
  <si>
    <t>דור אלון  אגח ה- דור אלון</t>
  </si>
  <si>
    <t>1136761</t>
  </si>
  <si>
    <t>520043878</t>
  </si>
  <si>
    <t>דור אלון  אגח ז- דור אלון</t>
  </si>
  <si>
    <t>1157700</t>
  </si>
  <si>
    <t>קופרליין  אגח ב- קופרליין</t>
  </si>
  <si>
    <t>1140177</t>
  </si>
  <si>
    <t>1648</t>
  </si>
  <si>
    <t>03/12/20</t>
  </si>
  <si>
    <t>אמ.די.ג'י אגח ב- אמ.די.ג'י</t>
  </si>
  <si>
    <t>1140557</t>
  </si>
  <si>
    <t>1632</t>
  </si>
  <si>
    <t>Baa1.il</t>
  </si>
  <si>
    <t>15/01/18</t>
  </si>
  <si>
    <t>צמח אג4- צמח המרמן</t>
  </si>
  <si>
    <t>1134873</t>
  </si>
  <si>
    <t>512531203</t>
  </si>
  <si>
    <t>26/09/17</t>
  </si>
  <si>
    <t>צמח המרמן אגח ו- צמח המרמן</t>
  </si>
  <si>
    <t>1158633</t>
  </si>
  <si>
    <t>03/07/19</t>
  </si>
  <si>
    <t>אאורה אגח יד- אאורה</t>
  </si>
  <si>
    <t>3730488</t>
  </si>
  <si>
    <t>520038274</t>
  </si>
  <si>
    <t>ilBBB</t>
  </si>
  <si>
    <t>04/07/19</t>
  </si>
  <si>
    <t>אלה פקדון אג1- אלה פקדונות</t>
  </si>
  <si>
    <t>1141662</t>
  </si>
  <si>
    <t>16/10/18</t>
  </si>
  <si>
    <t>ישראמקו אג1- ישראמקו יהש</t>
  </si>
  <si>
    <t>2320174</t>
  </si>
  <si>
    <t>550010003</t>
  </si>
  <si>
    <t>חיפושי נפט וגז</t>
  </si>
  <si>
    <t>10/11/20</t>
  </si>
  <si>
    <t>ביג       אגח י- ביג</t>
  </si>
  <si>
    <t>1143023</t>
  </si>
  <si>
    <t>513623314</t>
  </si>
  <si>
    <t>14/04/19</t>
  </si>
  <si>
    <t>שמוס  אג"ח א- שמוס</t>
  </si>
  <si>
    <t>1155951</t>
  </si>
  <si>
    <t>633896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</si>
  <si>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</si>
  <si>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</si>
  <si>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</si>
  <si>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</si>
  <si>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</si>
  <si>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</si>
  <si>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דלתא      אגח ו- דלתא</t>
  </si>
  <si>
    <t>6270193</t>
  </si>
  <si>
    <t>520025602</t>
  </si>
  <si>
    <t>24/03/19</t>
  </si>
  <si>
    <t>בזן       אגח ט- בזן (בתי זיקוק)</t>
  </si>
  <si>
    <t>2590461</t>
  </si>
  <si>
    <t>24/04/18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</si>
  <si>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</si>
  <si>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</si>
  <si>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</si>
  <si>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</si>
  <si>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</si>
  <si>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</si>
  <si>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</si>
  <si>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</si>
  <si>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</si>
  <si>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</si>
  <si>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</si>
  <si>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סה"כ תל אביב 90</t>
  </si>
  <si>
    <t>סה"כ מניות היתר</t>
  </si>
  <si>
    <t>נתנאל גרופ- נתנאל גרופ</t>
  </si>
  <si>
    <t>421016</t>
  </si>
  <si>
    <t>520039074</t>
  </si>
  <si>
    <t>יומן אקסטנשנס</t>
  </si>
  <si>
    <t>1170000</t>
  </si>
  <si>
    <t>514707736</t>
  </si>
  <si>
    <t>מכשור רפואי</t>
  </si>
  <si>
    <t>ג'נסל</t>
  </si>
  <si>
    <t>1169689</t>
  </si>
  <si>
    <t>514579887</t>
  </si>
  <si>
    <t>סה"כ call 001 אופציות</t>
  </si>
  <si>
    <t>סה"כ שמחקות מדדי מניות בישראל</t>
  </si>
  <si>
    <t>תכלית סל (A4) ת"א 35- מיטב תכלית</t>
  </si>
  <si>
    <t>1143700</t>
  </si>
  <si>
    <t>513534974</t>
  </si>
  <si>
    <t>קרנות סל</t>
  </si>
  <si>
    <t>תכלית סל (A4) ת"א 90- מיטב תכלית</t>
  </si>
  <si>
    <t>1143783</t>
  </si>
  <si>
    <t>קסם ETF ביטוח מניות והמירים- קסם קרנות נאמנות</t>
  </si>
  <si>
    <t>1146125</t>
  </si>
  <si>
    <t>510938608</t>
  </si>
  <si>
    <t>קסם ETF ת"א בנקים- קסם קרנות נאמנות</t>
  </si>
  <si>
    <t>1146430</t>
  </si>
  <si>
    <t>קסם ת"א 75</t>
  </si>
  <si>
    <t>1117241</t>
  </si>
  <si>
    <t>סה"כ שמחקות מדדי מניות בחו"ל</t>
  </si>
  <si>
    <t>סה"כ שמחקות מדדים אחרים בישראל</t>
  </si>
  <si>
    <t>תל בונד תשואות שקלי</t>
  </si>
  <si>
    <t>1144260</t>
  </si>
  <si>
    <t>סה"כ שמחקות מדדים אחרים בחו"ל</t>
  </si>
  <si>
    <t>סה"כ short</t>
  </si>
  <si>
    <t>סה"כ שמחקות מדדי מניות</t>
  </si>
  <si>
    <t>GLOBAL X -Telemedicine &amp; Digital Health</t>
  </si>
  <si>
    <t>US37954Y2853</t>
  </si>
  <si>
    <t>NASDAQ</t>
  </si>
  <si>
    <t>5099</t>
  </si>
  <si>
    <t>סה"כ שמחקות מדדים אחרים</t>
  </si>
  <si>
    <t>ISHARES IBOXX H</t>
  </si>
  <si>
    <t>US4642885135</t>
  </si>
  <si>
    <t>2235</t>
  </si>
  <si>
    <t>Invesco US HYFA DIST-HYFA LN</t>
  </si>
  <si>
    <t>IE00BD0Q9673</t>
  </si>
  <si>
    <t>LSE</t>
  </si>
  <si>
    <t>5224</t>
  </si>
  <si>
    <t>ISHARES JPM EM - IEMB LN</t>
  </si>
  <si>
    <t>IE00B2NPKV68</t>
  </si>
  <si>
    <t>4601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</si>
  <si>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</si>
  <si>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</si>
  <si>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</si>
  <si>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</si>
  <si>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</si>
  <si>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</si>
  <si>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</si>
  <si>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סה"כ אג"ח ממשלתי</t>
  </si>
  <si>
    <t>סה"כ אגח קונצרני</t>
  </si>
  <si>
    <t>איביאי טכנולוגיוה עלית</t>
  </si>
  <si>
    <t>1142538</t>
  </si>
  <si>
    <t>510791031</t>
  </si>
  <si>
    <t>מניות</t>
  </si>
  <si>
    <t>ilAA+</t>
  </si>
  <si>
    <t>INCOME COLLECT1-3M BILL</t>
  </si>
  <si>
    <t>KYG4R71R1181</t>
  </si>
  <si>
    <t>5203</t>
  </si>
  <si>
    <t>Other</t>
  </si>
  <si>
    <t>לא מדורג</t>
  </si>
  <si>
    <t>ATONRA SICAV</t>
  </si>
  <si>
    <t>LU2170994714</t>
  </si>
  <si>
    <t>5229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</si>
  <si>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</si>
  <si>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</si>
  <si>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</si>
  <si>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</si>
  <si>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</si>
  <si>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</si>
  <si>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</si>
  <si>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</si>
  <si>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</si>
  <si>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ULTRA 10 YEAR US - UXYH1 - 22/03/2021</t>
  </si>
  <si>
    <t>BBG00VFLL479</t>
  </si>
  <si>
    <t>ULTRA LONG TERM US -WNH1 - 22/03/2021</t>
  </si>
  <si>
    <t>BBG00VFLL3S8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</si>
  <si>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</si>
  <si>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</si>
  <si>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</si>
  <si>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</si>
  <si>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</si>
  <si>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</si>
  <si>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</si>
  <si>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</si>
  <si>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</si>
  <si>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</si>
  <si>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</si>
  <si>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</si>
  <si>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</si>
  <si>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</si>
  <si>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</si>
  <si>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</si>
  <si>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</si>
  <si>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</si>
  <si>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</si>
  <si>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</si>
  <si>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מקס איט אג"ח-רמ- מקס איט</t>
  </si>
  <si>
    <t>1155506</t>
  </si>
  <si>
    <t>512905423</t>
  </si>
  <si>
    <t>31/10/18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</si>
  <si>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</si>
  <si>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</si>
  <si>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</si>
  <si>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</si>
  <si>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</si>
  <si>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</si>
  <si>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</si>
  <si>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מסחר</t>
  </si>
  <si>
    <t>14/01/20</t>
  </si>
  <si>
    <t>צים   אגח A1-רמ- צים</t>
  </si>
  <si>
    <t>65100441</t>
  </si>
  <si>
    <t>520015041</t>
  </si>
  <si>
    <t>24/05/18</t>
  </si>
  <si>
    <t>בראון  הוטלס- מלונות בראון</t>
  </si>
  <si>
    <t>74194</t>
  </si>
  <si>
    <t>513956938</t>
  </si>
  <si>
    <t>מלונאות ותיירות</t>
  </si>
  <si>
    <t>דן תחבורה- דן תחבורה</t>
  </si>
  <si>
    <t>74196</t>
  </si>
  <si>
    <t>513183046</t>
  </si>
  <si>
    <t>צים - מניה לא סחירה- צים</t>
  </si>
  <si>
    <t>65101</t>
  </si>
  <si>
    <t>בניין צרפת- LRC- בניין צרפת- LRC</t>
  </si>
  <si>
    <t>74191</t>
  </si>
  <si>
    <t>5162</t>
  </si>
  <si>
    <t>Real Estate</t>
  </si>
  <si>
    <t>11% חברות הנכס בראון גרמניה- מלונות בראון</t>
  </si>
  <si>
    <t>74195</t>
  </si>
  <si>
    <t>סה"כ קרנות הון סיכון</t>
  </si>
  <si>
    <t>סה"כ קרנות גידור</t>
  </si>
  <si>
    <t>סה"כ קרנות נדל"ן</t>
  </si>
  <si>
    <t>קרן 2 JTLV  אלעד מגורים- קרן 2 JTLV</t>
  </si>
  <si>
    <t>74204</t>
  </si>
  <si>
    <t>10/09/20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</si>
  <si>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</si>
  <si>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</si>
  <si>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</si>
  <si>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</si>
  <si>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קרן פארו פוינט- Faropoint Frg</t>
  </si>
  <si>
    <t>74192</t>
  </si>
  <si>
    <t>23/10/19</t>
  </si>
  <si>
    <t>סה"כ קרנות השקעה אחרות בחו"ל</t>
  </si>
  <si>
    <t>קרן COLLER 8</t>
  </si>
  <si>
    <t>74207</t>
  </si>
  <si>
    <t>14/12/20</t>
  </si>
  <si>
    <t>LPA  Nordic Power- LPA  Nordic Power</t>
  </si>
  <si>
    <t>74205</t>
  </si>
  <si>
    <t>24/11/20</t>
  </si>
  <si>
    <t>קרן REVOLVER- REVOLVER</t>
  </si>
  <si>
    <t>74193</t>
  </si>
  <si>
    <t>קרן ויולה קרדיט 6- קרן ויולה</t>
  </si>
  <si>
    <t>74197</t>
  </si>
  <si>
    <t>01/12/20</t>
  </si>
  <si>
    <t>סה"כ כתבי אופציה בישראל</t>
  </si>
  <si>
    <t>סה"כ מט"ח/מט"ח</t>
  </si>
  <si>
    <t>פורוורד אירו/שקל 10/03/2021 3.98 153706</t>
  </si>
  <si>
    <t>153706</t>
  </si>
  <si>
    <t>16/11/20</t>
  </si>
  <si>
    <t>פורוורד שקל/אירו 3.97 10/3/21 153715</t>
  </si>
  <si>
    <t>153715</t>
  </si>
  <si>
    <t>23/11/20</t>
  </si>
  <si>
    <t>סה"כ כנגד חסכון עמיתים/מבוטחים</t>
  </si>
  <si>
    <t>996439</t>
  </si>
  <si>
    <t>לא</t>
  </si>
  <si>
    <t>3385</t>
  </si>
  <si>
    <t>4340</t>
  </si>
  <si>
    <t>04/11/18</t>
  </si>
  <si>
    <t>סה"כ מבוטחות במשכנתא או תיקי משכנתאות</t>
  </si>
  <si>
    <t>אחיסמך A</t>
  </si>
  <si>
    <t>96017</t>
  </si>
  <si>
    <t>515293229</t>
  </si>
  <si>
    <t>ilNR1</t>
  </si>
  <si>
    <t>24/06/20</t>
  </si>
  <si>
    <t>אחיסמך B</t>
  </si>
  <si>
    <t>96018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</si>
  <si>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</si>
  <si>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</si>
  <si>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</si>
  <si>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</si>
  <si>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</si>
  <si>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15/12/19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</si>
  <si>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</si>
  <si>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</si>
  <si>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</si>
  <si>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</si>
  <si>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</si>
  <si>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</si>
  <si>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15/10/20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</si>
  <si>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</si>
  <si>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</si>
  <si>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</si>
  <si>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</si>
  <si>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</si>
  <si>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</si>
  <si>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</si>
  <si>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</si>
  <si>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</si>
  <si>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</si>
  <si>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</si>
  <si>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</si>
  <si>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</si>
  <si>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</si>
  <si>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</si>
  <si>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</si>
  <si>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USD HSBC - בטחונות</t>
  </si>
  <si>
    <t>415323</t>
  </si>
  <si>
    <t>JTLV2 אלעד מגורים</t>
  </si>
  <si>
    <t>REVOLVER</t>
  </si>
  <si>
    <t>ויולה קרדיט 6</t>
  </si>
  <si>
    <t>מזומנים</t>
  </si>
  <si>
    <t>תעודות התחייבות ממשלתיות</t>
  </si>
  <si>
    <t>תעודות חוב מסחריות</t>
  </si>
  <si>
    <t>אג"ח קונצרני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</si>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</sst>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4" fontId="18" fillId="4" borderId="0" xfId="0" applyNumberFormat="1" applyFont="1" applyFill="1"/>
    <xf numFmtId="0" fontId="18" fillId="0" borderId="0" xfId="0" applyFont="1"/>
    <xf numFmtId="4" fontId="18" fillId="0" borderId="0" xfId="0" applyNumberFormat="1" applyFont="1"/>
    <xf numFmtId="0" fontId="0" fillId="0" borderId="0" xfId="0" applyFill="1"/>
    <xf numFmtId="14" fontId="0" fillId="0" borderId="0" xfId="0" applyNumberFormat="1" applyFill="1"/>
    <xf numFmtId="0" fontId="18" fillId="0" borderId="0" xfId="0" applyFont="1" applyFill="1"/>
    <xf numFmtId="4" fontId="18" fillId="0" borderId="0" xfId="0" applyNumberFormat="1" applyFont="1" applyFill="1"/>
    <xf numFmtId="0" fontId="2" fillId="0" borderId="0" xfId="0" applyFont="1" applyFill="1" applyAlignment="1">
      <alignment horizontal="center"/>
    </xf>
    <xf numFmtId="4" fontId="0" fillId="0" borderId="0" xfId="0" applyNumberFormat="1" applyFont="1" applyFill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23" tableBorderDxfId="422">
  <autoFilter ref="B6:D42">
    <filterColumn colId="0" hiddenButton="1"/>
    <filterColumn colId="1" hiddenButton="1"/>
    <filterColumn colId="2" hiddenButton="1"/>
  </autoFilter>
  <tableColumns count="3">
    <tableColumn id="1" name="עמודה1" dataDxfId="421" dataCellStyle="Normal_2007-16618"/>
    <tableColumn id="2" name="שווי הוגן" dataDxfId="420"/>
    <tableColumn id="3" name="שעור מנכסי השקעה*" dataDxfId="4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7" totalsRowShown="0" headerRowDxfId="418" headerRowBorderDxfId="417" tableBorderDxfId="416" headerRowCellStyle="Normal_2007-16618">
  <autoFilter ref="C44:D47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401" dataDxfId="402" headerRowBorderDxfId="414" tableBorderDxfId="415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13"/>
    <tableColumn id="2" name="מספר ני&quot;ע" dataDxfId="412"/>
    <tableColumn id="3" name="מספר מנפיק" dataDxfId="411"/>
    <tableColumn id="4" name="דירוג" dataDxfId="410"/>
    <tableColumn id="5" name="שם מדרג" dataDxfId="409"/>
    <tableColumn id="6" name="סוג מטבע" dataDxfId="408"/>
    <tableColumn id="7" name="שיעור ריבית" dataDxfId="407"/>
    <tableColumn id="8" name="תשואה לפידיון" dataDxfId="406"/>
    <tableColumn id="9" name="שווי שוק" dataDxfId="405"/>
    <tableColumn id="10" name="שעור מנכסי אפיק ההשקעה" dataDxfId="404"/>
    <tableColumn id="11" name="שעור מסך נכסי השקעה" dataDxfId="4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0" totalsRowShown="0" headerRowDxfId="380" dataDxfId="381" headerRowBorderDxfId="399" tableBorderDxfId="400">
  <autoFilter ref="A7:Q4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8"/>
    <tableColumn id="2" name="מספר ני&quot;ע" dataDxfId="397"/>
    <tableColumn id="3" name="זירת מסחר" dataDxfId="396"/>
    <tableColumn id="4" name="דירוג" dataDxfId="395"/>
    <tableColumn id="5" name="שם מדרג" dataDxfId="394"/>
    <tableColumn id="6" name="תאריך רכישה" dataDxfId="393"/>
    <tableColumn id="7" name="מח&quot;מ" dataDxfId="392"/>
    <tableColumn id="8" name="סוג מטבע" dataDxfId="391"/>
    <tableColumn id="9" name="שיעור ריבית" dataDxfId="390"/>
    <tableColumn id="10" name="תשואה לפידיון" dataDxfId="389"/>
    <tableColumn id="11" name="ערך נקוב****" dataDxfId="388"/>
    <tableColumn id="12" name="שער***" dataDxfId="387"/>
    <tableColumn id="13" name="פדיון/ריבית/דיבידנד לקבל*****  " dataDxfId="386"/>
    <tableColumn id="14" name="שווי שוק" dataDxfId="385"/>
    <tableColumn id="15" name="שעור מערך נקוב**** מונפק" dataDxfId="384"/>
    <tableColumn id="16" name="שעור מנכסי אפיק ההשקעה" dataDxfId="383"/>
    <tableColumn id="17" name="שעור מסך נכסי השקעה**" dataDxfId="38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6" dataDxfId="357" headerRowBorderDxfId="378" tableBorderDxfId="379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7"/>
    <tableColumn id="2" name="מספר ני&quot;ע" dataDxfId="376"/>
    <tableColumn id="3" name="זירת מסחר" dataDxfId="375"/>
    <tableColumn id="4" name="ספק מידע" dataDxfId="374"/>
    <tableColumn id="5" name="מספר מנפיק" dataDxfId="373"/>
    <tableColumn id="6" name="ענף מסחר" dataDxfId="372"/>
    <tableColumn id="7" name="דירוג" dataDxfId="371"/>
    <tableColumn id="8" name="שם מדרג" dataDxfId="370"/>
    <tableColumn id="9" name="תאריך רכישה" dataDxfId="369"/>
    <tableColumn id="10" name="מח&quot;מ" dataDxfId="368"/>
    <tableColumn id="11" name="סוג מטבע" dataDxfId="367"/>
    <tableColumn id="12" name="שיעור ריבית" dataDxfId="366"/>
    <tableColumn id="13" name="תשואה לפידיון" dataDxfId="365"/>
    <tableColumn id="14" name="ערך נקוב****" dataDxfId="364"/>
    <tableColumn id="15" name="שער***" dataDxfId="363"/>
    <tableColumn id="16" name="פדיון/ריבית/דיבידנד לקבל*****  " dataDxfId="362"/>
    <tableColumn id="17" name="שווי שוק" dataDxfId="361"/>
    <tableColumn id="18" name="שעור מערך נקוב מונפק" dataDxfId="360"/>
    <tableColumn id="19" name="שעור מנכסי אפיק ההשקעה" dataDxfId="359"/>
    <tableColumn id="20" name="שעור מסך נכסי השקעה**" dataDxfId="3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75" totalsRowShown="0" headerRowDxfId="332" dataDxfId="333" headerRowBorderDxfId="354" tableBorderDxfId="355">
  <autoFilter ref="A7:T7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53"/>
    <tableColumn id="2" name="מספר ני&quot;ע" dataDxfId="352"/>
    <tableColumn id="3" name="זירת מסחר" dataDxfId="351"/>
    <tableColumn id="4" name="ספק מידע" dataDxfId="350"/>
    <tableColumn id="5" name="מספר מנפיק" dataDxfId="349"/>
    <tableColumn id="6" name="ענף מסחר" dataDxfId="348"/>
    <tableColumn id="7" name="דירוג" dataDxfId="347"/>
    <tableColumn id="8" name="שם מדרג" dataDxfId="346"/>
    <tableColumn id="9" name="תאריך רכישה" dataDxfId="345"/>
    <tableColumn id="10" name="מח&quot;מ" dataDxfId="344"/>
    <tableColumn id="11" name="סוג מטבע" dataDxfId="343"/>
    <tableColumn id="12" name="שיעור ריבית" dataDxfId="342"/>
    <tableColumn id="13" name="תשואה לפידיון" dataDxfId="341"/>
    <tableColumn id="14" name="ערך נקוב****" dataDxfId="340"/>
    <tableColumn id="15" name="שער***" dataDxfId="339"/>
    <tableColumn id="16" name="פדיון/ריבית/דיבידנד לקבל*****  " dataDxfId="338"/>
    <tableColumn id="17" name="שווי שוק" dataDxfId="337"/>
    <tableColumn id="18" name="שעור מערך נקוב מונפק" dataDxfId="336"/>
    <tableColumn id="19" name="שעור מנכסי אפיק ההשקעה" dataDxfId="335"/>
    <tableColumn id="20" name="שעור מסך נכסי השקעה**" dataDxfId="3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26" totalsRowShown="0" headerRowDxfId="314" dataDxfId="315" headerRowBorderDxfId="330" tableBorderDxfId="331">
  <autoFilter ref="A7:N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 dataDxfId="329"/>
    <tableColumn id="2" name="מספר ני&quot;ע" dataDxfId="328"/>
    <tableColumn id="3" name="זירת מסחר" dataDxfId="327"/>
    <tableColumn id="4" name="ספק מידע" dataDxfId="326"/>
    <tableColumn id="5" name="מספר מנפיק" dataDxfId="325"/>
    <tableColumn id="6" name="ענף מסחר" dataDxfId="324"/>
    <tableColumn id="7" name="סוג מטבע" dataDxfId="323"/>
    <tableColumn id="8" name="ערך נקוב****" dataDxfId="322"/>
    <tableColumn id="9" name="שער***" dataDxfId="321"/>
    <tableColumn id="10" name="פדיון/ריבית/דיבידנד לקבל*****  " dataDxfId="320"/>
    <tableColumn id="11" name="שווי שוק" dataDxfId="319"/>
    <tableColumn id="12" name="שעור מערך נקוב מונפק" dataDxfId="318"/>
    <tableColumn id="13" name="שעור מנכסי אפיק ההשקעה" dataDxfId="317"/>
    <tableColumn id="14" name="שעור מסך נכסי השקעה**" dataDxfId="3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41" totalsRowShown="0" headerRowDxfId="302" dataDxfId="303" headerRowBorderDxfId="312" tableBorderDxfId="313">
  <autoFilter ref="A7:M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1"/>
    <tableColumn id="4" name="מספר מנפיק" dataDxfId="310"/>
    <tableColumn id="5" name="ענף מסחר"/>
    <tableColumn id="6" name="סוג מטבע"/>
    <tableColumn id="7" name="ערך נקוב****" dataDxfId="309"/>
    <tableColumn id="8" name="שער***" dataDxfId="308"/>
    <tableColumn id="9" name="פדיון/ריבית/דיבידנד לקבל*****  "/>
    <tableColumn id="10" name="שווי שוק" dataDxfId="307"/>
    <tableColumn id="11" name="שעור מערך נקוב מונפק" dataDxfId="306"/>
    <tableColumn id="12" name="שעור מנכסי אפיק ההשקעה" dataDxfId="305"/>
    <tableColumn id="13" name="שעור מסך נכסי השקעה**" dataDxfId="30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28" totalsRowShown="0" headerRowDxfId="289" dataDxfId="290" headerRowBorderDxfId="300" tableBorderDxfId="301">
  <autoFilter ref="A7:N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 dataDxfId="299"/>
    <tableColumn id="4" name="מספר מנפיק" dataDxfId="298"/>
    <tableColumn id="5" name="ענף מסחר"/>
    <tableColumn id="6" name="דירוג"/>
    <tableColumn id="7" name="שם מדרג" dataDxfId="297"/>
    <tableColumn id="8" name="סוג מטבע"/>
    <tableColumn id="9" name="ערך נקוב****" dataDxfId="296"/>
    <tableColumn id="10" name="שער***" dataDxfId="295"/>
    <tableColumn id="11" name="שווי שוק" dataDxfId="294"/>
    <tableColumn id="12" name="שעור מערך נקוב מונפק" dataDxfId="293"/>
    <tableColumn id="13" name="שעור מנכסי אפיק ההשקעה" dataDxfId="292"/>
    <tableColumn id="14" name="שעור מסך נכסי השקעה**" dataDxfId="29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4" dataDxfId="275" headerRowBorderDxfId="287" tableBorderDxfId="288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86"/>
    <tableColumn id="2" name="מספר ני&quot;ע" dataDxfId="285"/>
    <tableColumn id="3" name="זירת מסחר" dataDxfId="284"/>
    <tableColumn id="4" name="ענף מסחר" dataDxfId="283"/>
    <tableColumn id="5" name="סוג מטבע" dataDxfId="282"/>
    <tableColumn id="6" name="ערך נקוב****" dataDxfId="281"/>
    <tableColumn id="7" name="שער***" dataDxfId="280"/>
    <tableColumn id="8" name="שווי שוק" dataDxfId="279"/>
    <tableColumn id="9" name="שעור מערך נקוב מונפק" dataDxfId="278"/>
    <tableColumn id="10" name="שעור מנכסי אפיק ההשקעה" dataDxfId="277"/>
    <tableColumn id="11" name="שעור מסך נכסי השקעה**" dataDxfId="2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3" dataDxfId="264" headerRowBorderDxfId="272" tableBorderDxfId="273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1"/>
    <tableColumn id="4" name="ענף מסחר"/>
    <tableColumn id="5" name="סוג מטבע"/>
    <tableColumn id="6" name="ערך נקוב****" dataDxfId="270"/>
    <tableColumn id="7" name="שער***" dataDxfId="269"/>
    <tableColumn id="8" name="שווי שוק" dataDxfId="268"/>
    <tableColumn id="9" name="שעור מערך נקוב מונפק" dataDxfId="267"/>
    <tableColumn id="10" name="שעור מנכסי אפיק ההשקעה" dataDxfId="266"/>
    <tableColumn id="11" name="שעור מסך נכסי השקעה**" dataDxfId="2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16" totalsRowShown="0" headerRowDxfId="254" dataDxfId="255" headerRowBorderDxfId="261" tableBorderDxfId="262">
  <autoFilter ref="A7:J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0"/>
    <tableColumn id="7" name="שער***" dataDxfId="259"/>
    <tableColumn id="8" name="שווי שוק" dataDxfId="258"/>
    <tableColumn id="9" name="שעור מנכסי אפיק ההשקעה" dataDxfId="257"/>
    <tableColumn id="10" name="שעור מסך נכסי השקעה**" dataDxfId="25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38" dataDxfId="239" headerRowBorderDxfId="252" tableBorderDxfId="253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1"/>
    <tableColumn id="4" name="דירוג"/>
    <tableColumn id="5" name="שם מדרג" dataDxfId="250"/>
    <tableColumn id="6" name="תאריך רכישה" dataDxfId="249"/>
    <tableColumn id="7" name="מח&quot;מ" dataDxfId="248"/>
    <tableColumn id="8" name="סוג מטבע"/>
    <tableColumn id="9" name="שיעור ריבית" dataDxfId="247"/>
    <tableColumn id="10" name="תשואה לפידיון" dataDxfId="246"/>
    <tableColumn id="11" name="ערך נקוב****" dataDxfId="245"/>
    <tableColumn id="12" name="שער***" dataDxfId="244"/>
    <tableColumn id="13" name="שווי שוק" dataDxfId="243"/>
    <tableColumn id="14" name="שעור מערך נקוב מונפק" dataDxfId="242"/>
    <tableColumn id="15" name="שעור מנכסי אפיק ההשקעה" dataDxfId="241"/>
    <tableColumn id="16" name="שעור מסך נכסי השקעה**" dataDxfId="2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19" dataDxfId="220" headerRowBorderDxfId="236" tableBorderDxfId="237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5"/>
    <tableColumn id="2" name="מספר ני&quot;ע" dataDxfId="234"/>
    <tableColumn id="3" name="דירוג" dataDxfId="233"/>
    <tableColumn id="4" name="שם מדרג" dataDxfId="232"/>
    <tableColumn id="5" name="תאריך רכישה" dataDxfId="231"/>
    <tableColumn id="6" name="מח&quot;מ" dataDxfId="230"/>
    <tableColumn id="7" name="סוג מטבע" dataDxfId="229"/>
    <tableColumn id="8" name="שיעור ריבית" dataDxfId="228"/>
    <tableColumn id="9" name="תשואה לפידיון" dataDxfId="227"/>
    <tableColumn id="10" name="ערך נקוב****" dataDxfId="226"/>
    <tableColumn id="11" name="שער***" dataDxfId="225"/>
    <tableColumn id="12" name="שווי הוגן" dataDxfId="224"/>
    <tableColumn id="13" name="שעור מערך נקוב מונפק" dataDxfId="223"/>
    <tableColumn id="14" name="שעור מנכסי אפיק ההשקעה" dataDxfId="222"/>
    <tableColumn id="15" name="שעור מסך נכסי השקעה**" dataDxfId="2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197" dataDxfId="198" headerRowBorderDxfId="217" tableBorderDxfId="218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6"/>
    <tableColumn id="2" name="מספר ני&quot;ע" dataDxfId="215"/>
    <tableColumn id="3" name="ספק המידע" dataDxfId="214"/>
    <tableColumn id="4" name="מספר מנפיק" dataDxfId="213"/>
    <tableColumn id="5" name="ענף מסחר" dataDxfId="212"/>
    <tableColumn id="6" name="דירוג" dataDxfId="211"/>
    <tableColumn id="7" name="שם מדרג" dataDxfId="210"/>
    <tableColumn id="8" name="תאריך רכישה" dataDxfId="209"/>
    <tableColumn id="9" name="מח&quot;מ" dataDxfId="208"/>
    <tableColumn id="10" name="סוג מטבע" dataDxfId="207"/>
    <tableColumn id="11" name="שיעור ריבית" dataDxfId="206"/>
    <tableColumn id="12" name="תשואה לפידיון" dataDxfId="205"/>
    <tableColumn id="13" name="ערך נקוב****" dataDxfId="204"/>
    <tableColumn id="14" name="שער***" dataDxfId="203"/>
    <tableColumn id="15" name="שווי הוגן" dataDxfId="202"/>
    <tableColumn id="16" name="שעור מערך נקוב מונפק" dataDxfId="201"/>
    <tableColumn id="17" name="שעור מנכסי אפיק ההשקעה" dataDxfId="200"/>
    <tableColumn id="18" name="שעור מסך נכסי השקעה**" dataDxfId="1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26" totalsRowShown="0" headerRowDxfId="175" dataDxfId="176" headerRowBorderDxfId="195" tableBorderDxfId="196">
  <autoFilter ref="A7:R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4"/>
    <tableColumn id="2" name="מספר ני&quot;ע" dataDxfId="193"/>
    <tableColumn id="3" name="ספק המידע" dataDxfId="192"/>
    <tableColumn id="4" name="מספר מנפיק" dataDxfId="191"/>
    <tableColumn id="5" name="ענף מסחר" dataDxfId="190"/>
    <tableColumn id="6" name="דירוג" dataDxfId="189"/>
    <tableColumn id="7" name="שם מדרג" dataDxfId="188"/>
    <tableColumn id="8" name="תאריך רכישה" dataDxfId="187"/>
    <tableColumn id="9" name="מח&quot;מ" dataDxfId="186"/>
    <tableColumn id="10" name="סוג מטבע" dataDxfId="185"/>
    <tableColumn id="11" name="שיעור ריבית" dataDxfId="184"/>
    <tableColumn id="12" name="תשואה לפידיון" dataDxfId="183"/>
    <tableColumn id="13" name="ערך נקוב****" dataDxfId="182"/>
    <tableColumn id="14" name="שער***" dataDxfId="181"/>
    <tableColumn id="15" name="שווי הוגן" dataDxfId="180"/>
    <tableColumn id="16" name="שעור מערך נקוב מונפק" dataDxfId="179"/>
    <tableColumn id="17" name="שעור מנכסי אפיק ההשקעה" dataDxfId="178"/>
    <tableColumn id="18" name="שעור מסך נכסי השקעה**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0" totalsRowShown="0" headerRowDxfId="163" dataDxfId="164" headerRowBorderDxfId="173" tableBorderDxfId="174">
  <autoFilter ref="A7:L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/>
    <tableColumn id="3" name="ספק המידע" dataDxfId="172"/>
    <tableColumn id="4" name="מספר מנפיק" dataDxfId="171"/>
    <tableColumn id="5" name="ענף מסחר"/>
    <tableColumn id="6" name="סוג מטבע"/>
    <tableColumn id="7" name="ערך נקוב****" dataDxfId="170"/>
    <tableColumn id="8" name="שער***" dataDxfId="169"/>
    <tableColumn id="9" name="שווי הוגן" dataDxfId="168"/>
    <tableColumn id="10" name="שעור מערך נקוב מונפק" dataDxfId="167"/>
    <tableColumn id="11" name="שעור מנכסי אפיק ההשקעה" dataDxfId="166"/>
    <tableColumn id="12" name="שעור מסך נכסי השקעה**" dataDxfId="16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31" totalsRowShown="0" headerRowDxfId="153" dataDxfId="154" headerRowBorderDxfId="161" tableBorderDxfId="162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/>
    <tableColumn id="5" name="ערך נקוב****" dataDxfId="160"/>
    <tableColumn id="6" name="שער***" dataDxfId="159"/>
    <tableColumn id="7" name="שווי הוגן" dataDxfId="158"/>
    <tableColumn id="8" name="שעור מערך נקוב מונפק" dataDxfId="157"/>
    <tableColumn id="9" name="שעור מנכסי אפיק ההשקעה" dataDxfId="156"/>
    <tableColumn id="10" name="שעור מסך נכסי השקעה**" dataDxfId="1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49" headerRowBorderDxfId="151" tableBorderDxfId="152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0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38" dataDxfId="139" headerRowBorderDxfId="147" tableBorderDxfId="148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6"/>
    <tableColumn id="6" name="ערך נקוב****" dataDxfId="145"/>
    <tableColumn id="7" name="שער***" dataDxfId="144"/>
    <tableColumn id="8" name="שווי הוגן" dataDxfId="143"/>
    <tableColumn id="9" name="שעור מערך נקוב מונפק" dataDxfId="142"/>
    <tableColumn id="10" name="שעור מנכסי אפיק ההשקעה" dataDxfId="141"/>
    <tableColumn id="11" name="שעור מסך נכסי השקעה**" dataDxfId="1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1" totalsRowShown="0" headerRowDxfId="128" dataDxfId="129" headerRowBorderDxfId="136" tableBorderDxfId="137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5"/>
    <tableColumn id="6" name="ערך נקוב****" dataDxfId="134"/>
    <tableColumn id="7" name="שער***" dataDxfId="133"/>
    <tableColumn id="8" name="שווי הוגן" dataDxfId="132"/>
    <tableColumn id="9" name="שעור מנכסי אפיק ההשקעה" dataDxfId="131"/>
    <tableColumn id="10" name="שעור מסך נכסי השקעה**" dataDxfId="1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2" dataDxfId="113" headerRowBorderDxfId="126" tableBorderDxfId="12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5"/>
    <tableColumn id="4" name="דירוג"/>
    <tableColumn id="5" name="שם מדרג" dataDxfId="124"/>
    <tableColumn id="6" name="תאריך רכישה" dataDxfId="123"/>
    <tableColumn id="7" name="מח&quot;מ" dataDxfId="122"/>
    <tableColumn id="8" name="סוג מטבע"/>
    <tableColumn id="9" name="שיעור ריבית" dataDxfId="121"/>
    <tableColumn id="10" name="תשואה לפידיון" dataDxfId="120"/>
    <tableColumn id="11" name="ערך נקוב****" dataDxfId="119"/>
    <tableColumn id="12" name="שער***" dataDxfId="118"/>
    <tableColumn id="13" name="שווי הוגן" dataDxfId="117"/>
    <tableColumn id="14" name="שעור מערך נקוב מונפק" dataDxfId="116"/>
    <tableColumn id="15" name="שעור מנכסי אפיק ההשקעה" dataDxfId="115"/>
    <tableColumn id="16" name="שעור מסך נכסי השקעה**" dataDxfId="11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2" totalsRowShown="0" headerRowDxfId="96" dataDxfId="97" headerRowBorderDxfId="110" tableBorderDxfId="111">
  <autoFilter ref="A6:Q4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09"/>
    <tableColumn id="3" name="מספר ני&quot;ע"/>
    <tableColumn id="4" name="מספר מנפיק" dataDxfId="108"/>
    <tableColumn id="5" name="דירוג"/>
    <tableColumn id="6" name="תאריך רכישה" dataDxfId="107"/>
    <tableColumn id="7" name="שם מדרג" dataDxfId="106"/>
    <tableColumn id="8" name="מח&quot;מ" dataDxfId="105"/>
    <tableColumn id="9" name="ענף משק"/>
    <tableColumn id="10" name="סוג מטבע"/>
    <tableColumn id="11" name="שיעור ריבית ממוצע" dataDxfId="104"/>
    <tableColumn id="12" name="תשואה לפידיון" dataDxfId="103"/>
    <tableColumn id="13" name="ערך נקוב****" dataDxfId="102"/>
    <tableColumn id="14" name="שער***" dataDxfId="101"/>
    <tableColumn id="15" name="שווי הוגן" dataDxfId="100"/>
    <tableColumn id="16" name="שעור מנכסי אפיק ההשקעה" dataDxfId="99"/>
    <tableColumn id="17" name="שעור מסך נכסי השקעה**" dataDxfId="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2" dataDxfId="83" headerRowBorderDxfId="94" tableBorderDxfId="95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3"/>
    <tableColumn id="4" name="דירוג"/>
    <tableColumn id="5" name="שם מדרג" dataDxfId="92"/>
    <tableColumn id="6" name="מח&quot;מ" dataDxfId="91"/>
    <tableColumn id="7" name="סוג מטבע"/>
    <tableColumn id="8" name="תנאי ושיעור ריבית" dataDxfId="90"/>
    <tableColumn id="9" name="תשואה לפידיון" dataDxfId="89"/>
    <tableColumn id="10" name="ערך נקוב****" dataDxfId="88"/>
    <tableColumn id="11" name="שער***" dataDxfId="87"/>
    <tableColumn id="12" name="שווי הוגן" dataDxfId="86"/>
    <tableColumn id="13" name="שעור מנכסי אפיק ההשקעה" dataDxfId="85"/>
    <tableColumn id="14" name="שעור מסך נכסי השקעה**" dataDxfId="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19" totalsRowShown="0" headerRowDxfId="69" dataDxfId="70" headerRowBorderDxfId="80" tableBorderDxfId="81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79"/>
    <tableColumn id="2" name="תאריך שערוך אחרון" dataDxfId="78"/>
    <tableColumn id="3" name="אופי הנכס" dataDxfId="77"/>
    <tableColumn id="4" name="שעור תשואה במהלך התקופה" dataDxfId="76"/>
    <tableColumn id="5" name="סוג מטבע" dataDxfId="75"/>
    <tableColumn id="6" name="שווי משוערך" dataDxfId="74"/>
    <tableColumn id="7" name="שעור מנכסי אפיק ההשקעה" dataDxfId="73"/>
    <tableColumn id="8" name="שעור מסך נכסי השקעה" dataDxfId="72"/>
    <tableColumn id="9" name="כתובת הנכס" dataDxfId="7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4" headerRowBorderDxfId="67" tableBorderDxfId="68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6"/>
    <tableColumn id="3" name="דירוג"/>
    <tableColumn id="4" name="שם המדרג" dataDxfId="65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1" headerRowBorderDxfId="62" tableBorderDxfId="63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15" totalsRowShown="0" headerRowBorderDxfId="59" tableBorderDxfId="60">
  <autoFilter ref="A6:C15">
    <filterColumn colId="0" hiddenButton="1"/>
    <filterColumn colId="1" hiddenButton="1"/>
    <filterColumn colId="2" hiddenButton="1"/>
  </autoFilter>
  <tableColumns count="3">
    <tableColumn id="1" name="שם המנפיק/שם נייר ערך" dataDxfId="58"/>
    <tableColumn id="2" name="סכום ההתחייבות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48"/>
  <sheetViews>
    <sheetView rightToLeft="1" workbookViewId="0">
      <selection activeCell="C45" sqref="C45"/>
    </sheetView>
  </sheetViews>
  <sheetFormatPr defaultColWidth="0" defaultRowHeight="18" zeroHeight="1"/>
  <cols>
    <col min="1" max="1" width="30.140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79" t="s">
        <v>4</v>
      </c>
      <c r="C5" s="80"/>
      <c r="D5" s="81"/>
    </row>
    <row r="6" spans="1:36" s="3" customFormat="1">
      <c r="B6" s="40" t="s">
        <v>763</v>
      </c>
      <c r="C6" s="82" t="s">
        <v>5</v>
      </c>
      <c r="D6" s="83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736</v>
      </c>
      <c r="B10" s="57" t="s">
        <v>13</v>
      </c>
      <c r="C10" s="63">
        <v>11646.328531975001</v>
      </c>
      <c r="D10" s="64">
        <f>C10/$C$41</f>
        <v>3.784706145694515E-2</v>
      </c>
    </row>
    <row r="11" spans="1:36">
      <c r="B11" s="57" t="s">
        <v>14</v>
      </c>
      <c r="C11" s="50"/>
      <c r="D11" s="50"/>
    </row>
    <row r="12" spans="1:36">
      <c r="A12" s="9" t="s">
        <v>737</v>
      </c>
      <c r="B12" s="58" t="s">
        <v>15</v>
      </c>
      <c r="C12" s="65">
        <v>231321.4858617</v>
      </c>
      <c r="D12" s="66">
        <f>C12/$C$41</f>
        <v>0.75172518684177714</v>
      </c>
    </row>
    <row r="13" spans="1:36">
      <c r="A13" s="9" t="s">
        <v>738</v>
      </c>
      <c r="B13" s="58" t="s">
        <v>16</v>
      </c>
      <c r="C13" s="65">
        <v>0</v>
      </c>
      <c r="D13" s="66">
        <f t="shared" ref="D13:D41" si="0">C13/$C$41</f>
        <v>0</v>
      </c>
    </row>
    <row r="14" spans="1:36">
      <c r="A14" s="9" t="s">
        <v>739</v>
      </c>
      <c r="B14" s="58" t="s">
        <v>17</v>
      </c>
      <c r="C14" s="65">
        <v>27722.365420528</v>
      </c>
      <c r="D14" s="66">
        <f t="shared" si="0"/>
        <v>9.0089341454004795E-2</v>
      </c>
    </row>
    <row r="15" spans="1:36">
      <c r="A15" s="9" t="s">
        <v>580</v>
      </c>
      <c r="B15" s="58" t="s">
        <v>18</v>
      </c>
      <c r="C15" s="65">
        <v>1434.5516560000001</v>
      </c>
      <c r="D15" s="66">
        <f t="shared" si="0"/>
        <v>4.6618609923918452E-3</v>
      </c>
    </row>
    <row r="16" spans="1:36">
      <c r="A16" s="9" t="s">
        <v>536</v>
      </c>
      <c r="B16" s="58" t="s">
        <v>194</v>
      </c>
      <c r="C16" s="65">
        <v>10946.405112045</v>
      </c>
      <c r="D16" s="66">
        <f t="shared" si="0"/>
        <v>3.5572521062818573E-2</v>
      </c>
    </row>
    <row r="17" spans="1:4">
      <c r="A17" s="9" t="s">
        <v>740</v>
      </c>
      <c r="B17" s="58" t="s">
        <v>19</v>
      </c>
      <c r="C17" s="65">
        <v>1855.03357205</v>
      </c>
      <c r="D17" s="66">
        <f t="shared" si="0"/>
        <v>6.0283006282467397E-3</v>
      </c>
    </row>
    <row r="18" spans="1:4">
      <c r="A18" s="9" t="s">
        <v>741</v>
      </c>
      <c r="B18" s="58" t="s">
        <v>20</v>
      </c>
      <c r="C18" s="65">
        <v>0</v>
      </c>
      <c r="D18" s="66">
        <f t="shared" si="0"/>
        <v>0</v>
      </c>
    </row>
    <row r="19" spans="1:4">
      <c r="A19" s="9" t="s">
        <v>742</v>
      </c>
      <c r="B19" s="58" t="s">
        <v>21</v>
      </c>
      <c r="C19" s="65">
        <v>0</v>
      </c>
      <c r="D19" s="66">
        <f t="shared" si="0"/>
        <v>0</v>
      </c>
    </row>
    <row r="20" spans="1:4">
      <c r="A20" s="9" t="s">
        <v>743</v>
      </c>
      <c r="B20" s="58" t="s">
        <v>22</v>
      </c>
      <c r="C20" s="65">
        <v>-5.7592901470895335</v>
      </c>
      <c r="D20" s="66">
        <f t="shared" si="0"/>
        <v>-1.8715959072151659E-5</v>
      </c>
    </row>
    <row r="21" spans="1:4">
      <c r="A21" s="9" t="s">
        <v>744</v>
      </c>
      <c r="B21" s="58" t="s">
        <v>23</v>
      </c>
      <c r="C21" s="65">
        <v>0</v>
      </c>
      <c r="D21" s="66">
        <f t="shared" si="0"/>
        <v>0</v>
      </c>
    </row>
    <row r="22" spans="1:4">
      <c r="B22" s="57" t="s">
        <v>24</v>
      </c>
      <c r="C22" s="50"/>
      <c r="D22" s="66"/>
    </row>
    <row r="23" spans="1:4">
      <c r="A23" s="9" t="s">
        <v>745</v>
      </c>
      <c r="B23" s="58" t="s">
        <v>25</v>
      </c>
      <c r="C23" s="65">
        <v>0</v>
      </c>
      <c r="D23" s="66">
        <f t="shared" si="0"/>
        <v>0</v>
      </c>
    </row>
    <row r="24" spans="1:4">
      <c r="A24" s="9" t="s">
        <v>746</v>
      </c>
      <c r="B24" s="58" t="s">
        <v>26</v>
      </c>
      <c r="C24" s="65">
        <v>0</v>
      </c>
      <c r="D24" s="66">
        <f t="shared" si="0"/>
        <v>0</v>
      </c>
    </row>
    <row r="25" spans="1:4">
      <c r="A25" s="9" t="s">
        <v>747</v>
      </c>
      <c r="B25" s="58" t="s">
        <v>17</v>
      </c>
      <c r="C25" s="65">
        <v>2317.376219752</v>
      </c>
      <c r="D25" s="66">
        <f t="shared" si="0"/>
        <v>7.5307750392770243E-3</v>
      </c>
    </row>
    <row r="26" spans="1:4">
      <c r="A26" s="9" t="s">
        <v>748</v>
      </c>
      <c r="B26" s="58" t="s">
        <v>27</v>
      </c>
      <c r="C26" s="65">
        <v>9384.0802889798633</v>
      </c>
      <c r="D26" s="66">
        <f t="shared" si="0"/>
        <v>3.0495435745165257E-2</v>
      </c>
    </row>
    <row r="27" spans="1:4">
      <c r="A27" s="9" t="s">
        <v>749</v>
      </c>
      <c r="B27" s="58" t="s">
        <v>28</v>
      </c>
      <c r="C27" s="65">
        <v>4355.9788222518237</v>
      </c>
      <c r="D27" s="66">
        <f t="shared" si="0"/>
        <v>1.415561975074723E-2</v>
      </c>
    </row>
    <row r="28" spans="1:4">
      <c r="A28" s="9" t="s">
        <v>750</v>
      </c>
      <c r="B28" s="58" t="s">
        <v>29</v>
      </c>
      <c r="C28" s="65">
        <v>0</v>
      </c>
      <c r="D28" s="66">
        <f t="shared" si="0"/>
        <v>0</v>
      </c>
    </row>
    <row r="29" spans="1:4">
      <c r="A29" s="9" t="s">
        <v>751</v>
      </c>
      <c r="B29" s="58" t="s">
        <v>30</v>
      </c>
      <c r="C29" s="65">
        <v>0</v>
      </c>
      <c r="D29" s="66">
        <f t="shared" si="0"/>
        <v>0</v>
      </c>
    </row>
    <row r="30" spans="1:4">
      <c r="A30" s="9" t="s">
        <v>752</v>
      </c>
      <c r="B30" s="58" t="s">
        <v>31</v>
      </c>
      <c r="C30" s="65">
        <v>23.435932984963859</v>
      </c>
      <c r="D30" s="66">
        <f t="shared" si="0"/>
        <v>7.6159726522188317E-5</v>
      </c>
    </row>
    <row r="31" spans="1:4">
      <c r="A31" s="9" t="s">
        <v>753</v>
      </c>
      <c r="B31" s="58" t="s">
        <v>32</v>
      </c>
      <c r="C31" s="65">
        <v>0</v>
      </c>
      <c r="D31" s="66">
        <f t="shared" si="0"/>
        <v>0</v>
      </c>
    </row>
    <row r="32" spans="1:4">
      <c r="A32" s="9" t="s">
        <v>754</v>
      </c>
      <c r="B32" s="57" t="s">
        <v>33</v>
      </c>
      <c r="C32" s="65">
        <v>5473.9220055369742</v>
      </c>
      <c r="D32" s="66">
        <f t="shared" si="0"/>
        <v>1.778859852573211E-2</v>
      </c>
    </row>
    <row r="33" spans="1:4">
      <c r="A33" s="9" t="s">
        <v>755</v>
      </c>
      <c r="B33" s="57" t="s">
        <v>34</v>
      </c>
      <c r="C33" s="65">
        <v>0</v>
      </c>
      <c r="D33" s="66">
        <f t="shared" si="0"/>
        <v>0</v>
      </c>
    </row>
    <row r="34" spans="1:4">
      <c r="A34" s="9" t="s">
        <v>756</v>
      </c>
      <c r="B34" s="57" t="s">
        <v>35</v>
      </c>
      <c r="C34" s="65">
        <v>0</v>
      </c>
      <c r="D34" s="66">
        <f t="shared" si="0"/>
        <v>0</v>
      </c>
    </row>
    <row r="35" spans="1:4">
      <c r="A35" s="9" t="s">
        <v>757</v>
      </c>
      <c r="B35" s="57" t="s">
        <v>36</v>
      </c>
      <c r="C35" s="65">
        <v>0</v>
      </c>
      <c r="D35" s="66">
        <f t="shared" si="0"/>
        <v>0</v>
      </c>
    </row>
    <row r="36" spans="1:4">
      <c r="A36" s="9" t="s">
        <v>758</v>
      </c>
      <c r="B36" s="57" t="s">
        <v>37</v>
      </c>
      <c r="C36" s="65">
        <v>1245.60915125</v>
      </c>
      <c r="D36" s="66">
        <f t="shared" si="0"/>
        <v>4.047854735444039E-3</v>
      </c>
    </row>
    <row r="37" spans="1:4">
      <c r="A37" s="9"/>
      <c r="B37" s="59" t="s">
        <v>38</v>
      </c>
      <c r="C37" s="50"/>
      <c r="D37" s="66"/>
    </row>
    <row r="38" spans="1:4">
      <c r="A38" s="9" t="s">
        <v>759</v>
      </c>
      <c r="B38" s="60" t="s">
        <v>39</v>
      </c>
      <c r="C38" s="65">
        <v>0</v>
      </c>
      <c r="D38" s="66">
        <f t="shared" si="0"/>
        <v>0</v>
      </c>
    </row>
    <row r="39" spans="1:4">
      <c r="A39" s="9" t="s">
        <v>760</v>
      </c>
      <c r="B39" s="60" t="s">
        <v>40</v>
      </c>
      <c r="C39" s="65">
        <v>0</v>
      </c>
      <c r="D39" s="66">
        <f t="shared" si="0"/>
        <v>0</v>
      </c>
    </row>
    <row r="40" spans="1:4">
      <c r="A40" s="9" t="s">
        <v>761</v>
      </c>
      <c r="B40" s="60" t="s">
        <v>41</v>
      </c>
      <c r="C40" s="65">
        <v>0</v>
      </c>
      <c r="D40" s="66">
        <f t="shared" si="0"/>
        <v>0</v>
      </c>
    </row>
    <row r="41" spans="1:4">
      <c r="B41" s="60" t="s">
        <v>42</v>
      </c>
      <c r="C41" s="65">
        <f>SUM(C10:C40)</f>
        <v>307720.81328490656</v>
      </c>
      <c r="D41" s="66">
        <f t="shared" si="0"/>
        <v>1</v>
      </c>
    </row>
    <row r="42" spans="1:4">
      <c r="A42" s="9" t="s">
        <v>762</v>
      </c>
      <c r="B42" s="61" t="s">
        <v>43</v>
      </c>
      <c r="C42" s="65">
        <f>'יתרת התחייבות להשקעה'!B9</f>
        <v>3280.0330000000004</v>
      </c>
      <c r="D42" s="66">
        <v>0</v>
      </c>
    </row>
    <row r="43" spans="1:4">
      <c r="B43" s="10" t="s">
        <v>200</v>
      </c>
    </row>
    <row r="44" spans="1:4">
      <c r="C44" s="84" t="s">
        <v>44</v>
      </c>
      <c r="D44" s="83" t="s">
        <v>45</v>
      </c>
    </row>
    <row r="45" spans="1:4">
      <c r="C45" s="12" t="s">
        <v>9</v>
      </c>
      <c r="D45" s="12" t="s">
        <v>10</v>
      </c>
    </row>
    <row r="46" spans="1:4">
      <c r="C46" t="s">
        <v>109</v>
      </c>
      <c r="D46">
        <v>3.9441000000000002</v>
      </c>
    </row>
    <row r="47" spans="1:4">
      <c r="C47" t="s">
        <v>105</v>
      </c>
      <c r="D47">
        <v>3.2149999999999999</v>
      </c>
    </row>
    <row r="48" spans="1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6" sqref="A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85" t="s">
        <v>46</v>
      </c>
      <c r="B5" s="86"/>
      <c r="C5" s="86"/>
      <c r="D5" s="86"/>
      <c r="E5" s="86"/>
      <c r="F5" s="86"/>
      <c r="G5" s="86"/>
      <c r="H5" s="86"/>
      <c r="I5" s="86"/>
      <c r="J5" s="86"/>
      <c r="K5" s="86"/>
    </row>
    <row r="6" spans="1:12" s="16" customFormat="1">
      <c r="A6" s="87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f>I10</f>
        <v>11646.328531975001</v>
      </c>
      <c r="J9" s="64">
        <v>1</v>
      </c>
      <c r="K9" s="64">
        <v>3.0200000000000001E-2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f>I11+I16</f>
        <v>11646.328531975001</v>
      </c>
      <c r="J10" s="68">
        <v>1</v>
      </c>
      <c r="K10" s="68">
        <v>3.0200000000000001E-2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f>I12+I13+I14+I15</f>
        <v>9015.7106400000011</v>
      </c>
      <c r="J11" s="68">
        <v>0.71450000000000002</v>
      </c>
      <c r="K11" s="68">
        <v>2.1600000000000001E-2</v>
      </c>
    </row>
    <row r="12" spans="1:12">
      <c r="A12" t="s">
        <v>203</v>
      </c>
      <c r="B12" t="s">
        <v>204</v>
      </c>
      <c r="C12" t="s">
        <v>205</v>
      </c>
      <c r="D12" t="s">
        <v>206</v>
      </c>
      <c r="E12" t="s">
        <v>207</v>
      </c>
      <c r="F12" t="s">
        <v>101</v>
      </c>
      <c r="G12" s="66">
        <v>0</v>
      </c>
      <c r="H12" s="66">
        <v>0</v>
      </c>
      <c r="I12" s="65">
        <v>7.4639999999999998E-2</v>
      </c>
      <c r="J12" s="66">
        <v>0</v>
      </c>
      <c r="K12" s="66">
        <v>0</v>
      </c>
    </row>
    <row r="13" spans="1:12">
      <c r="A13" t="s">
        <v>208</v>
      </c>
      <c r="B13" t="s">
        <v>209</v>
      </c>
      <c r="C13" t="s">
        <v>210</v>
      </c>
      <c r="D13" t="s">
        <v>206</v>
      </c>
      <c r="E13" t="s">
        <v>207</v>
      </c>
      <c r="F13" t="s">
        <v>101</v>
      </c>
      <c r="G13" s="66">
        <v>0</v>
      </c>
      <c r="H13" s="66">
        <v>0</v>
      </c>
      <c r="I13" s="65">
        <f>6801.08195+2431.663</f>
        <v>9232.7449500000002</v>
      </c>
      <c r="J13" s="66">
        <v>0.73809999999999998</v>
      </c>
      <c r="K13" s="66">
        <v>2.23E-2</v>
      </c>
    </row>
    <row r="14" spans="1:12">
      <c r="A14" t="s">
        <v>211</v>
      </c>
      <c r="B14" t="s">
        <v>209</v>
      </c>
      <c r="C14" t="s">
        <v>210</v>
      </c>
      <c r="D14" t="s">
        <v>206</v>
      </c>
      <c r="E14" t="s">
        <v>207</v>
      </c>
      <c r="F14" t="s">
        <v>101</v>
      </c>
      <c r="G14" s="66">
        <v>0</v>
      </c>
      <c r="H14" s="66">
        <v>0</v>
      </c>
      <c r="I14" s="65">
        <v>983.19129999999996</v>
      </c>
      <c r="J14" s="66">
        <v>0.1067</v>
      </c>
      <c r="K14" s="66">
        <v>3.2000000000000002E-3</v>
      </c>
    </row>
    <row r="15" spans="1:12">
      <c r="A15" t="s">
        <v>212</v>
      </c>
      <c r="B15" t="s">
        <v>209</v>
      </c>
      <c r="C15" t="s">
        <v>210</v>
      </c>
      <c r="D15" t="s">
        <v>206</v>
      </c>
      <c r="E15" t="s">
        <v>207</v>
      </c>
      <c r="F15" t="s">
        <v>101</v>
      </c>
      <c r="G15" s="66">
        <v>0</v>
      </c>
      <c r="H15" s="66">
        <v>0</v>
      </c>
      <c r="I15" s="65">
        <v>-1200.30025</v>
      </c>
      <c r="J15" s="66">
        <v>-0.1303</v>
      </c>
      <c r="K15" s="66">
        <v>-3.8999999999999998E-3</v>
      </c>
    </row>
    <row r="16" spans="1:12">
      <c r="A16" s="67" t="s">
        <v>213</v>
      </c>
      <c r="C16" s="14"/>
      <c r="H16" s="68">
        <v>0</v>
      </c>
      <c r="I16" s="69">
        <v>2630.617891975</v>
      </c>
      <c r="J16" s="68">
        <v>0.28549999999999998</v>
      </c>
      <c r="K16" s="68">
        <v>8.6E-3</v>
      </c>
    </row>
    <row r="17" spans="1:11">
      <c r="A17" t="s">
        <v>214</v>
      </c>
      <c r="B17" t="s">
        <v>215</v>
      </c>
      <c r="C17" t="s">
        <v>205</v>
      </c>
      <c r="D17" t="s">
        <v>206</v>
      </c>
      <c r="E17" t="s">
        <v>207</v>
      </c>
      <c r="F17" t="s">
        <v>109</v>
      </c>
      <c r="G17" s="66">
        <v>0</v>
      </c>
      <c r="H17" s="66">
        <v>0</v>
      </c>
      <c r="I17" s="65">
        <v>0.37823919</v>
      </c>
      <c r="J17" s="66">
        <v>0</v>
      </c>
      <c r="K17" s="66">
        <v>0</v>
      </c>
    </row>
    <row r="18" spans="1:11">
      <c r="A18" t="s">
        <v>216</v>
      </c>
      <c r="B18" t="s">
        <v>217</v>
      </c>
      <c r="C18" t="s">
        <v>210</v>
      </c>
      <c r="D18" t="s">
        <v>206</v>
      </c>
      <c r="E18" t="s">
        <v>207</v>
      </c>
      <c r="F18" t="s">
        <v>109</v>
      </c>
      <c r="G18" s="66">
        <v>0</v>
      </c>
      <c r="H18" s="66">
        <v>0</v>
      </c>
      <c r="I18" s="65">
        <v>2.0128714350000001</v>
      </c>
      <c r="J18" s="66">
        <v>2.0000000000000001E-4</v>
      </c>
      <c r="K18" s="66">
        <v>0</v>
      </c>
    </row>
    <row r="19" spans="1:11">
      <c r="A19" t="s">
        <v>218</v>
      </c>
      <c r="B19" t="s">
        <v>219</v>
      </c>
      <c r="C19" t="s">
        <v>205</v>
      </c>
      <c r="D19" t="s">
        <v>206</v>
      </c>
      <c r="E19" t="s">
        <v>207</v>
      </c>
      <c r="F19" t="s">
        <v>105</v>
      </c>
      <c r="G19" s="66">
        <v>0</v>
      </c>
      <c r="H19" s="66">
        <v>0</v>
      </c>
      <c r="I19" s="65">
        <v>32.382765999999997</v>
      </c>
      <c r="J19" s="66">
        <v>3.5000000000000001E-3</v>
      </c>
      <c r="K19" s="66">
        <v>1E-4</v>
      </c>
    </row>
    <row r="20" spans="1:11">
      <c r="A20" t="s">
        <v>220</v>
      </c>
      <c r="B20" t="s">
        <v>221</v>
      </c>
      <c r="C20" t="s">
        <v>210</v>
      </c>
      <c r="D20" t="s">
        <v>206</v>
      </c>
      <c r="E20" t="s">
        <v>207</v>
      </c>
      <c r="F20" t="s">
        <v>105</v>
      </c>
      <c r="G20" s="66">
        <v>0</v>
      </c>
      <c r="H20" s="66">
        <v>0</v>
      </c>
      <c r="I20" s="65">
        <v>2595.8440153500001</v>
      </c>
      <c r="J20" s="66">
        <v>0.28170000000000001</v>
      </c>
      <c r="K20" s="66">
        <v>8.5000000000000006E-3</v>
      </c>
    </row>
    <row r="21" spans="1:11">
      <c r="A21" s="67" t="s">
        <v>222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F22" t="s">
        <v>223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224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F24" t="s">
        <v>223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225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F26" t="s">
        <v>223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226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F28" t="s">
        <v>223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227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F30" t="s">
        <v>223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228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229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223</v>
      </c>
      <c r="B33" t="s">
        <v>223</v>
      </c>
      <c r="C33" s="14"/>
      <c r="D33" t="s">
        <v>223</v>
      </c>
      <c r="F33" t="s">
        <v>223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227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223</v>
      </c>
      <c r="B35" t="s">
        <v>223</v>
      </c>
      <c r="C35" s="14"/>
      <c r="D35" t="s">
        <v>223</v>
      </c>
      <c r="F35" t="s">
        <v>223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230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D19" sqref="D19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0" t="s">
        <v>67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2"/>
    </row>
    <row r="6" spans="1:52" ht="27.7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96" t="s">
        <v>191</v>
      </c>
      <c r="N7" s="41" t="s">
        <v>55</v>
      </c>
      <c r="O7" s="41" t="s">
        <v>188</v>
      </c>
      <c r="P7" s="41" t="s">
        <v>56</v>
      </c>
      <c r="Q7" s="97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5.85</v>
      </c>
      <c r="H10" s="7"/>
      <c r="I10" s="7"/>
      <c r="J10" s="64">
        <v>2.0000000000000001E-4</v>
      </c>
      <c r="K10" s="63">
        <v>192826068</v>
      </c>
      <c r="L10" s="7"/>
      <c r="M10" s="63">
        <v>0</v>
      </c>
      <c r="N10" s="63">
        <v>231321.4858617</v>
      </c>
      <c r="O10" s="7"/>
      <c r="P10" s="64">
        <v>1</v>
      </c>
      <c r="Q10" s="64">
        <v>0.75770000000000004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5.85</v>
      </c>
      <c r="J11" s="68">
        <v>2.0000000000000001E-4</v>
      </c>
      <c r="K11" s="69">
        <v>192826068</v>
      </c>
      <c r="M11" s="69">
        <v>0</v>
      </c>
      <c r="N11" s="69">
        <v>231321.4858617</v>
      </c>
      <c r="P11" s="68">
        <v>1</v>
      </c>
      <c r="Q11" s="68">
        <v>0.75770000000000004</v>
      </c>
    </row>
    <row r="12" spans="1:52">
      <c r="A12" s="67" t="s">
        <v>231</v>
      </c>
      <c r="B12" s="14"/>
      <c r="C12" s="14"/>
      <c r="G12" s="69">
        <v>2.62</v>
      </c>
      <c r="J12" s="68">
        <v>-6.8999999999999999E-3</v>
      </c>
      <c r="K12" s="69">
        <v>106802071</v>
      </c>
      <c r="M12" s="69">
        <v>0</v>
      </c>
      <c r="N12" s="69">
        <v>126858.07671379999</v>
      </c>
      <c r="P12" s="68">
        <v>0.5484</v>
      </c>
      <c r="Q12" s="68">
        <v>0.41549999999999998</v>
      </c>
    </row>
    <row r="13" spans="1:52">
      <c r="A13" s="67" t="s">
        <v>232</v>
      </c>
      <c r="B13" s="14"/>
      <c r="C13" s="14"/>
      <c r="G13" s="69">
        <v>2.62</v>
      </c>
      <c r="J13" s="68">
        <v>-6.8999999999999999E-3</v>
      </c>
      <c r="K13" s="69">
        <v>106802071</v>
      </c>
      <c r="M13" s="69">
        <v>0</v>
      </c>
      <c r="N13" s="69">
        <v>126858.07671379999</v>
      </c>
      <c r="P13" s="68">
        <v>0.5484</v>
      </c>
      <c r="Q13" s="68">
        <v>0.41549999999999998</v>
      </c>
    </row>
    <row r="14" spans="1:52">
      <c r="A14" t="s">
        <v>233</v>
      </c>
      <c r="B14" t="s">
        <v>234</v>
      </c>
      <c r="C14" t="s">
        <v>99</v>
      </c>
      <c r="D14" t="s">
        <v>235</v>
      </c>
      <c r="F14" t="s">
        <v>236</v>
      </c>
      <c r="G14" s="65">
        <v>0.57999999999999996</v>
      </c>
      <c r="H14" t="s">
        <v>101</v>
      </c>
      <c r="I14" s="66">
        <v>0.04</v>
      </c>
      <c r="J14" s="66">
        <v>-3.0000000000000001E-3</v>
      </c>
      <c r="K14" s="65">
        <v>26900435</v>
      </c>
      <c r="L14" s="65">
        <v>136</v>
      </c>
      <c r="M14" s="65">
        <v>0</v>
      </c>
      <c r="N14" s="65">
        <v>36584.5916</v>
      </c>
      <c r="O14" s="66">
        <v>1.6999999999999999E-3</v>
      </c>
      <c r="P14" s="66">
        <v>0.15820000000000001</v>
      </c>
      <c r="Q14" s="66">
        <v>0.1198</v>
      </c>
    </row>
    <row r="15" spans="1:52">
      <c r="A15" t="s">
        <v>237</v>
      </c>
      <c r="B15" t="s">
        <v>238</v>
      </c>
      <c r="C15" t="s">
        <v>99</v>
      </c>
      <c r="D15" t="s">
        <v>235</v>
      </c>
      <c r="F15" t="s">
        <v>239</v>
      </c>
      <c r="G15" s="65">
        <v>3.38</v>
      </c>
      <c r="H15" t="s">
        <v>101</v>
      </c>
      <c r="I15" s="66">
        <v>0.04</v>
      </c>
      <c r="J15" s="66">
        <v>-8.8999999999999999E-3</v>
      </c>
      <c r="K15" s="65">
        <v>7032458</v>
      </c>
      <c r="L15" s="65">
        <v>147.74</v>
      </c>
      <c r="M15" s="65">
        <v>0</v>
      </c>
      <c r="N15" s="65">
        <v>10389.7534492</v>
      </c>
      <c r="O15" s="66">
        <v>5.9999999999999995E-4</v>
      </c>
      <c r="P15" s="66">
        <v>4.4900000000000002E-2</v>
      </c>
      <c r="Q15" s="66">
        <v>3.4000000000000002E-2</v>
      </c>
    </row>
    <row r="16" spans="1:52">
      <c r="A16" t="s">
        <v>240</v>
      </c>
      <c r="B16" t="s">
        <v>241</v>
      </c>
      <c r="C16" t="s">
        <v>99</v>
      </c>
      <c r="D16" t="s">
        <v>235</v>
      </c>
      <c r="F16" t="s">
        <v>242</v>
      </c>
      <c r="G16" s="65">
        <v>1.72</v>
      </c>
      <c r="H16" t="s">
        <v>101</v>
      </c>
      <c r="I16" s="66">
        <v>2.75E-2</v>
      </c>
      <c r="J16" s="66">
        <v>-7.1000000000000004E-3</v>
      </c>
      <c r="K16" s="65">
        <v>19974875</v>
      </c>
      <c r="L16" s="65">
        <v>110.72</v>
      </c>
      <c r="M16" s="65">
        <v>0</v>
      </c>
      <c r="N16" s="65">
        <v>22116.1816</v>
      </c>
      <c r="O16" s="66">
        <v>1.1000000000000001E-3</v>
      </c>
      <c r="P16" s="66">
        <v>9.5600000000000004E-2</v>
      </c>
      <c r="Q16" s="66">
        <v>7.2400000000000006E-2</v>
      </c>
    </row>
    <row r="17" spans="1:17">
      <c r="A17" t="s">
        <v>243</v>
      </c>
      <c r="B17" t="s">
        <v>244</v>
      </c>
      <c r="C17" t="s">
        <v>99</v>
      </c>
      <c r="D17" t="s">
        <v>235</v>
      </c>
      <c r="F17" t="s">
        <v>245</v>
      </c>
      <c r="G17" s="65">
        <v>2.7</v>
      </c>
      <c r="H17" t="s">
        <v>101</v>
      </c>
      <c r="I17" s="66">
        <v>1.7500000000000002E-2</v>
      </c>
      <c r="J17" s="66">
        <v>-7.7999999999999996E-3</v>
      </c>
      <c r="K17" s="65">
        <v>16428877</v>
      </c>
      <c r="L17" s="65">
        <v>109.42</v>
      </c>
      <c r="M17" s="65">
        <v>0</v>
      </c>
      <c r="N17" s="65">
        <v>17976.477213400001</v>
      </c>
      <c r="O17" s="66">
        <v>8.9999999999999998E-4</v>
      </c>
      <c r="P17" s="66">
        <v>7.7700000000000005E-2</v>
      </c>
      <c r="Q17" s="66">
        <v>5.8900000000000001E-2</v>
      </c>
    </row>
    <row r="18" spans="1:17">
      <c r="A18" t="s">
        <v>246</v>
      </c>
      <c r="B18" t="s">
        <v>247</v>
      </c>
      <c r="C18" t="s">
        <v>99</v>
      </c>
      <c r="D18" t="s">
        <v>235</v>
      </c>
      <c r="F18" t="s">
        <v>248</v>
      </c>
      <c r="G18" s="65">
        <v>4.7699999999999996</v>
      </c>
      <c r="H18" t="s">
        <v>101</v>
      </c>
      <c r="I18" s="66">
        <v>7.4999999999999997E-3</v>
      </c>
      <c r="J18" s="66">
        <v>-9.4999999999999998E-3</v>
      </c>
      <c r="K18" s="65">
        <v>36465426</v>
      </c>
      <c r="L18" s="65">
        <v>109.12</v>
      </c>
      <c r="M18" s="65">
        <v>0</v>
      </c>
      <c r="N18" s="65">
        <v>39791.072851199999</v>
      </c>
      <c r="O18" s="66">
        <v>1.6999999999999999E-3</v>
      </c>
      <c r="P18" s="66">
        <v>0.17199999999999999</v>
      </c>
      <c r="Q18" s="66">
        <v>0.1303</v>
      </c>
    </row>
    <row r="19" spans="1:17">
      <c r="A19" s="67" t="s">
        <v>249</v>
      </c>
      <c r="B19" s="14"/>
      <c r="C19" s="14"/>
      <c r="G19" s="69">
        <v>9.77</v>
      </c>
      <c r="J19" s="68">
        <v>8.8000000000000005E-3</v>
      </c>
      <c r="K19" s="69">
        <v>86023997</v>
      </c>
      <c r="M19" s="69">
        <v>0</v>
      </c>
      <c r="N19" s="69">
        <v>104463.40914790001</v>
      </c>
      <c r="P19" s="68">
        <v>0.4516</v>
      </c>
      <c r="Q19" s="68">
        <v>0.3422</v>
      </c>
    </row>
    <row r="20" spans="1:17">
      <c r="A20" s="67" t="s">
        <v>250</v>
      </c>
      <c r="B20" s="14"/>
      <c r="C20" s="14"/>
      <c r="G20" s="69">
        <v>0.81</v>
      </c>
      <c r="J20" s="68">
        <v>4.0000000000000002E-4</v>
      </c>
      <c r="K20" s="69">
        <v>1498654</v>
      </c>
      <c r="M20" s="69">
        <v>0</v>
      </c>
      <c r="N20" s="69">
        <v>1498.1349935000001</v>
      </c>
      <c r="P20" s="68">
        <v>6.4999999999999997E-3</v>
      </c>
      <c r="Q20" s="68">
        <v>4.8999999999999998E-3</v>
      </c>
    </row>
    <row r="21" spans="1:17">
      <c r="A21" t="s">
        <v>251</v>
      </c>
      <c r="B21" t="s">
        <v>252</v>
      </c>
      <c r="C21" t="s">
        <v>99</v>
      </c>
      <c r="D21" t="s">
        <v>235</v>
      </c>
      <c r="F21" t="s">
        <v>253</v>
      </c>
      <c r="G21" s="65">
        <v>0.67</v>
      </c>
      <c r="H21" t="s">
        <v>101</v>
      </c>
      <c r="I21" s="66">
        <v>0</v>
      </c>
      <c r="J21" s="66">
        <v>5.9999999999999995E-4</v>
      </c>
      <c r="K21" s="65">
        <v>694103</v>
      </c>
      <c r="L21" s="65">
        <v>99.96</v>
      </c>
      <c r="M21" s="65">
        <v>0</v>
      </c>
      <c r="N21" s="65">
        <v>693.8253588</v>
      </c>
      <c r="O21" s="66">
        <v>1E-4</v>
      </c>
      <c r="P21" s="66">
        <v>3.0000000000000001E-3</v>
      </c>
      <c r="Q21" s="66">
        <v>2.3E-3</v>
      </c>
    </row>
    <row r="22" spans="1:17">
      <c r="A22" t="s">
        <v>254</v>
      </c>
      <c r="B22" t="s">
        <v>255</v>
      </c>
      <c r="C22" t="s">
        <v>99</v>
      </c>
      <c r="D22" t="s">
        <v>235</v>
      </c>
      <c r="F22" t="s">
        <v>253</v>
      </c>
      <c r="G22" s="65">
        <v>0.94</v>
      </c>
      <c r="H22" t="s">
        <v>101</v>
      </c>
      <c r="I22" s="66">
        <v>0</v>
      </c>
      <c r="J22" s="66">
        <v>2.9999999999999997E-4</v>
      </c>
      <c r="K22" s="65">
        <v>804551</v>
      </c>
      <c r="L22" s="65">
        <v>99.97</v>
      </c>
      <c r="M22" s="65">
        <v>0</v>
      </c>
      <c r="N22" s="65">
        <v>804.30963469999995</v>
      </c>
      <c r="O22" s="66">
        <v>1E-4</v>
      </c>
      <c r="P22" s="66">
        <v>3.5000000000000001E-3</v>
      </c>
      <c r="Q22" s="66">
        <v>2.5999999999999999E-3</v>
      </c>
    </row>
    <row r="23" spans="1:17">
      <c r="A23" s="67" t="s">
        <v>256</v>
      </c>
      <c r="B23" s="14"/>
      <c r="C23" s="14"/>
      <c r="G23" s="69">
        <v>9.92</v>
      </c>
      <c r="J23" s="68">
        <v>8.9999999999999993E-3</v>
      </c>
      <c r="K23" s="69">
        <v>75225343</v>
      </c>
      <c r="M23" s="69">
        <v>0</v>
      </c>
      <c r="N23" s="69">
        <v>93861.504154399998</v>
      </c>
      <c r="P23" s="68">
        <v>0.40579999999999999</v>
      </c>
      <c r="Q23" s="68">
        <v>0.3075</v>
      </c>
    </row>
    <row r="24" spans="1:17">
      <c r="A24" t="s">
        <v>257</v>
      </c>
      <c r="B24" t="s">
        <v>258</v>
      </c>
      <c r="C24" t="s">
        <v>99</v>
      </c>
      <c r="D24" t="s">
        <v>235</v>
      </c>
      <c r="F24" t="s">
        <v>259</v>
      </c>
      <c r="G24" s="65">
        <v>5.87</v>
      </c>
      <c r="H24" t="s">
        <v>101</v>
      </c>
      <c r="I24" s="66">
        <v>0.02</v>
      </c>
      <c r="J24" s="66">
        <v>4.1000000000000003E-3</v>
      </c>
      <c r="K24" s="65">
        <v>9184483</v>
      </c>
      <c r="L24" s="65">
        <v>111.32</v>
      </c>
      <c r="M24" s="65">
        <v>0</v>
      </c>
      <c r="N24" s="65">
        <v>10224.166475599999</v>
      </c>
      <c r="O24" s="66">
        <v>5.0000000000000001E-4</v>
      </c>
      <c r="P24" s="66">
        <v>4.4200000000000003E-2</v>
      </c>
      <c r="Q24" s="66">
        <v>3.3500000000000002E-2</v>
      </c>
    </row>
    <row r="25" spans="1:17">
      <c r="A25" t="s">
        <v>260</v>
      </c>
      <c r="B25" t="s">
        <v>261</v>
      </c>
      <c r="C25" t="s">
        <v>99</v>
      </c>
      <c r="D25" t="s">
        <v>235</v>
      </c>
      <c r="F25" t="s">
        <v>253</v>
      </c>
      <c r="G25" s="65">
        <v>8.82</v>
      </c>
      <c r="H25" t="s">
        <v>101</v>
      </c>
      <c r="I25" s="66">
        <v>0.01</v>
      </c>
      <c r="J25" s="66">
        <v>7.9000000000000008E-3</v>
      </c>
      <c r="K25" s="65">
        <v>2822072</v>
      </c>
      <c r="L25" s="65">
        <v>102.79</v>
      </c>
      <c r="M25" s="65">
        <v>0</v>
      </c>
      <c r="N25" s="65">
        <v>2900.8078088000002</v>
      </c>
      <c r="O25" s="66">
        <v>2.0000000000000001E-4</v>
      </c>
      <c r="P25" s="66">
        <v>1.2500000000000001E-2</v>
      </c>
      <c r="Q25" s="66">
        <v>9.4999999999999998E-3</v>
      </c>
    </row>
    <row r="26" spans="1:17">
      <c r="A26" t="s">
        <v>262</v>
      </c>
      <c r="B26" t="s">
        <v>263</v>
      </c>
      <c r="C26" t="s">
        <v>99</v>
      </c>
      <c r="D26" t="s">
        <v>235</v>
      </c>
      <c r="F26" t="s">
        <v>248</v>
      </c>
      <c r="G26" s="65">
        <v>18.3</v>
      </c>
      <c r="H26" t="s">
        <v>101</v>
      </c>
      <c r="I26" s="66">
        <v>3.7499999999999999E-2</v>
      </c>
      <c r="J26" s="66">
        <v>1.83E-2</v>
      </c>
      <c r="K26" s="65">
        <v>7396500</v>
      </c>
      <c r="L26" s="65">
        <v>142.52000000000001</v>
      </c>
      <c r="M26" s="65">
        <v>0</v>
      </c>
      <c r="N26" s="65">
        <v>10541.4918</v>
      </c>
      <c r="O26" s="66">
        <v>4.0000000000000002E-4</v>
      </c>
      <c r="P26" s="66">
        <v>4.5600000000000002E-2</v>
      </c>
      <c r="Q26" s="66">
        <v>3.4500000000000003E-2</v>
      </c>
    </row>
    <row r="27" spans="1:17">
      <c r="A27" t="s">
        <v>264</v>
      </c>
      <c r="B27" t="s">
        <v>265</v>
      </c>
      <c r="C27" t="s">
        <v>99</v>
      </c>
      <c r="D27" t="s">
        <v>235</v>
      </c>
      <c r="F27" t="s">
        <v>266</v>
      </c>
      <c r="G27" s="65">
        <v>14.57</v>
      </c>
      <c r="H27" t="s">
        <v>101</v>
      </c>
      <c r="I27" s="66">
        <v>1.4999999999999999E-2</v>
      </c>
      <c r="J27" s="66">
        <v>1.43E-2</v>
      </c>
      <c r="K27" s="65">
        <v>8525000</v>
      </c>
      <c r="L27" s="65">
        <v>101.9</v>
      </c>
      <c r="M27" s="65">
        <v>0</v>
      </c>
      <c r="N27" s="65">
        <v>8686.9750000000004</v>
      </c>
      <c r="O27" s="66">
        <v>6.9999999999999999E-4</v>
      </c>
      <c r="P27" s="66">
        <v>3.7600000000000001E-2</v>
      </c>
      <c r="Q27" s="66">
        <v>2.8500000000000001E-2</v>
      </c>
    </row>
    <row r="28" spans="1:17">
      <c r="A28" t="s">
        <v>267</v>
      </c>
      <c r="B28" t="s">
        <v>268</v>
      </c>
      <c r="C28" t="s">
        <v>99</v>
      </c>
      <c r="D28" t="s">
        <v>235</v>
      </c>
      <c r="F28" t="s">
        <v>253</v>
      </c>
      <c r="G28" s="65">
        <v>7.2</v>
      </c>
      <c r="H28" t="s">
        <v>101</v>
      </c>
      <c r="I28" s="66">
        <v>2.2499999999999999E-2</v>
      </c>
      <c r="J28" s="66">
        <v>5.7000000000000002E-3</v>
      </c>
      <c r="K28" s="65">
        <v>27469086</v>
      </c>
      <c r="L28" s="65">
        <v>113.26</v>
      </c>
      <c r="M28" s="65">
        <v>0</v>
      </c>
      <c r="N28" s="65">
        <v>31111.486803600001</v>
      </c>
      <c r="O28" s="66">
        <v>1.6000000000000001E-3</v>
      </c>
      <c r="P28" s="66">
        <v>0.13450000000000001</v>
      </c>
      <c r="Q28" s="66">
        <v>0.1019</v>
      </c>
    </row>
    <row r="29" spans="1:17">
      <c r="A29" t="s">
        <v>269</v>
      </c>
      <c r="B29" t="s">
        <v>270</v>
      </c>
      <c r="C29" t="s">
        <v>99</v>
      </c>
      <c r="D29" t="s">
        <v>235</v>
      </c>
      <c r="F29" t="s">
        <v>271</v>
      </c>
      <c r="G29" s="65">
        <v>1.04</v>
      </c>
      <c r="H29" t="s">
        <v>101</v>
      </c>
      <c r="I29" s="66">
        <v>5.5E-2</v>
      </c>
      <c r="J29" s="66">
        <v>2.0000000000000001E-4</v>
      </c>
      <c r="K29" s="65">
        <v>352</v>
      </c>
      <c r="L29" s="65">
        <v>110.97</v>
      </c>
      <c r="M29" s="65">
        <v>0</v>
      </c>
      <c r="N29" s="65">
        <v>0.39061439999999997</v>
      </c>
      <c r="O29" s="66">
        <v>0</v>
      </c>
      <c r="P29" s="66">
        <v>0</v>
      </c>
      <c r="Q29" s="66">
        <v>0</v>
      </c>
    </row>
    <row r="30" spans="1:17">
      <c r="A30" t="s">
        <v>272</v>
      </c>
      <c r="B30" t="s">
        <v>273</v>
      </c>
      <c r="C30" t="s">
        <v>99</v>
      </c>
      <c r="D30" t="s">
        <v>235</v>
      </c>
      <c r="F30" t="s">
        <v>274</v>
      </c>
      <c r="G30" s="65">
        <v>5.14</v>
      </c>
      <c r="H30" t="s">
        <v>101</v>
      </c>
      <c r="I30" s="66">
        <v>6.25E-2</v>
      </c>
      <c r="J30" s="66">
        <v>3.5000000000000001E-3</v>
      </c>
      <c r="K30" s="65">
        <v>11061126</v>
      </c>
      <c r="L30" s="65">
        <v>135.04</v>
      </c>
      <c r="M30" s="65">
        <v>0</v>
      </c>
      <c r="N30" s="65">
        <v>14936.9445504</v>
      </c>
      <c r="O30" s="66">
        <v>6.9999999999999999E-4</v>
      </c>
      <c r="P30" s="66">
        <v>6.4600000000000005E-2</v>
      </c>
      <c r="Q30" s="66">
        <v>4.8899999999999999E-2</v>
      </c>
    </row>
    <row r="31" spans="1:17">
      <c r="A31" t="s">
        <v>275</v>
      </c>
      <c r="B31" t="s">
        <v>276</v>
      </c>
      <c r="C31" t="s">
        <v>99</v>
      </c>
      <c r="D31" t="s">
        <v>235</v>
      </c>
      <c r="F31" t="s">
        <v>277</v>
      </c>
      <c r="G31" s="65">
        <v>14.57</v>
      </c>
      <c r="H31" t="s">
        <v>101</v>
      </c>
      <c r="I31" s="66">
        <v>5.5E-2</v>
      </c>
      <c r="J31" s="66">
        <v>1.52E-2</v>
      </c>
      <c r="K31" s="65">
        <v>8766724</v>
      </c>
      <c r="L31" s="65">
        <v>176.34</v>
      </c>
      <c r="M31" s="65">
        <v>0</v>
      </c>
      <c r="N31" s="65">
        <v>15459.241101600001</v>
      </c>
      <c r="O31" s="66">
        <v>5.0000000000000001E-4</v>
      </c>
      <c r="P31" s="66">
        <v>6.6799999999999998E-2</v>
      </c>
      <c r="Q31" s="66">
        <v>5.0599999999999999E-2</v>
      </c>
    </row>
    <row r="32" spans="1:17">
      <c r="A32" s="67" t="s">
        <v>278</v>
      </c>
      <c r="B32" s="14"/>
      <c r="C32" s="14"/>
      <c r="G32" s="69">
        <v>9.73</v>
      </c>
      <c r="J32" s="68">
        <v>8.3000000000000001E-3</v>
      </c>
      <c r="K32" s="69">
        <v>9300000</v>
      </c>
      <c r="M32" s="69">
        <v>0</v>
      </c>
      <c r="N32" s="69">
        <v>9103.77</v>
      </c>
      <c r="P32" s="68">
        <v>3.9399999999999998E-2</v>
      </c>
      <c r="Q32" s="68">
        <v>2.98E-2</v>
      </c>
    </row>
    <row r="33" spans="1:17">
      <c r="A33" t="s">
        <v>279</v>
      </c>
      <c r="B33" t="s">
        <v>280</v>
      </c>
      <c r="C33" t="s">
        <v>99</v>
      </c>
      <c r="D33" t="s">
        <v>235</v>
      </c>
      <c r="F33" t="s">
        <v>281</v>
      </c>
      <c r="G33" s="65">
        <v>9.73</v>
      </c>
      <c r="H33" t="s">
        <v>101</v>
      </c>
      <c r="I33" s="66">
        <v>2.9999999999999997E-4</v>
      </c>
      <c r="J33" s="66">
        <v>8.3000000000000001E-3</v>
      </c>
      <c r="K33" s="65">
        <v>9300000</v>
      </c>
      <c r="L33" s="65">
        <v>97.89</v>
      </c>
      <c r="M33" s="65">
        <v>0</v>
      </c>
      <c r="N33" s="65">
        <v>9103.77</v>
      </c>
      <c r="O33" s="66">
        <v>8.9999999999999998E-4</v>
      </c>
      <c r="P33" s="66">
        <v>3.9399999999999998E-2</v>
      </c>
      <c r="Q33" s="66">
        <v>2.98E-2</v>
      </c>
    </row>
    <row r="34" spans="1:17">
      <c r="A34" s="67" t="s">
        <v>282</v>
      </c>
      <c r="B34" s="14"/>
      <c r="C34" s="14"/>
      <c r="G34" s="69">
        <v>0</v>
      </c>
      <c r="J34" s="68">
        <v>0</v>
      </c>
      <c r="K34" s="69">
        <v>0</v>
      </c>
      <c r="M34" s="69">
        <v>0</v>
      </c>
      <c r="N34" s="69">
        <v>0</v>
      </c>
      <c r="P34" s="68">
        <v>0</v>
      </c>
      <c r="Q34" s="68">
        <v>0</v>
      </c>
    </row>
    <row r="35" spans="1:17">
      <c r="A35" t="s">
        <v>223</v>
      </c>
      <c r="B35" t="s">
        <v>223</v>
      </c>
      <c r="C35" s="14"/>
      <c r="D35" t="s">
        <v>223</v>
      </c>
      <c r="G35" s="65">
        <v>0</v>
      </c>
      <c r="H35" t="s">
        <v>223</v>
      </c>
      <c r="I35" s="66">
        <v>0</v>
      </c>
      <c r="J35" s="66">
        <v>0</v>
      </c>
      <c r="K35" s="65">
        <v>0</v>
      </c>
      <c r="L35" s="65">
        <v>0</v>
      </c>
      <c r="N35" s="65">
        <v>0</v>
      </c>
      <c r="O35" s="66">
        <v>0</v>
      </c>
      <c r="P35" s="66">
        <v>0</v>
      </c>
      <c r="Q35" s="66">
        <v>0</v>
      </c>
    </row>
    <row r="36" spans="1:17">
      <c r="A36" s="67" t="s">
        <v>228</v>
      </c>
      <c r="B36" s="14"/>
      <c r="C36" s="14"/>
      <c r="G36" s="69">
        <v>0</v>
      </c>
      <c r="J36" s="68">
        <v>0</v>
      </c>
      <c r="K36" s="69">
        <v>0</v>
      </c>
      <c r="M36" s="69">
        <v>0</v>
      </c>
      <c r="N36" s="69">
        <v>0</v>
      </c>
      <c r="P36" s="68">
        <v>0</v>
      </c>
      <c r="Q36" s="68">
        <v>0</v>
      </c>
    </row>
    <row r="37" spans="1:17">
      <c r="A37" s="67" t="s">
        <v>283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N38" s="65">
        <v>0</v>
      </c>
      <c r="O38" s="66">
        <v>0</v>
      </c>
      <c r="P38" s="66">
        <v>0</v>
      </c>
      <c r="Q38" s="66">
        <v>0</v>
      </c>
    </row>
    <row r="39" spans="1:17">
      <c r="A39" s="67" t="s">
        <v>284</v>
      </c>
      <c r="B39" s="14"/>
      <c r="C39" s="14"/>
      <c r="G39" s="69">
        <v>0</v>
      </c>
      <c r="J39" s="68">
        <v>0</v>
      </c>
      <c r="K39" s="69">
        <v>0</v>
      </c>
      <c r="M39" s="69">
        <v>0</v>
      </c>
      <c r="N39" s="69">
        <v>0</v>
      </c>
      <c r="P39" s="68">
        <v>0</v>
      </c>
      <c r="Q39" s="68">
        <v>0</v>
      </c>
    </row>
    <row r="40" spans="1:17">
      <c r="A40" t="s">
        <v>223</v>
      </c>
      <c r="B40" t="s">
        <v>223</v>
      </c>
      <c r="C40" s="14"/>
      <c r="D40" t="s">
        <v>223</v>
      </c>
      <c r="G40" s="65">
        <v>0</v>
      </c>
      <c r="H40" t="s">
        <v>223</v>
      </c>
      <c r="I40" s="66">
        <v>0</v>
      </c>
      <c r="J40" s="66">
        <v>0</v>
      </c>
      <c r="K40" s="65">
        <v>0</v>
      </c>
      <c r="L40" s="65">
        <v>0</v>
      </c>
      <c r="N40" s="65">
        <v>0</v>
      </c>
      <c r="O40" s="66">
        <v>0</v>
      </c>
      <c r="P40" s="66">
        <v>0</v>
      </c>
      <c r="Q40" s="66">
        <v>0</v>
      </c>
    </row>
    <row r="41" spans="1:17">
      <c r="A41" s="88" t="s">
        <v>285</v>
      </c>
      <c r="B41" s="14"/>
      <c r="C41" s="14"/>
    </row>
    <row r="42" spans="1:17">
      <c r="A42" s="88" t="s">
        <v>286</v>
      </c>
      <c r="B42" s="14"/>
      <c r="C42" s="14"/>
    </row>
    <row r="43" spans="1:17">
      <c r="A43" s="88" t="s">
        <v>287</v>
      </c>
      <c r="B43" s="14"/>
      <c r="C43" s="14"/>
    </row>
    <row r="44" spans="1:17">
      <c r="A44" s="88" t="s">
        <v>288</v>
      </c>
      <c r="B44" s="14"/>
      <c r="C44" s="14"/>
    </row>
    <row r="45" spans="1:17" hidden="1"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89" t="s">
        <v>67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BO5" s="16"/>
    </row>
    <row r="6" spans="1:67" ht="26.25" customHeight="1">
      <c r="A6" s="89" t="s">
        <v>81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  <c r="BJ6" s="16"/>
      <c r="BO6" s="16"/>
    </row>
    <row r="7" spans="1:67" s="16" customFormat="1" ht="20.25">
      <c r="A7" s="100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96" t="s">
        <v>191</v>
      </c>
      <c r="Q7" s="43" t="s">
        <v>55</v>
      </c>
      <c r="R7" s="43" t="s">
        <v>72</v>
      </c>
      <c r="S7" s="43" t="s">
        <v>56</v>
      </c>
      <c r="T7" s="101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289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223</v>
      </c>
      <c r="B13" t="s">
        <v>223</v>
      </c>
      <c r="C13" s="14"/>
      <c r="D13" s="14"/>
      <c r="E13" s="14"/>
      <c r="F13" t="s">
        <v>223</v>
      </c>
      <c r="G13" t="s">
        <v>223</v>
      </c>
      <c r="J13" s="65">
        <v>0</v>
      </c>
      <c r="K13" t="s">
        <v>223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249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223</v>
      </c>
      <c r="B15" t="s">
        <v>223</v>
      </c>
      <c r="C15" s="14"/>
      <c r="D15" s="14"/>
      <c r="E15" s="14"/>
      <c r="F15" t="s">
        <v>223</v>
      </c>
      <c r="G15" t="s">
        <v>223</v>
      </c>
      <c r="J15" s="65">
        <v>0</v>
      </c>
      <c r="K15" t="s">
        <v>223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290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223</v>
      </c>
      <c r="B17" t="s">
        <v>223</v>
      </c>
      <c r="C17" s="14"/>
      <c r="D17" s="14"/>
      <c r="E17" s="14"/>
      <c r="F17" t="s">
        <v>223</v>
      </c>
      <c r="G17" t="s">
        <v>223</v>
      </c>
      <c r="J17" s="65">
        <v>0</v>
      </c>
      <c r="K17" t="s">
        <v>223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228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291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223</v>
      </c>
      <c r="B20" t="s">
        <v>223</v>
      </c>
      <c r="C20" s="14"/>
      <c r="D20" s="14"/>
      <c r="E20" s="14"/>
      <c r="F20" t="s">
        <v>223</v>
      </c>
      <c r="G20" t="s">
        <v>223</v>
      </c>
      <c r="J20" s="65">
        <v>0</v>
      </c>
      <c r="K20" t="s">
        <v>223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292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223</v>
      </c>
      <c r="B22" t="s">
        <v>223</v>
      </c>
      <c r="C22" s="14"/>
      <c r="D22" s="14"/>
      <c r="E22" s="14"/>
      <c r="F22" t="s">
        <v>223</v>
      </c>
      <c r="G22" t="s">
        <v>223</v>
      </c>
      <c r="J22" s="65">
        <v>0</v>
      </c>
      <c r="K22" t="s">
        <v>223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88" t="s">
        <v>230</v>
      </c>
      <c r="B23" s="14"/>
      <c r="C23" s="14"/>
      <c r="D23" s="14"/>
      <c r="E23" s="14"/>
      <c r="F23" s="14"/>
    </row>
    <row r="24" spans="1:20">
      <c r="A24" s="88" t="s">
        <v>285</v>
      </c>
      <c r="B24" s="14"/>
      <c r="C24" s="14"/>
      <c r="D24" s="14"/>
      <c r="E24" s="14"/>
      <c r="F24" s="14"/>
    </row>
    <row r="25" spans="1:20">
      <c r="A25" s="88" t="s">
        <v>286</v>
      </c>
      <c r="B25" s="14"/>
      <c r="C25" s="14"/>
      <c r="D25" s="14"/>
      <c r="E25" s="14"/>
      <c r="F25" s="14"/>
    </row>
    <row r="26" spans="1:20">
      <c r="A26" s="88" t="s">
        <v>287</v>
      </c>
      <c r="B26" s="14"/>
      <c r="C26" s="14"/>
      <c r="D26" s="14"/>
      <c r="E26" s="14"/>
      <c r="F26" s="14"/>
    </row>
    <row r="27" spans="1:20">
      <c r="A27" s="88" t="s">
        <v>288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</row>
    <row r="6" spans="1:65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96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3.96</v>
      </c>
      <c r="K10" s="7"/>
      <c r="L10" s="7"/>
      <c r="M10" s="64">
        <v>1.0500000000000001E-2</v>
      </c>
      <c r="N10" s="63">
        <v>25442547.489999998</v>
      </c>
      <c r="O10" s="28"/>
      <c r="P10" s="63">
        <v>11.28257</v>
      </c>
      <c r="Q10" s="63">
        <v>27722.365420528</v>
      </c>
      <c r="R10" s="7"/>
      <c r="S10" s="64">
        <v>1</v>
      </c>
      <c r="T10" s="64">
        <v>9.0800000000000006E-2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3.98</v>
      </c>
      <c r="M11" s="68">
        <v>0.01</v>
      </c>
      <c r="N11" s="69">
        <v>25282547.489999998</v>
      </c>
      <c r="P11" s="69">
        <v>11.28257</v>
      </c>
      <c r="Q11" s="69">
        <v>27178.747571901</v>
      </c>
      <c r="S11" s="68">
        <v>0.98040000000000005</v>
      </c>
      <c r="T11" s="68">
        <v>8.8999999999999996E-2</v>
      </c>
    </row>
    <row r="12" spans="1:65">
      <c r="A12" s="67" t="s">
        <v>289</v>
      </c>
      <c r="B12" s="14"/>
      <c r="C12" s="14"/>
      <c r="D12" s="14"/>
      <c r="E12" s="14"/>
      <c r="J12" s="69">
        <v>4.5999999999999996</v>
      </c>
      <c r="M12" s="68">
        <v>-2.2700000000000001E-2</v>
      </c>
      <c r="N12" s="69">
        <v>9809311.2100000009</v>
      </c>
      <c r="P12" s="69">
        <v>6.8948</v>
      </c>
      <c r="Q12" s="69">
        <v>11891.232570466</v>
      </c>
      <c r="S12" s="68">
        <v>0.4289</v>
      </c>
      <c r="T12" s="68">
        <v>3.9E-2</v>
      </c>
    </row>
    <row r="13" spans="1:65">
      <c r="A13" t="s">
        <v>293</v>
      </c>
      <c r="B13" t="s">
        <v>294</v>
      </c>
      <c r="C13" t="s">
        <v>99</v>
      </c>
      <c r="D13" t="s">
        <v>122</v>
      </c>
      <c r="E13" t="s">
        <v>295</v>
      </c>
      <c r="F13" t="s">
        <v>296</v>
      </c>
      <c r="G13" t="s">
        <v>206</v>
      </c>
      <c r="H13" t="s">
        <v>207</v>
      </c>
      <c r="I13" t="s">
        <v>297</v>
      </c>
      <c r="J13" s="65">
        <v>1.83</v>
      </c>
      <c r="K13" t="s">
        <v>101</v>
      </c>
      <c r="L13" s="66">
        <v>6.1999999999999998E-3</v>
      </c>
      <c r="M13" s="66">
        <v>-5.4000000000000003E-3</v>
      </c>
      <c r="N13" s="65">
        <v>2244002</v>
      </c>
      <c r="O13" s="65">
        <v>102.25</v>
      </c>
      <c r="P13" s="65">
        <v>0</v>
      </c>
      <c r="Q13" s="65">
        <v>2294.492045</v>
      </c>
      <c r="R13" s="66">
        <v>5.0000000000000001E-4</v>
      </c>
      <c r="S13" s="66">
        <v>8.2799999999999999E-2</v>
      </c>
      <c r="T13" s="66">
        <v>7.4999999999999997E-3</v>
      </c>
    </row>
    <row r="14" spans="1:65">
      <c r="A14" t="s">
        <v>298</v>
      </c>
      <c r="B14" t="s">
        <v>299</v>
      </c>
      <c r="C14" t="s">
        <v>99</v>
      </c>
      <c r="D14" t="s">
        <v>122</v>
      </c>
      <c r="E14" t="s">
        <v>300</v>
      </c>
      <c r="F14" t="s">
        <v>301</v>
      </c>
      <c r="G14" t="s">
        <v>206</v>
      </c>
      <c r="H14" t="s">
        <v>207</v>
      </c>
      <c r="I14" t="s">
        <v>302</v>
      </c>
      <c r="J14" s="65">
        <v>5.42</v>
      </c>
      <c r="K14" t="s">
        <v>101</v>
      </c>
      <c r="L14" s="66">
        <v>3.8E-3</v>
      </c>
      <c r="M14" s="66">
        <v>-3.5000000000000001E-3</v>
      </c>
      <c r="N14" s="65">
        <v>1380368</v>
      </c>
      <c r="O14" s="65">
        <v>102.71</v>
      </c>
      <c r="P14" s="65">
        <v>0</v>
      </c>
      <c r="Q14" s="65">
        <v>1417.7759728000001</v>
      </c>
      <c r="R14" s="66">
        <v>5.0000000000000001E-4</v>
      </c>
      <c r="S14" s="66">
        <v>5.11E-2</v>
      </c>
      <c r="T14" s="66">
        <v>4.5999999999999999E-3</v>
      </c>
    </row>
    <row r="15" spans="1:65">
      <c r="A15" t="s">
        <v>303</v>
      </c>
      <c r="B15" t="s">
        <v>304</v>
      </c>
      <c r="C15" t="s">
        <v>99</v>
      </c>
      <c r="D15" t="s">
        <v>122</v>
      </c>
      <c r="E15" t="s">
        <v>305</v>
      </c>
      <c r="F15" t="s">
        <v>126</v>
      </c>
      <c r="G15" t="s">
        <v>206</v>
      </c>
      <c r="H15" t="s">
        <v>207</v>
      </c>
      <c r="I15" t="s">
        <v>306</v>
      </c>
      <c r="J15" s="65">
        <v>15.21</v>
      </c>
      <c r="K15" t="s">
        <v>101</v>
      </c>
      <c r="L15" s="66">
        <v>2.07E-2</v>
      </c>
      <c r="M15" s="66">
        <v>5.3E-3</v>
      </c>
      <c r="N15" s="65">
        <v>629418</v>
      </c>
      <c r="O15" s="65">
        <v>122.97</v>
      </c>
      <c r="P15" s="65">
        <v>0</v>
      </c>
      <c r="Q15" s="65">
        <v>773.99531460000003</v>
      </c>
      <c r="R15" s="66">
        <v>4.0000000000000002E-4</v>
      </c>
      <c r="S15" s="66">
        <v>2.7900000000000001E-2</v>
      </c>
      <c r="T15" s="66">
        <v>2.5000000000000001E-3</v>
      </c>
    </row>
    <row r="16" spans="1:65">
      <c r="A16" t="s">
        <v>307</v>
      </c>
      <c r="B16" t="s">
        <v>308</v>
      </c>
      <c r="C16" t="s">
        <v>99</v>
      </c>
      <c r="D16" t="s">
        <v>122</v>
      </c>
      <c r="E16" t="s">
        <v>309</v>
      </c>
      <c r="F16" t="s">
        <v>301</v>
      </c>
      <c r="G16" t="s">
        <v>206</v>
      </c>
      <c r="H16" t="s">
        <v>207</v>
      </c>
      <c r="I16" t="s">
        <v>310</v>
      </c>
      <c r="J16" s="65">
        <v>1.55</v>
      </c>
      <c r="K16" t="s">
        <v>101</v>
      </c>
      <c r="L16" s="66">
        <v>0.05</v>
      </c>
      <c r="M16" s="66">
        <v>-1.4E-3</v>
      </c>
      <c r="N16" s="65">
        <v>686130</v>
      </c>
      <c r="O16" s="65">
        <v>113.83</v>
      </c>
      <c r="P16" s="65">
        <v>0</v>
      </c>
      <c r="Q16" s="65">
        <v>781.02177900000004</v>
      </c>
      <c r="R16" s="66">
        <v>2.0000000000000001E-4</v>
      </c>
      <c r="S16" s="66">
        <v>2.8199999999999999E-2</v>
      </c>
      <c r="T16" s="66">
        <v>2.5999999999999999E-3</v>
      </c>
    </row>
    <row r="17" spans="1:20">
      <c r="A17" t="s">
        <v>311</v>
      </c>
      <c r="B17" t="s">
        <v>312</v>
      </c>
      <c r="C17" t="s">
        <v>99</v>
      </c>
      <c r="D17" t="s">
        <v>122</v>
      </c>
      <c r="E17" t="s">
        <v>309</v>
      </c>
      <c r="F17" t="s">
        <v>301</v>
      </c>
      <c r="G17" t="s">
        <v>206</v>
      </c>
      <c r="H17" t="s">
        <v>207</v>
      </c>
      <c r="I17" t="s">
        <v>313</v>
      </c>
      <c r="J17" s="65">
        <v>5.32</v>
      </c>
      <c r="K17" t="s">
        <v>101</v>
      </c>
      <c r="L17" s="66">
        <v>1.7500000000000002E-2</v>
      </c>
      <c r="M17" s="66">
        <v>-2.7000000000000001E-3</v>
      </c>
      <c r="N17" s="65">
        <v>738647.68</v>
      </c>
      <c r="O17" s="65">
        <v>111.22</v>
      </c>
      <c r="P17" s="65">
        <v>0</v>
      </c>
      <c r="Q17" s="65">
        <v>821.52394969600005</v>
      </c>
      <c r="R17" s="66">
        <v>2.0000000000000001E-4</v>
      </c>
      <c r="S17" s="66">
        <v>2.9600000000000001E-2</v>
      </c>
      <c r="T17" s="66">
        <v>2.7000000000000001E-3</v>
      </c>
    </row>
    <row r="18" spans="1:20">
      <c r="A18" t="s">
        <v>314</v>
      </c>
      <c r="B18" t="s">
        <v>315</v>
      </c>
      <c r="C18" t="s">
        <v>99</v>
      </c>
      <c r="D18" t="s">
        <v>122</v>
      </c>
      <c r="E18" t="s">
        <v>316</v>
      </c>
      <c r="F18" t="s">
        <v>317</v>
      </c>
      <c r="G18" t="s">
        <v>318</v>
      </c>
      <c r="H18" t="s">
        <v>149</v>
      </c>
      <c r="I18" t="s">
        <v>319</v>
      </c>
      <c r="J18" s="65">
        <v>5.37</v>
      </c>
      <c r="K18" t="s">
        <v>101</v>
      </c>
      <c r="L18" s="66">
        <v>1.77E-2</v>
      </c>
      <c r="M18" s="66">
        <v>1.6000000000000001E-3</v>
      </c>
      <c r="N18" s="65">
        <v>164808</v>
      </c>
      <c r="O18" s="65">
        <v>108.9</v>
      </c>
      <c r="P18" s="65">
        <v>0</v>
      </c>
      <c r="Q18" s="65">
        <v>179.47591199999999</v>
      </c>
      <c r="R18" s="66">
        <v>1E-4</v>
      </c>
      <c r="S18" s="66">
        <v>6.4999999999999997E-3</v>
      </c>
      <c r="T18" s="66">
        <v>5.9999999999999995E-4</v>
      </c>
    </row>
    <row r="19" spans="1:20">
      <c r="A19" t="s">
        <v>320</v>
      </c>
      <c r="B19" t="s">
        <v>321</v>
      </c>
      <c r="C19" t="s">
        <v>99</v>
      </c>
      <c r="D19" t="s">
        <v>122</v>
      </c>
      <c r="E19" t="s">
        <v>322</v>
      </c>
      <c r="F19" t="s">
        <v>323</v>
      </c>
      <c r="G19" t="s">
        <v>324</v>
      </c>
      <c r="H19" t="s">
        <v>149</v>
      </c>
      <c r="I19" t="s">
        <v>325</v>
      </c>
      <c r="J19" s="65">
        <v>6.43</v>
      </c>
      <c r="K19" t="s">
        <v>101</v>
      </c>
      <c r="L19" s="66">
        <v>3.85E-2</v>
      </c>
      <c r="M19" s="66">
        <v>-5.9999999999999995E-4</v>
      </c>
      <c r="N19" s="65">
        <v>421420.21</v>
      </c>
      <c r="O19" s="65">
        <v>129.75</v>
      </c>
      <c r="P19" s="65">
        <v>0</v>
      </c>
      <c r="Q19" s="65">
        <v>546.79272247500001</v>
      </c>
      <c r="R19" s="66">
        <v>2.0000000000000001E-4</v>
      </c>
      <c r="S19" s="66">
        <v>1.9699999999999999E-2</v>
      </c>
      <c r="T19" s="66">
        <v>1.8E-3</v>
      </c>
    </row>
    <row r="20" spans="1:20">
      <c r="A20" t="s">
        <v>326</v>
      </c>
      <c r="B20" t="s">
        <v>327</v>
      </c>
      <c r="C20" t="s">
        <v>99</v>
      </c>
      <c r="D20" t="s">
        <v>122</v>
      </c>
      <c r="E20" t="s">
        <v>328</v>
      </c>
      <c r="F20" t="s">
        <v>317</v>
      </c>
      <c r="G20" t="s">
        <v>329</v>
      </c>
      <c r="H20" t="s">
        <v>207</v>
      </c>
      <c r="I20" t="s">
        <v>302</v>
      </c>
      <c r="J20" s="65">
        <v>6.48</v>
      </c>
      <c r="K20" t="s">
        <v>101</v>
      </c>
      <c r="L20" s="66">
        <v>3.5000000000000003E-2</v>
      </c>
      <c r="M20" s="66">
        <v>3.5000000000000001E-3</v>
      </c>
      <c r="N20" s="65">
        <v>571792</v>
      </c>
      <c r="O20" s="65">
        <v>125.13</v>
      </c>
      <c r="P20" s="65">
        <v>0</v>
      </c>
      <c r="Q20" s="65">
        <v>715.48332960000005</v>
      </c>
      <c r="R20" s="66">
        <v>6.9999999999999999E-4</v>
      </c>
      <c r="S20" s="66">
        <v>2.58E-2</v>
      </c>
      <c r="T20" s="66">
        <v>2.3E-3</v>
      </c>
    </row>
    <row r="21" spans="1:20">
      <c r="A21" t="s">
        <v>330</v>
      </c>
      <c r="B21" t="s">
        <v>331</v>
      </c>
      <c r="C21" t="s">
        <v>99</v>
      </c>
      <c r="D21" t="s">
        <v>122</v>
      </c>
      <c r="E21" t="s">
        <v>332</v>
      </c>
      <c r="F21" t="s">
        <v>333</v>
      </c>
      <c r="G21" t="s">
        <v>334</v>
      </c>
      <c r="H21" t="s">
        <v>207</v>
      </c>
      <c r="I21" t="s">
        <v>335</v>
      </c>
      <c r="J21" s="65">
        <v>2.56</v>
      </c>
      <c r="K21" t="s">
        <v>101</v>
      </c>
      <c r="L21" s="66">
        <v>5.3499999999999999E-2</v>
      </c>
      <c r="M21" s="66">
        <v>3.0300000000000001E-2</v>
      </c>
      <c r="N21" s="65">
        <v>470168</v>
      </c>
      <c r="O21" s="65">
        <v>111.3</v>
      </c>
      <c r="P21" s="65">
        <v>0</v>
      </c>
      <c r="Q21" s="65">
        <v>523.29698399999995</v>
      </c>
      <c r="R21" s="66">
        <v>4.0000000000000002E-4</v>
      </c>
      <c r="S21" s="66">
        <v>1.89E-2</v>
      </c>
      <c r="T21" s="66">
        <v>1.6999999999999999E-3</v>
      </c>
    </row>
    <row r="22" spans="1:20">
      <c r="A22" t="s">
        <v>336</v>
      </c>
      <c r="B22" t="s">
        <v>337</v>
      </c>
      <c r="C22" t="s">
        <v>99</v>
      </c>
      <c r="D22" t="s">
        <v>122</v>
      </c>
      <c r="E22" t="s">
        <v>332</v>
      </c>
      <c r="F22" t="s">
        <v>333</v>
      </c>
      <c r="G22" t="s">
        <v>334</v>
      </c>
      <c r="H22" t="s">
        <v>207</v>
      </c>
      <c r="I22" t="s">
        <v>338</v>
      </c>
      <c r="J22" s="65">
        <v>4.8</v>
      </c>
      <c r="K22" t="s">
        <v>101</v>
      </c>
      <c r="L22" s="66">
        <v>2.7799999999999998E-2</v>
      </c>
      <c r="M22" s="66">
        <v>2.9899999999999999E-2</v>
      </c>
      <c r="N22" s="65">
        <v>180000</v>
      </c>
      <c r="O22" s="65">
        <v>99.01</v>
      </c>
      <c r="P22" s="65">
        <v>0</v>
      </c>
      <c r="Q22" s="65">
        <v>178.21799999999999</v>
      </c>
      <c r="R22" s="66">
        <v>1E-4</v>
      </c>
      <c r="S22" s="66">
        <v>6.4000000000000003E-3</v>
      </c>
      <c r="T22" s="66">
        <v>5.9999999999999995E-4</v>
      </c>
    </row>
    <row r="23" spans="1:20">
      <c r="A23" t="s">
        <v>339</v>
      </c>
      <c r="B23" t="s">
        <v>340</v>
      </c>
      <c r="C23" t="s">
        <v>99</v>
      </c>
      <c r="D23" t="s">
        <v>122</v>
      </c>
      <c r="E23" t="s">
        <v>332</v>
      </c>
      <c r="F23" t="s">
        <v>333</v>
      </c>
      <c r="G23" t="s">
        <v>334</v>
      </c>
      <c r="H23" t="s">
        <v>207</v>
      </c>
      <c r="I23" t="s">
        <v>266</v>
      </c>
      <c r="J23" s="65">
        <v>5.77</v>
      </c>
      <c r="K23" t="s">
        <v>101</v>
      </c>
      <c r="L23" s="66">
        <v>1.29E-2</v>
      </c>
      <c r="M23" s="66">
        <v>3.4599999999999999E-2</v>
      </c>
      <c r="N23" s="65">
        <v>1037826</v>
      </c>
      <c r="O23" s="65">
        <v>88</v>
      </c>
      <c r="P23" s="65">
        <v>0</v>
      </c>
      <c r="Q23" s="65">
        <v>913.28688</v>
      </c>
      <c r="R23" s="66">
        <v>1.1000000000000001E-3</v>
      </c>
      <c r="S23" s="66">
        <v>3.2899999999999999E-2</v>
      </c>
      <c r="T23" s="66">
        <v>3.0000000000000001E-3</v>
      </c>
    </row>
    <row r="24" spans="1:20">
      <c r="A24" t="s">
        <v>341</v>
      </c>
      <c r="B24" t="s">
        <v>342</v>
      </c>
      <c r="C24" t="s">
        <v>99</v>
      </c>
      <c r="D24" t="s">
        <v>122</v>
      </c>
      <c r="E24" t="s">
        <v>343</v>
      </c>
      <c r="F24" t="s">
        <v>317</v>
      </c>
      <c r="G24" t="s">
        <v>334</v>
      </c>
      <c r="H24" t="s">
        <v>207</v>
      </c>
      <c r="I24" t="s">
        <v>344</v>
      </c>
      <c r="J24" s="65">
        <v>6.29</v>
      </c>
      <c r="K24" t="s">
        <v>101</v>
      </c>
      <c r="L24" s="66">
        <v>2.81E-2</v>
      </c>
      <c r="M24" s="66">
        <v>6.1000000000000004E-3</v>
      </c>
      <c r="N24" s="65">
        <v>15235.4</v>
      </c>
      <c r="O24" s="65">
        <v>115.7</v>
      </c>
      <c r="P24" s="65">
        <v>0</v>
      </c>
      <c r="Q24" s="65">
        <v>17.627357799999999</v>
      </c>
      <c r="R24" s="66">
        <v>0</v>
      </c>
      <c r="S24" s="66">
        <v>5.9999999999999995E-4</v>
      </c>
      <c r="T24" s="66">
        <v>1E-4</v>
      </c>
    </row>
    <row r="25" spans="1:20">
      <c r="A25" t="s">
        <v>345</v>
      </c>
      <c r="B25" t="s">
        <v>346</v>
      </c>
      <c r="C25" t="s">
        <v>99</v>
      </c>
      <c r="D25" t="s">
        <v>122</v>
      </c>
      <c r="E25" t="s">
        <v>347</v>
      </c>
      <c r="F25" t="s">
        <v>301</v>
      </c>
      <c r="G25" t="s">
        <v>334</v>
      </c>
      <c r="H25" t="s">
        <v>207</v>
      </c>
      <c r="I25" t="s">
        <v>348</v>
      </c>
      <c r="J25" s="65">
        <v>0.99</v>
      </c>
      <c r="K25" t="s">
        <v>101</v>
      </c>
      <c r="L25" s="66">
        <v>4.4999999999999998E-2</v>
      </c>
      <c r="M25" s="66">
        <v>1.03E-2</v>
      </c>
      <c r="N25" s="65">
        <v>193432</v>
      </c>
      <c r="O25" s="65">
        <v>124.73</v>
      </c>
      <c r="P25" s="65">
        <v>2.62385</v>
      </c>
      <c r="Q25" s="65">
        <v>243.89158359999999</v>
      </c>
      <c r="R25" s="66">
        <v>1E-4</v>
      </c>
      <c r="S25" s="66">
        <v>8.8000000000000005E-3</v>
      </c>
      <c r="T25" s="66">
        <v>8.0000000000000004E-4</v>
      </c>
    </row>
    <row r="26" spans="1:20">
      <c r="A26" t="s">
        <v>349</v>
      </c>
      <c r="B26" t="s">
        <v>350</v>
      </c>
      <c r="C26" t="s">
        <v>99</v>
      </c>
      <c r="D26" t="s">
        <v>122</v>
      </c>
      <c r="E26" t="s">
        <v>309</v>
      </c>
      <c r="F26" t="s">
        <v>301</v>
      </c>
      <c r="G26" t="s">
        <v>351</v>
      </c>
      <c r="H26" t="s">
        <v>149</v>
      </c>
      <c r="I26" t="s">
        <v>352</v>
      </c>
      <c r="J26" s="65">
        <v>2.33</v>
      </c>
      <c r="K26" t="s">
        <v>101</v>
      </c>
      <c r="L26" s="66">
        <v>1.4200000000000001E-2</v>
      </c>
      <c r="M26" s="66">
        <v>-0.99039999999999995</v>
      </c>
      <c r="N26" s="65">
        <v>7</v>
      </c>
      <c r="O26" s="65">
        <v>5069500</v>
      </c>
      <c r="P26" s="65">
        <v>0</v>
      </c>
      <c r="Q26" s="65">
        <v>354.86500000000001</v>
      </c>
      <c r="R26" s="66">
        <v>0</v>
      </c>
      <c r="S26" s="66">
        <v>1.2800000000000001E-2</v>
      </c>
      <c r="T26" s="66">
        <v>1.1999999999999999E-3</v>
      </c>
    </row>
    <row r="27" spans="1:20">
      <c r="A27" t="s">
        <v>353</v>
      </c>
      <c r="B27" t="s">
        <v>354</v>
      </c>
      <c r="C27" t="s">
        <v>99</v>
      </c>
      <c r="D27" t="s">
        <v>122</v>
      </c>
      <c r="E27" t="s">
        <v>355</v>
      </c>
      <c r="F27" t="s">
        <v>323</v>
      </c>
      <c r="G27" t="s">
        <v>334</v>
      </c>
      <c r="H27" t="s">
        <v>207</v>
      </c>
      <c r="I27" t="s">
        <v>356</v>
      </c>
      <c r="J27" s="65">
        <v>5.33</v>
      </c>
      <c r="K27" t="s">
        <v>101</v>
      </c>
      <c r="L27" s="66">
        <v>1.23E-2</v>
      </c>
      <c r="M27" s="66">
        <v>2.7000000000000001E-3</v>
      </c>
      <c r="N27" s="65">
        <v>121243.85</v>
      </c>
      <c r="O27" s="65">
        <v>105.9</v>
      </c>
      <c r="P27" s="65">
        <v>0</v>
      </c>
      <c r="Q27" s="65">
        <v>128.39723715</v>
      </c>
      <c r="R27" s="66">
        <v>1E-4</v>
      </c>
      <c r="S27" s="66">
        <v>4.5999999999999999E-3</v>
      </c>
      <c r="T27" s="66">
        <v>4.0000000000000002E-4</v>
      </c>
    </row>
    <row r="28" spans="1:20">
      <c r="A28" t="s">
        <v>357</v>
      </c>
      <c r="B28" t="s">
        <v>358</v>
      </c>
      <c r="C28" t="s">
        <v>99</v>
      </c>
      <c r="D28" t="s">
        <v>122</v>
      </c>
      <c r="E28" t="s">
        <v>359</v>
      </c>
      <c r="F28" t="s">
        <v>301</v>
      </c>
      <c r="G28" t="s">
        <v>360</v>
      </c>
      <c r="H28" t="s">
        <v>149</v>
      </c>
      <c r="I28" t="s">
        <v>361</v>
      </c>
      <c r="J28" s="65">
        <v>1.68</v>
      </c>
      <c r="K28" t="s">
        <v>101</v>
      </c>
      <c r="L28" s="66">
        <v>1.6899999999999998E-2</v>
      </c>
      <c r="M28" s="66">
        <v>1.5599999999999999E-2</v>
      </c>
      <c r="N28" s="65">
        <v>20</v>
      </c>
      <c r="O28" s="65">
        <v>5096852</v>
      </c>
      <c r="P28" s="65">
        <v>0</v>
      </c>
      <c r="Q28" s="65">
        <v>1019.3704</v>
      </c>
      <c r="R28" s="66">
        <v>0</v>
      </c>
      <c r="S28" s="66">
        <v>3.6799999999999999E-2</v>
      </c>
      <c r="T28" s="66">
        <v>3.3E-3</v>
      </c>
    </row>
    <row r="29" spans="1:20">
      <c r="A29" t="s">
        <v>362</v>
      </c>
      <c r="B29" t="s">
        <v>363</v>
      </c>
      <c r="C29" t="s">
        <v>99</v>
      </c>
      <c r="D29" t="s">
        <v>122</v>
      </c>
      <c r="E29" t="s">
        <v>364</v>
      </c>
      <c r="F29" t="s">
        <v>317</v>
      </c>
      <c r="G29" t="s">
        <v>365</v>
      </c>
      <c r="H29" t="s">
        <v>207</v>
      </c>
      <c r="I29" t="s">
        <v>366</v>
      </c>
      <c r="J29" s="65">
        <v>3.72</v>
      </c>
      <c r="K29" t="s">
        <v>101</v>
      </c>
      <c r="L29" s="66">
        <v>3.0599999999999999E-2</v>
      </c>
      <c r="M29" s="66">
        <v>6.0000000000000001E-3</v>
      </c>
      <c r="N29" s="65">
        <v>86793.07</v>
      </c>
      <c r="O29" s="65">
        <v>110.35</v>
      </c>
      <c r="P29" s="65">
        <v>4.27095</v>
      </c>
      <c r="Q29" s="65">
        <v>100.047102745</v>
      </c>
      <c r="R29" s="66">
        <v>2.0000000000000001E-4</v>
      </c>
      <c r="S29" s="66">
        <v>3.5999999999999999E-3</v>
      </c>
      <c r="T29" s="66">
        <v>2.9999999999999997E-4</v>
      </c>
    </row>
    <row r="30" spans="1:20">
      <c r="A30" t="s">
        <v>367</v>
      </c>
      <c r="B30" t="s">
        <v>368</v>
      </c>
      <c r="C30" t="s">
        <v>99</v>
      </c>
      <c r="D30" t="s">
        <v>122</v>
      </c>
      <c r="E30" t="s">
        <v>369</v>
      </c>
      <c r="F30" t="s">
        <v>333</v>
      </c>
      <c r="G30" t="s">
        <v>370</v>
      </c>
      <c r="H30" t="s">
        <v>149</v>
      </c>
      <c r="I30" t="s">
        <v>371</v>
      </c>
      <c r="J30" s="65">
        <v>6.04</v>
      </c>
      <c r="K30" t="s">
        <v>101</v>
      </c>
      <c r="L30" s="66">
        <v>2.4500000000000001E-2</v>
      </c>
      <c r="M30" s="66">
        <v>2.1100000000000001E-2</v>
      </c>
      <c r="N30" s="65">
        <v>434000</v>
      </c>
      <c r="O30" s="65">
        <v>101.99</v>
      </c>
      <c r="P30" s="65">
        <v>0</v>
      </c>
      <c r="Q30" s="65">
        <v>442.63659999999999</v>
      </c>
      <c r="R30" s="66">
        <v>2.8999999999999998E-3</v>
      </c>
      <c r="S30" s="66">
        <v>1.6E-2</v>
      </c>
      <c r="T30" s="66">
        <v>1.4E-3</v>
      </c>
    </row>
    <row r="31" spans="1:20">
      <c r="A31" t="s">
        <v>372</v>
      </c>
      <c r="B31" t="s">
        <v>373</v>
      </c>
      <c r="C31" t="s">
        <v>99</v>
      </c>
      <c r="D31" t="s">
        <v>122</v>
      </c>
      <c r="E31" t="s">
        <v>374</v>
      </c>
      <c r="F31" t="s">
        <v>317</v>
      </c>
      <c r="G31" t="s">
        <v>375</v>
      </c>
      <c r="H31" t="s">
        <v>207</v>
      </c>
      <c r="I31" t="s">
        <v>376</v>
      </c>
      <c r="J31" s="65">
        <v>5.23</v>
      </c>
      <c r="K31" t="s">
        <v>101</v>
      </c>
      <c r="L31" s="66">
        <v>3.3000000000000002E-2</v>
      </c>
      <c r="M31" s="66">
        <v>3.0800000000000001E-2</v>
      </c>
      <c r="N31" s="65">
        <v>434000</v>
      </c>
      <c r="O31" s="65">
        <v>101.16</v>
      </c>
      <c r="P31" s="65">
        <v>0</v>
      </c>
      <c r="Q31" s="65">
        <v>439.03440000000001</v>
      </c>
      <c r="R31" s="66">
        <v>2.2000000000000001E-3</v>
      </c>
      <c r="S31" s="66">
        <v>1.5800000000000002E-2</v>
      </c>
      <c r="T31" s="66">
        <v>1.4E-3</v>
      </c>
    </row>
    <row r="32" spans="1:20">
      <c r="A32" s="67" t="s">
        <v>249</v>
      </c>
      <c r="B32" s="14"/>
      <c r="C32" s="14"/>
      <c r="D32" s="14"/>
      <c r="E32" s="14"/>
      <c r="J32" s="69">
        <v>3.57</v>
      </c>
      <c r="M32" s="68">
        <v>3.3700000000000001E-2</v>
      </c>
      <c r="N32" s="69">
        <v>10601762.33</v>
      </c>
      <c r="P32" s="69">
        <v>4.3877699999999997</v>
      </c>
      <c r="Q32" s="69">
        <v>10872.145789799</v>
      </c>
      <c r="S32" s="68">
        <v>0.39219999999999999</v>
      </c>
      <c r="T32" s="68">
        <v>3.56E-2</v>
      </c>
    </row>
    <row r="33" spans="1:20">
      <c r="A33" t="s">
        <v>377</v>
      </c>
      <c r="B33" t="s">
        <v>378</v>
      </c>
      <c r="C33" t="s">
        <v>99</v>
      </c>
      <c r="D33" t="s">
        <v>122</v>
      </c>
      <c r="E33" t="s">
        <v>379</v>
      </c>
      <c r="F33" t="s">
        <v>127</v>
      </c>
      <c r="G33" t="s">
        <v>324</v>
      </c>
      <c r="H33" t="s">
        <v>149</v>
      </c>
      <c r="I33" t="s">
        <v>348</v>
      </c>
      <c r="J33" s="65">
        <v>1.9</v>
      </c>
      <c r="K33" t="s">
        <v>101</v>
      </c>
      <c r="L33" s="66">
        <v>1.49E-2</v>
      </c>
      <c r="M33" s="66">
        <v>5.3E-3</v>
      </c>
      <c r="N33" s="65">
        <v>8646.02</v>
      </c>
      <c r="O33" s="65">
        <v>101.95</v>
      </c>
      <c r="P33" s="65">
        <v>0</v>
      </c>
      <c r="Q33" s="65">
        <v>8.8146173900000004</v>
      </c>
      <c r="R33" s="66">
        <v>0</v>
      </c>
      <c r="S33" s="66">
        <v>2.9999999999999997E-4</v>
      </c>
      <c r="T33" s="66">
        <v>0</v>
      </c>
    </row>
    <row r="34" spans="1:20">
      <c r="A34" t="s">
        <v>380</v>
      </c>
      <c r="B34" t="s">
        <v>381</v>
      </c>
      <c r="C34" t="s">
        <v>99</v>
      </c>
      <c r="D34" t="s">
        <v>122</v>
      </c>
      <c r="E34" t="s">
        <v>382</v>
      </c>
      <c r="F34" t="s">
        <v>333</v>
      </c>
      <c r="G34" t="s">
        <v>324</v>
      </c>
      <c r="H34" t="s">
        <v>149</v>
      </c>
      <c r="I34" t="s">
        <v>366</v>
      </c>
      <c r="J34" s="65">
        <v>6.31</v>
      </c>
      <c r="K34" t="s">
        <v>101</v>
      </c>
      <c r="L34" s="66">
        <v>3.6900000000000002E-2</v>
      </c>
      <c r="M34" s="66">
        <v>1.8499999999999999E-2</v>
      </c>
      <c r="N34" s="65">
        <v>227281.32</v>
      </c>
      <c r="O34" s="65">
        <v>113.72</v>
      </c>
      <c r="P34" s="65">
        <v>0</v>
      </c>
      <c r="Q34" s="65">
        <v>258.46431710399997</v>
      </c>
      <c r="R34" s="66">
        <v>6.9999999999999999E-4</v>
      </c>
      <c r="S34" s="66">
        <v>9.2999999999999992E-3</v>
      </c>
      <c r="T34" s="66">
        <v>8.0000000000000004E-4</v>
      </c>
    </row>
    <row r="35" spans="1:20">
      <c r="A35" t="s">
        <v>383</v>
      </c>
      <c r="B35" t="s">
        <v>384</v>
      </c>
      <c r="C35" t="s">
        <v>99</v>
      </c>
      <c r="D35" t="s">
        <v>122</v>
      </c>
      <c r="E35" t="s">
        <v>385</v>
      </c>
      <c r="F35" t="s">
        <v>131</v>
      </c>
      <c r="G35" t="s">
        <v>334</v>
      </c>
      <c r="H35" t="s">
        <v>207</v>
      </c>
      <c r="I35" t="s">
        <v>386</v>
      </c>
      <c r="J35" s="65">
        <v>6.68</v>
      </c>
      <c r="K35" t="s">
        <v>101</v>
      </c>
      <c r="L35" s="66">
        <v>3.2000000000000001E-2</v>
      </c>
      <c r="M35" s="66">
        <v>1.9300000000000001E-2</v>
      </c>
      <c r="N35" s="65">
        <v>492092</v>
      </c>
      <c r="O35" s="65">
        <v>109.07</v>
      </c>
      <c r="P35" s="65">
        <v>0</v>
      </c>
      <c r="Q35" s="65">
        <v>536.72474439999996</v>
      </c>
      <c r="R35" s="66">
        <v>5.9999999999999995E-4</v>
      </c>
      <c r="S35" s="66">
        <v>1.9400000000000001E-2</v>
      </c>
      <c r="T35" s="66">
        <v>1.8E-3</v>
      </c>
    </row>
    <row r="36" spans="1:20">
      <c r="A36" t="s">
        <v>387</v>
      </c>
      <c r="B36" t="s">
        <v>388</v>
      </c>
      <c r="C36" t="s">
        <v>99</v>
      </c>
      <c r="D36" t="s">
        <v>122</v>
      </c>
      <c r="E36" t="s">
        <v>355</v>
      </c>
      <c r="F36" t="s">
        <v>323</v>
      </c>
      <c r="G36" t="s">
        <v>334</v>
      </c>
      <c r="H36" t="s">
        <v>207</v>
      </c>
      <c r="I36" t="s">
        <v>389</v>
      </c>
      <c r="J36" s="65">
        <v>7.23</v>
      </c>
      <c r="K36" t="s">
        <v>101</v>
      </c>
      <c r="L36" s="66">
        <v>2.4299999999999999E-2</v>
      </c>
      <c r="M36" s="66">
        <v>1.8599999999999998E-2</v>
      </c>
      <c r="N36" s="65">
        <v>1217539</v>
      </c>
      <c r="O36" s="65">
        <v>104.4</v>
      </c>
      <c r="P36" s="65">
        <v>0</v>
      </c>
      <c r="Q36" s="65">
        <v>1271.1107159999999</v>
      </c>
      <c r="R36" s="66">
        <v>1.4E-3</v>
      </c>
      <c r="S36" s="66">
        <v>4.5900000000000003E-2</v>
      </c>
      <c r="T36" s="66">
        <v>4.1999999999999997E-3</v>
      </c>
    </row>
    <row r="37" spans="1:20">
      <c r="A37" t="s">
        <v>390</v>
      </c>
      <c r="B37" t="s">
        <v>391</v>
      </c>
      <c r="C37" t="s">
        <v>99</v>
      </c>
      <c r="D37" t="s">
        <v>122</v>
      </c>
      <c r="E37" t="s">
        <v>392</v>
      </c>
      <c r="F37" t="s">
        <v>127</v>
      </c>
      <c r="G37" t="s">
        <v>393</v>
      </c>
      <c r="H37" t="s">
        <v>207</v>
      </c>
      <c r="I37" t="s">
        <v>394</v>
      </c>
      <c r="J37" s="65">
        <v>3.04</v>
      </c>
      <c r="K37" t="s">
        <v>101</v>
      </c>
      <c r="L37" s="66">
        <v>4.7500000000000001E-2</v>
      </c>
      <c r="M37" s="66">
        <v>4.9399999999999999E-2</v>
      </c>
      <c r="N37" s="65">
        <v>623919</v>
      </c>
      <c r="O37" s="65">
        <v>100.9</v>
      </c>
      <c r="P37" s="65">
        <v>0</v>
      </c>
      <c r="Q37" s="65">
        <v>629.53427099999999</v>
      </c>
      <c r="R37" s="66">
        <v>1E-3</v>
      </c>
      <c r="S37" s="66">
        <v>2.2700000000000001E-2</v>
      </c>
      <c r="T37" s="66">
        <v>2.0999999999999999E-3</v>
      </c>
    </row>
    <row r="38" spans="1:20">
      <c r="A38" t="s">
        <v>395</v>
      </c>
      <c r="B38" t="s">
        <v>396</v>
      </c>
      <c r="C38" t="s">
        <v>99</v>
      </c>
      <c r="D38" t="s">
        <v>122</v>
      </c>
      <c r="E38" t="s">
        <v>397</v>
      </c>
      <c r="F38" t="s">
        <v>398</v>
      </c>
      <c r="G38" t="s">
        <v>360</v>
      </c>
      <c r="H38" t="s">
        <v>149</v>
      </c>
      <c r="I38" t="s">
        <v>399</v>
      </c>
      <c r="J38" s="65">
        <v>4.92</v>
      </c>
      <c r="K38" t="s">
        <v>101</v>
      </c>
      <c r="L38" s="66">
        <v>2.58E-2</v>
      </c>
      <c r="M38" s="66">
        <v>1.78E-2</v>
      </c>
      <c r="N38" s="65">
        <v>500595</v>
      </c>
      <c r="O38" s="65">
        <v>103.99</v>
      </c>
      <c r="P38" s="65">
        <v>0</v>
      </c>
      <c r="Q38" s="65">
        <v>520.56874049999999</v>
      </c>
      <c r="R38" s="66">
        <v>2.3999999999999998E-3</v>
      </c>
      <c r="S38" s="66">
        <v>1.8800000000000001E-2</v>
      </c>
      <c r="T38" s="66">
        <v>1.6999999999999999E-3</v>
      </c>
    </row>
    <row r="39" spans="1:20">
      <c r="A39" t="s">
        <v>400</v>
      </c>
      <c r="B39" t="s">
        <v>401</v>
      </c>
      <c r="C39" t="s">
        <v>99</v>
      </c>
      <c r="D39" t="s">
        <v>122</v>
      </c>
      <c r="E39" t="s">
        <v>402</v>
      </c>
      <c r="F39" t="s">
        <v>111</v>
      </c>
      <c r="G39" t="s">
        <v>360</v>
      </c>
      <c r="H39" t="s">
        <v>149</v>
      </c>
      <c r="I39" t="s">
        <v>348</v>
      </c>
      <c r="J39" s="65">
        <v>3.66</v>
      </c>
      <c r="K39" t="s">
        <v>101</v>
      </c>
      <c r="L39" s="66">
        <v>1.8599999999999998E-2</v>
      </c>
      <c r="M39" s="66">
        <v>1.43E-2</v>
      </c>
      <c r="N39" s="65">
        <v>9329</v>
      </c>
      <c r="O39" s="65">
        <v>101.95</v>
      </c>
      <c r="P39" s="65">
        <v>0</v>
      </c>
      <c r="Q39" s="65">
        <v>9.5109154999999994</v>
      </c>
      <c r="R39" s="66">
        <v>1E-4</v>
      </c>
      <c r="S39" s="66">
        <v>2.9999999999999997E-4</v>
      </c>
      <c r="T39" s="66">
        <v>0</v>
      </c>
    </row>
    <row r="40" spans="1:20">
      <c r="A40" t="s">
        <v>403</v>
      </c>
      <c r="B40" t="s">
        <v>404</v>
      </c>
      <c r="C40" t="s">
        <v>99</v>
      </c>
      <c r="D40" t="s">
        <v>122</v>
      </c>
      <c r="E40" t="s">
        <v>405</v>
      </c>
      <c r="F40" t="s">
        <v>131</v>
      </c>
      <c r="G40" t="s">
        <v>393</v>
      </c>
      <c r="H40" t="s">
        <v>207</v>
      </c>
      <c r="I40" t="s">
        <v>366</v>
      </c>
      <c r="J40" s="65">
        <v>1.95</v>
      </c>
      <c r="K40" t="s">
        <v>101</v>
      </c>
      <c r="L40" s="66">
        <v>2.1600000000000001E-2</v>
      </c>
      <c r="M40" s="66">
        <v>9.4999999999999998E-3</v>
      </c>
      <c r="N40" s="65">
        <v>65199.77</v>
      </c>
      <c r="O40" s="65">
        <v>102.4</v>
      </c>
      <c r="P40" s="65">
        <v>0</v>
      </c>
      <c r="Q40" s="65">
        <v>66.764564480000004</v>
      </c>
      <c r="R40" s="66">
        <v>1E-4</v>
      </c>
      <c r="S40" s="66">
        <v>2.3999999999999998E-3</v>
      </c>
      <c r="T40" s="66">
        <v>2.0000000000000001E-4</v>
      </c>
    </row>
    <row r="41" spans="1:20">
      <c r="A41" t="s">
        <v>406</v>
      </c>
      <c r="B41" t="s">
        <v>407</v>
      </c>
      <c r="C41" t="s">
        <v>99</v>
      </c>
      <c r="D41" t="s">
        <v>122</v>
      </c>
      <c r="E41" t="s">
        <v>405</v>
      </c>
      <c r="F41" t="s">
        <v>131</v>
      </c>
      <c r="G41" t="s">
        <v>393</v>
      </c>
      <c r="H41" t="s">
        <v>207</v>
      </c>
      <c r="I41" t="s">
        <v>408</v>
      </c>
      <c r="J41" s="65">
        <v>4.49</v>
      </c>
      <c r="K41" t="s">
        <v>101</v>
      </c>
      <c r="L41" s="66">
        <v>0.04</v>
      </c>
      <c r="M41" s="66">
        <v>1.4500000000000001E-2</v>
      </c>
      <c r="N41" s="65">
        <v>263198</v>
      </c>
      <c r="O41" s="65">
        <v>113.95</v>
      </c>
      <c r="P41" s="65">
        <v>0</v>
      </c>
      <c r="Q41" s="65">
        <v>299.91412100000002</v>
      </c>
      <c r="R41" s="66">
        <v>2.9999999999999997E-4</v>
      </c>
      <c r="S41" s="66">
        <v>1.0800000000000001E-2</v>
      </c>
      <c r="T41" s="66">
        <v>1E-3</v>
      </c>
    </row>
    <row r="42" spans="1:20">
      <c r="A42" t="s">
        <v>409</v>
      </c>
      <c r="B42" t="s">
        <v>410</v>
      </c>
      <c r="C42" t="s">
        <v>99</v>
      </c>
      <c r="D42" t="s">
        <v>122</v>
      </c>
      <c r="E42" t="s">
        <v>411</v>
      </c>
      <c r="F42" t="s">
        <v>398</v>
      </c>
      <c r="G42" t="s">
        <v>412</v>
      </c>
      <c r="H42" t="s">
        <v>149</v>
      </c>
      <c r="I42" t="s">
        <v>413</v>
      </c>
      <c r="J42" s="65">
        <v>3.85</v>
      </c>
      <c r="K42" t="s">
        <v>101</v>
      </c>
      <c r="L42" s="66">
        <v>2.9499999999999998E-2</v>
      </c>
      <c r="M42" s="66">
        <v>1.7600000000000001E-2</v>
      </c>
      <c r="N42" s="65">
        <v>146167.95000000001</v>
      </c>
      <c r="O42" s="65">
        <v>104.64</v>
      </c>
      <c r="P42" s="65">
        <v>0</v>
      </c>
      <c r="Q42" s="65">
        <v>152.95014287999999</v>
      </c>
      <c r="R42" s="66">
        <v>5.0000000000000001E-4</v>
      </c>
      <c r="S42" s="66">
        <v>5.4999999999999997E-3</v>
      </c>
      <c r="T42" s="66">
        <v>5.0000000000000001E-4</v>
      </c>
    </row>
    <row r="43" spans="1:20">
      <c r="A43" t="s">
        <v>414</v>
      </c>
      <c r="B43" t="s">
        <v>415</v>
      </c>
      <c r="C43" t="s">
        <v>99</v>
      </c>
      <c r="D43" t="s">
        <v>122</v>
      </c>
      <c r="E43" t="s">
        <v>416</v>
      </c>
      <c r="F43" t="s">
        <v>126</v>
      </c>
      <c r="G43" t="s">
        <v>365</v>
      </c>
      <c r="H43" t="s">
        <v>207</v>
      </c>
      <c r="I43" t="s">
        <v>417</v>
      </c>
      <c r="J43" s="65">
        <v>1.3</v>
      </c>
      <c r="K43" t="s">
        <v>101</v>
      </c>
      <c r="L43" s="66">
        <v>3.6999999999999998E-2</v>
      </c>
      <c r="M43" s="66">
        <v>3.4299999999999997E-2</v>
      </c>
      <c r="N43" s="65">
        <v>711612</v>
      </c>
      <c r="O43" s="65">
        <v>100.96</v>
      </c>
      <c r="P43" s="65">
        <v>0</v>
      </c>
      <c r="Q43" s="65">
        <v>718.44347519999997</v>
      </c>
      <c r="R43" s="66">
        <v>5.4000000000000003E-3</v>
      </c>
      <c r="S43" s="66">
        <v>2.5899999999999999E-2</v>
      </c>
      <c r="T43" s="66">
        <v>2.3999999999999998E-3</v>
      </c>
    </row>
    <row r="44" spans="1:20">
      <c r="A44" t="s">
        <v>418</v>
      </c>
      <c r="B44" t="s">
        <v>419</v>
      </c>
      <c r="C44" t="s">
        <v>99</v>
      </c>
      <c r="D44" t="s">
        <v>122</v>
      </c>
      <c r="E44" t="s">
        <v>420</v>
      </c>
      <c r="F44" t="s">
        <v>333</v>
      </c>
      <c r="G44" t="s">
        <v>412</v>
      </c>
      <c r="H44" t="s">
        <v>149</v>
      </c>
      <c r="I44" t="s">
        <v>421</v>
      </c>
      <c r="J44" s="65">
        <v>5.69</v>
      </c>
      <c r="K44" t="s">
        <v>101</v>
      </c>
      <c r="L44" s="66">
        <v>3.2500000000000001E-2</v>
      </c>
      <c r="M44" s="66">
        <v>2.6200000000000001E-2</v>
      </c>
      <c r="N44" s="65">
        <v>768000</v>
      </c>
      <c r="O44" s="65">
        <v>104.36</v>
      </c>
      <c r="P44" s="65">
        <v>0</v>
      </c>
      <c r="Q44" s="65">
        <v>801.48479999999995</v>
      </c>
      <c r="R44" s="66">
        <v>2.2000000000000001E-3</v>
      </c>
      <c r="S44" s="66">
        <v>2.8899999999999999E-2</v>
      </c>
      <c r="T44" s="66">
        <v>2.5999999999999999E-3</v>
      </c>
    </row>
    <row r="45" spans="1:20">
      <c r="A45" t="s">
        <v>422</v>
      </c>
      <c r="B45" t="s">
        <v>423</v>
      </c>
      <c r="C45" t="s">
        <v>99</v>
      </c>
      <c r="D45" t="s">
        <v>122</v>
      </c>
      <c r="E45" t="s">
        <v>424</v>
      </c>
      <c r="F45" t="s">
        <v>398</v>
      </c>
      <c r="G45" t="s">
        <v>365</v>
      </c>
      <c r="H45" t="s">
        <v>207</v>
      </c>
      <c r="I45" t="s">
        <v>425</v>
      </c>
      <c r="J45" s="65">
        <v>2.27</v>
      </c>
      <c r="K45" t="s">
        <v>101</v>
      </c>
      <c r="L45" s="66">
        <v>4.2000000000000003E-2</v>
      </c>
      <c r="M45" s="66">
        <v>1.7899999999999999E-2</v>
      </c>
      <c r="N45" s="65">
        <v>49176.67</v>
      </c>
      <c r="O45" s="65">
        <v>106.11</v>
      </c>
      <c r="P45" s="65">
        <v>0</v>
      </c>
      <c r="Q45" s="65">
        <v>52.181364537</v>
      </c>
      <c r="R45" s="66">
        <v>1E-4</v>
      </c>
      <c r="S45" s="66">
        <v>1.9E-3</v>
      </c>
      <c r="T45" s="66">
        <v>2.0000000000000001E-4</v>
      </c>
    </row>
    <row r="46" spans="1:20">
      <c r="A46" t="s">
        <v>426</v>
      </c>
      <c r="B46" t="s">
        <v>427</v>
      </c>
      <c r="C46" t="s">
        <v>99</v>
      </c>
      <c r="D46" t="s">
        <v>122</v>
      </c>
      <c r="E46" t="s">
        <v>424</v>
      </c>
      <c r="F46" t="s">
        <v>398</v>
      </c>
      <c r="G46" t="s">
        <v>365</v>
      </c>
      <c r="H46" t="s">
        <v>207</v>
      </c>
      <c r="I46" t="s">
        <v>428</v>
      </c>
      <c r="J46" s="65">
        <v>3.7</v>
      </c>
      <c r="K46" t="s">
        <v>101</v>
      </c>
      <c r="L46" s="66">
        <v>4.2999999999999997E-2</v>
      </c>
      <c r="M46" s="66">
        <v>2.0500000000000001E-2</v>
      </c>
      <c r="N46" s="65">
        <v>315049.67</v>
      </c>
      <c r="O46" s="65">
        <v>110.58</v>
      </c>
      <c r="P46" s="65">
        <v>0</v>
      </c>
      <c r="Q46" s="65">
        <v>348.38192508600002</v>
      </c>
      <c r="R46" s="66">
        <v>2.0000000000000001E-4</v>
      </c>
      <c r="S46" s="66">
        <v>1.26E-2</v>
      </c>
      <c r="T46" s="66">
        <v>1.1000000000000001E-3</v>
      </c>
    </row>
    <row r="47" spans="1:20">
      <c r="A47" t="s">
        <v>429</v>
      </c>
      <c r="B47" t="s">
        <v>430</v>
      </c>
      <c r="C47" t="s">
        <v>99</v>
      </c>
      <c r="D47" t="s">
        <v>122</v>
      </c>
      <c r="E47" t="s">
        <v>431</v>
      </c>
      <c r="F47" t="s">
        <v>111</v>
      </c>
      <c r="G47" t="s">
        <v>365</v>
      </c>
      <c r="H47" t="s">
        <v>207</v>
      </c>
      <c r="I47" t="s">
        <v>428</v>
      </c>
      <c r="J47" s="65">
        <v>4.93</v>
      </c>
      <c r="K47" t="s">
        <v>101</v>
      </c>
      <c r="L47" s="66">
        <v>2.1999999999999999E-2</v>
      </c>
      <c r="M47" s="66">
        <v>2.1499999999999998E-2</v>
      </c>
      <c r="N47" s="65">
        <v>51932</v>
      </c>
      <c r="O47" s="65">
        <v>100.3</v>
      </c>
      <c r="P47" s="65">
        <v>0</v>
      </c>
      <c r="Q47" s="65">
        <v>52.087795999999997</v>
      </c>
      <c r="R47" s="66">
        <v>0</v>
      </c>
      <c r="S47" s="66">
        <v>1.9E-3</v>
      </c>
      <c r="T47" s="66">
        <v>2.0000000000000001E-4</v>
      </c>
    </row>
    <row r="48" spans="1:20">
      <c r="A48" t="s">
        <v>432</v>
      </c>
      <c r="B48" t="s">
        <v>433</v>
      </c>
      <c r="C48" t="s">
        <v>99</v>
      </c>
      <c r="D48" t="s">
        <v>122</v>
      </c>
      <c r="E48" t="s">
        <v>434</v>
      </c>
      <c r="F48" t="s">
        <v>333</v>
      </c>
      <c r="G48" t="s">
        <v>365</v>
      </c>
      <c r="H48" t="s">
        <v>207</v>
      </c>
      <c r="I48" t="s">
        <v>425</v>
      </c>
      <c r="J48" s="65">
        <v>1.97</v>
      </c>
      <c r="K48" t="s">
        <v>101</v>
      </c>
      <c r="L48" s="66">
        <v>4.65E-2</v>
      </c>
      <c r="M48" s="66">
        <v>4.6600000000000003E-2</v>
      </c>
      <c r="N48" s="65">
        <v>532272</v>
      </c>
      <c r="O48" s="65">
        <v>102.02</v>
      </c>
      <c r="P48" s="65">
        <v>0</v>
      </c>
      <c r="Q48" s="65">
        <v>543.02389440000002</v>
      </c>
      <c r="R48" s="66">
        <v>1.9E-3</v>
      </c>
      <c r="S48" s="66">
        <v>1.9599999999999999E-2</v>
      </c>
      <c r="T48" s="66">
        <v>1.8E-3</v>
      </c>
    </row>
    <row r="49" spans="1:20">
      <c r="A49" t="s">
        <v>435</v>
      </c>
      <c r="B49" t="s">
        <v>436</v>
      </c>
      <c r="C49" t="s">
        <v>99</v>
      </c>
      <c r="D49" t="s">
        <v>122</v>
      </c>
      <c r="E49" t="s">
        <v>437</v>
      </c>
      <c r="F49" t="s">
        <v>131</v>
      </c>
      <c r="G49" t="s">
        <v>365</v>
      </c>
      <c r="H49" t="s">
        <v>207</v>
      </c>
      <c r="I49" t="s">
        <v>438</v>
      </c>
      <c r="J49" s="65">
        <v>4.33</v>
      </c>
      <c r="K49" t="s">
        <v>101</v>
      </c>
      <c r="L49" s="66">
        <v>2.5000000000000001E-2</v>
      </c>
      <c r="M49" s="66">
        <v>3.5700000000000003E-2</v>
      </c>
      <c r="N49" s="65">
        <v>166595</v>
      </c>
      <c r="O49" s="65">
        <v>97.94</v>
      </c>
      <c r="P49" s="65">
        <v>4.1648800000000001</v>
      </c>
      <c r="Q49" s="65">
        <v>167.328023</v>
      </c>
      <c r="R49" s="66">
        <v>1E-4</v>
      </c>
      <c r="S49" s="66">
        <v>6.0000000000000001E-3</v>
      </c>
      <c r="T49" s="66">
        <v>5.0000000000000001E-4</v>
      </c>
    </row>
    <row r="50" spans="1:20">
      <c r="A50" t="s">
        <v>439</v>
      </c>
      <c r="B50" t="s">
        <v>440</v>
      </c>
      <c r="C50" t="s">
        <v>99</v>
      </c>
      <c r="D50" t="s">
        <v>122</v>
      </c>
      <c r="E50" t="s">
        <v>441</v>
      </c>
      <c r="F50" t="s">
        <v>111</v>
      </c>
      <c r="G50" t="s">
        <v>370</v>
      </c>
      <c r="H50" t="s">
        <v>149</v>
      </c>
      <c r="I50" t="s">
        <v>442</v>
      </c>
      <c r="J50" s="65">
        <v>2.15</v>
      </c>
      <c r="K50" t="s">
        <v>101</v>
      </c>
      <c r="L50" s="66">
        <v>4.5999999999999999E-2</v>
      </c>
      <c r="M50" s="66">
        <v>2.6100000000000002E-2</v>
      </c>
      <c r="N50" s="65">
        <v>783167.12</v>
      </c>
      <c r="O50" s="65">
        <v>104.27</v>
      </c>
      <c r="P50" s="65">
        <v>0</v>
      </c>
      <c r="Q50" s="65">
        <v>816.60835602400005</v>
      </c>
      <c r="R50" s="66">
        <v>1E-3</v>
      </c>
      <c r="S50" s="66">
        <v>2.9499999999999998E-2</v>
      </c>
      <c r="T50" s="66">
        <v>2.7000000000000001E-3</v>
      </c>
    </row>
    <row r="51" spans="1:20">
      <c r="A51" t="s">
        <v>443</v>
      </c>
      <c r="B51" t="s">
        <v>444</v>
      </c>
      <c r="C51" t="s">
        <v>99</v>
      </c>
      <c r="D51" t="s">
        <v>122</v>
      </c>
      <c r="E51" t="s">
        <v>441</v>
      </c>
      <c r="F51" t="s">
        <v>111</v>
      </c>
      <c r="G51" t="s">
        <v>370</v>
      </c>
      <c r="H51" t="s">
        <v>149</v>
      </c>
      <c r="I51" t="s">
        <v>445</v>
      </c>
      <c r="J51" s="65">
        <v>0.55000000000000004</v>
      </c>
      <c r="K51" t="s">
        <v>101</v>
      </c>
      <c r="L51" s="66">
        <v>4.02E-2</v>
      </c>
      <c r="M51" s="66">
        <v>2.7400000000000001E-2</v>
      </c>
      <c r="N51" s="65">
        <v>243138.6</v>
      </c>
      <c r="O51" s="65">
        <v>101.36</v>
      </c>
      <c r="P51" s="65">
        <v>0</v>
      </c>
      <c r="Q51" s="65">
        <v>246.44528496000001</v>
      </c>
      <c r="R51" s="66">
        <v>1.9E-3</v>
      </c>
      <c r="S51" s="66">
        <v>8.8999999999999999E-3</v>
      </c>
      <c r="T51" s="66">
        <v>8.0000000000000004E-4</v>
      </c>
    </row>
    <row r="52" spans="1:20">
      <c r="A52" t="s">
        <v>446</v>
      </c>
      <c r="B52" t="s">
        <v>447</v>
      </c>
      <c r="C52" t="s">
        <v>99</v>
      </c>
      <c r="D52" t="s">
        <v>122</v>
      </c>
      <c r="E52" t="s">
        <v>448</v>
      </c>
      <c r="F52" t="s">
        <v>449</v>
      </c>
      <c r="G52" t="s">
        <v>370</v>
      </c>
      <c r="H52" t="s">
        <v>149</v>
      </c>
      <c r="I52" t="s">
        <v>450</v>
      </c>
      <c r="J52" s="65">
        <v>1.96</v>
      </c>
      <c r="K52" t="s">
        <v>101</v>
      </c>
      <c r="L52" s="66">
        <v>2.4500000000000001E-2</v>
      </c>
      <c r="M52" s="66">
        <v>2.1399999999999999E-2</v>
      </c>
      <c r="N52" s="65">
        <v>969099</v>
      </c>
      <c r="O52" s="65">
        <v>100.6</v>
      </c>
      <c r="P52" s="65">
        <v>0</v>
      </c>
      <c r="Q52" s="65">
        <v>974.91359399999999</v>
      </c>
      <c r="R52" s="66">
        <v>8.0999999999999996E-3</v>
      </c>
      <c r="S52" s="66">
        <v>3.5200000000000002E-2</v>
      </c>
      <c r="T52" s="66">
        <v>3.2000000000000002E-3</v>
      </c>
    </row>
    <row r="53" spans="1:20">
      <c r="A53" t="s">
        <v>451</v>
      </c>
      <c r="B53" t="s">
        <v>452</v>
      </c>
      <c r="C53" t="s">
        <v>99</v>
      </c>
      <c r="D53" t="s">
        <v>122</v>
      </c>
      <c r="E53" t="s">
        <v>453</v>
      </c>
      <c r="F53" t="s">
        <v>323</v>
      </c>
      <c r="G53" t="s">
        <v>375</v>
      </c>
      <c r="H53" t="s">
        <v>207</v>
      </c>
      <c r="I53" t="s">
        <v>425</v>
      </c>
      <c r="J53" s="65">
        <v>4.84</v>
      </c>
      <c r="K53" t="s">
        <v>101</v>
      </c>
      <c r="L53" s="66">
        <v>2.7E-2</v>
      </c>
      <c r="M53" s="66">
        <v>4.6300000000000001E-2</v>
      </c>
      <c r="N53" s="65">
        <v>420814.87</v>
      </c>
      <c r="O53" s="65">
        <v>91.99</v>
      </c>
      <c r="P53" s="65">
        <v>0</v>
      </c>
      <c r="Q53" s="65">
        <v>387.107598913</v>
      </c>
      <c r="R53" s="66">
        <v>5.0000000000000001E-4</v>
      </c>
      <c r="S53" s="66">
        <v>1.4E-2</v>
      </c>
      <c r="T53" s="66">
        <v>1.2999999999999999E-3</v>
      </c>
    </row>
    <row r="54" spans="1:20">
      <c r="A54" t="s">
        <v>454</v>
      </c>
      <c r="B54" t="s">
        <v>455</v>
      </c>
      <c r="C54" t="s">
        <v>99</v>
      </c>
      <c r="D54" t="s">
        <v>122</v>
      </c>
      <c r="E54" t="s">
        <v>456</v>
      </c>
      <c r="F54" t="s">
        <v>323</v>
      </c>
      <c r="G54" t="s">
        <v>370</v>
      </c>
      <c r="H54" t="s">
        <v>149</v>
      </c>
      <c r="I54" t="s">
        <v>366</v>
      </c>
      <c r="J54" s="65">
        <v>1.47</v>
      </c>
      <c r="K54" t="s">
        <v>101</v>
      </c>
      <c r="L54" s="66">
        <v>4.5499999999999999E-2</v>
      </c>
      <c r="M54" s="66">
        <v>1.14E-2</v>
      </c>
      <c r="N54" s="65">
        <v>9797.4</v>
      </c>
      <c r="O54" s="65">
        <v>105.05</v>
      </c>
      <c r="P54" s="65">
        <v>0.22289</v>
      </c>
      <c r="Q54" s="65">
        <v>10.515058700000001</v>
      </c>
      <c r="R54" s="66">
        <v>1E-4</v>
      </c>
      <c r="S54" s="66">
        <v>4.0000000000000002E-4</v>
      </c>
      <c r="T54" s="66">
        <v>0</v>
      </c>
    </row>
    <row r="55" spans="1:20">
      <c r="A55" t="s">
        <v>457</v>
      </c>
      <c r="B55" t="s">
        <v>458</v>
      </c>
      <c r="C55" t="s">
        <v>99</v>
      </c>
      <c r="D55" t="s">
        <v>122</v>
      </c>
      <c r="E55" t="s">
        <v>456</v>
      </c>
      <c r="F55" t="s">
        <v>323</v>
      </c>
      <c r="G55" t="s">
        <v>370</v>
      </c>
      <c r="H55" t="s">
        <v>149</v>
      </c>
      <c r="I55" t="s">
        <v>438</v>
      </c>
      <c r="J55" s="65">
        <v>3.53</v>
      </c>
      <c r="K55" t="s">
        <v>101</v>
      </c>
      <c r="L55" s="66">
        <v>3.2899999999999999E-2</v>
      </c>
      <c r="M55" s="66">
        <v>1.8100000000000002E-2</v>
      </c>
      <c r="N55" s="65">
        <v>155524.25</v>
      </c>
      <c r="O55" s="65">
        <v>106.13</v>
      </c>
      <c r="P55" s="65">
        <v>0</v>
      </c>
      <c r="Q55" s="65">
        <v>165.05788652499999</v>
      </c>
      <c r="R55" s="66">
        <v>5.9999999999999995E-4</v>
      </c>
      <c r="S55" s="66">
        <v>6.0000000000000001E-3</v>
      </c>
      <c r="T55" s="66">
        <v>5.0000000000000001E-4</v>
      </c>
    </row>
    <row r="56" spans="1:20">
      <c r="A56" t="s">
        <v>459</v>
      </c>
      <c r="B56" t="s">
        <v>460</v>
      </c>
      <c r="C56" t="s">
        <v>99</v>
      </c>
      <c r="D56" t="s">
        <v>122</v>
      </c>
      <c r="E56" t="s">
        <v>461</v>
      </c>
      <c r="F56" t="s">
        <v>333</v>
      </c>
      <c r="G56" t="s">
        <v>375</v>
      </c>
      <c r="H56" t="s">
        <v>207</v>
      </c>
      <c r="I56" t="s">
        <v>462</v>
      </c>
      <c r="J56" s="65">
        <v>2.72</v>
      </c>
      <c r="K56" t="s">
        <v>101</v>
      </c>
      <c r="L56" s="66">
        <v>5.0999999999999997E-2</v>
      </c>
      <c r="M56" s="66">
        <v>0.1022</v>
      </c>
      <c r="N56" s="65">
        <v>486496</v>
      </c>
      <c r="O56" s="65">
        <v>88.88</v>
      </c>
      <c r="P56" s="65">
        <v>0</v>
      </c>
      <c r="Q56" s="65">
        <v>432.39764480000002</v>
      </c>
      <c r="R56" s="66">
        <v>1.6000000000000001E-3</v>
      </c>
      <c r="S56" s="66">
        <v>1.5599999999999999E-2</v>
      </c>
      <c r="T56" s="66">
        <v>1.4E-3</v>
      </c>
    </row>
    <row r="57" spans="1:20">
      <c r="A57" t="s">
        <v>463</v>
      </c>
      <c r="B57" t="s">
        <v>464</v>
      </c>
      <c r="C57" t="s">
        <v>99</v>
      </c>
      <c r="D57" t="s">
        <v>122</v>
      </c>
      <c r="E57" t="s">
        <v>465</v>
      </c>
      <c r="F57" t="s">
        <v>333</v>
      </c>
      <c r="G57" t="s">
        <v>466</v>
      </c>
      <c r="H57" t="s">
        <v>149</v>
      </c>
      <c r="I57" t="s">
        <v>467</v>
      </c>
      <c r="J57" s="65">
        <v>0.33</v>
      </c>
      <c r="K57" t="s">
        <v>101</v>
      </c>
      <c r="L57" s="66">
        <v>3.7499999999999999E-2</v>
      </c>
      <c r="M57" s="66">
        <v>9.01E-2</v>
      </c>
      <c r="N57" s="65">
        <v>678298.69</v>
      </c>
      <c r="O57" s="65">
        <v>99</v>
      </c>
      <c r="P57" s="65">
        <v>0</v>
      </c>
      <c r="Q57" s="65">
        <v>671.5157031</v>
      </c>
      <c r="R57" s="66">
        <v>2.5000000000000001E-3</v>
      </c>
      <c r="S57" s="66">
        <v>2.4199999999999999E-2</v>
      </c>
      <c r="T57" s="66">
        <v>2.2000000000000001E-3</v>
      </c>
    </row>
    <row r="58" spans="1:20">
      <c r="A58" t="s">
        <v>468</v>
      </c>
      <c r="B58" t="s">
        <v>469</v>
      </c>
      <c r="C58" t="s">
        <v>99</v>
      </c>
      <c r="D58" t="s">
        <v>122</v>
      </c>
      <c r="E58" t="s">
        <v>470</v>
      </c>
      <c r="F58" t="s">
        <v>398</v>
      </c>
      <c r="G58" t="s">
        <v>466</v>
      </c>
      <c r="H58" t="s">
        <v>149</v>
      </c>
      <c r="I58" t="s">
        <v>471</v>
      </c>
      <c r="J58" s="65">
        <v>0.09</v>
      </c>
      <c r="K58" t="s">
        <v>101</v>
      </c>
      <c r="L58" s="66">
        <v>5.5E-2</v>
      </c>
      <c r="M58" s="66">
        <v>1.8599999999999998E-2</v>
      </c>
      <c r="N58" s="65">
        <v>325000</v>
      </c>
      <c r="O58" s="65">
        <v>102.6</v>
      </c>
      <c r="P58" s="65">
        <v>0</v>
      </c>
      <c r="Q58" s="65">
        <v>333.45</v>
      </c>
      <c r="R58" s="66">
        <v>4.4000000000000003E-3</v>
      </c>
      <c r="S58" s="66">
        <v>1.2E-2</v>
      </c>
      <c r="T58" s="66">
        <v>1.1000000000000001E-3</v>
      </c>
    </row>
    <row r="59" spans="1:20">
      <c r="A59" t="s">
        <v>472</v>
      </c>
      <c r="B59" t="s">
        <v>473</v>
      </c>
      <c r="C59" t="s">
        <v>99</v>
      </c>
      <c r="D59" t="s">
        <v>122</v>
      </c>
      <c r="E59" t="s">
        <v>470</v>
      </c>
      <c r="F59" t="s">
        <v>398</v>
      </c>
      <c r="G59" t="s">
        <v>466</v>
      </c>
      <c r="H59" t="s">
        <v>149</v>
      </c>
      <c r="I59" t="s">
        <v>474</v>
      </c>
      <c r="J59" s="65">
        <v>3.1</v>
      </c>
      <c r="K59" t="s">
        <v>101</v>
      </c>
      <c r="L59" s="66">
        <v>4.3999999999999997E-2</v>
      </c>
      <c r="M59" s="66">
        <v>3.1300000000000001E-2</v>
      </c>
      <c r="N59" s="65">
        <v>351125</v>
      </c>
      <c r="O59" s="65">
        <v>104</v>
      </c>
      <c r="P59" s="65">
        <v>0</v>
      </c>
      <c r="Q59" s="65">
        <v>365.17</v>
      </c>
      <c r="R59" s="66">
        <v>2.5000000000000001E-3</v>
      </c>
      <c r="S59" s="66">
        <v>1.32E-2</v>
      </c>
      <c r="T59" s="66">
        <v>1.1999999999999999E-3</v>
      </c>
    </row>
    <row r="60" spans="1:20">
      <c r="A60" t="s">
        <v>475</v>
      </c>
      <c r="B60" t="s">
        <v>476</v>
      </c>
      <c r="C60" t="s">
        <v>99</v>
      </c>
      <c r="D60" t="s">
        <v>122</v>
      </c>
      <c r="E60" t="s">
        <v>477</v>
      </c>
      <c r="F60" t="s">
        <v>398</v>
      </c>
      <c r="G60" t="s">
        <v>478</v>
      </c>
      <c r="H60" t="s">
        <v>207</v>
      </c>
      <c r="I60" t="s">
        <v>479</v>
      </c>
      <c r="J60" s="65">
        <v>1.1000000000000001</v>
      </c>
      <c r="K60" t="s">
        <v>101</v>
      </c>
      <c r="L60" s="66">
        <v>6.3E-2</v>
      </c>
      <c r="M60" s="66">
        <v>3.39E-2</v>
      </c>
      <c r="N60" s="65">
        <v>30697</v>
      </c>
      <c r="O60" s="65">
        <v>103.19</v>
      </c>
      <c r="P60" s="65">
        <v>0</v>
      </c>
      <c r="Q60" s="65">
        <v>31.676234300000001</v>
      </c>
      <c r="R60" s="66">
        <v>2.9999999999999997E-4</v>
      </c>
      <c r="S60" s="66">
        <v>1.1000000000000001E-3</v>
      </c>
      <c r="T60" s="66">
        <v>1E-4</v>
      </c>
    </row>
    <row r="61" spans="1:20">
      <c r="A61" s="67" t="s">
        <v>290</v>
      </c>
      <c r="B61" s="14"/>
      <c r="C61" s="14"/>
      <c r="D61" s="14"/>
      <c r="E61" s="14"/>
      <c r="J61" s="69">
        <v>3.28</v>
      </c>
      <c r="M61" s="68">
        <v>3.9699999999999999E-2</v>
      </c>
      <c r="N61" s="69">
        <v>4871473.95</v>
      </c>
      <c r="P61" s="69">
        <v>0</v>
      </c>
      <c r="Q61" s="69">
        <v>4415.3692116359998</v>
      </c>
      <c r="S61" s="68">
        <v>0.1593</v>
      </c>
      <c r="T61" s="68">
        <v>1.4500000000000001E-2</v>
      </c>
    </row>
    <row r="62" spans="1:20">
      <c r="A62" t="s">
        <v>480</v>
      </c>
      <c r="B62" t="s">
        <v>481</v>
      </c>
      <c r="C62" t="s">
        <v>99</v>
      </c>
      <c r="D62" t="s">
        <v>122</v>
      </c>
      <c r="E62" t="s">
        <v>295</v>
      </c>
      <c r="F62" t="s">
        <v>296</v>
      </c>
      <c r="G62" t="s">
        <v>206</v>
      </c>
      <c r="H62" t="s">
        <v>207</v>
      </c>
      <c r="I62" t="s">
        <v>482</v>
      </c>
      <c r="J62" s="65">
        <v>2.56</v>
      </c>
      <c r="K62" t="s">
        <v>101</v>
      </c>
      <c r="L62" s="66">
        <v>2.9000000000000001E-2</v>
      </c>
      <c r="M62" s="66">
        <v>1.8200000000000001E-2</v>
      </c>
      <c r="N62" s="65">
        <v>1227246</v>
      </c>
      <c r="O62" s="65">
        <v>92.1</v>
      </c>
      <c r="P62" s="65">
        <v>0</v>
      </c>
      <c r="Q62" s="65">
        <v>1130.2935660000001</v>
      </c>
      <c r="R62" s="66">
        <v>1.4E-3</v>
      </c>
      <c r="S62" s="66">
        <v>4.0800000000000003E-2</v>
      </c>
      <c r="T62" s="66">
        <v>3.7000000000000002E-3</v>
      </c>
    </row>
    <row r="63" spans="1:20">
      <c r="A63" t="s">
        <v>483</v>
      </c>
      <c r="B63" t="s">
        <v>484</v>
      </c>
      <c r="C63" t="s">
        <v>99</v>
      </c>
      <c r="D63" t="s">
        <v>122</v>
      </c>
      <c r="E63" t="s">
        <v>485</v>
      </c>
      <c r="F63" t="s">
        <v>486</v>
      </c>
      <c r="G63" t="s">
        <v>329</v>
      </c>
      <c r="H63" t="s">
        <v>207</v>
      </c>
      <c r="I63" t="s">
        <v>487</v>
      </c>
      <c r="J63" s="65">
        <v>2.38</v>
      </c>
      <c r="K63" t="s">
        <v>101</v>
      </c>
      <c r="L63" s="66">
        <v>3.49E-2</v>
      </c>
      <c r="M63" s="66">
        <v>3.7499999999999999E-2</v>
      </c>
      <c r="N63" s="65">
        <v>272865</v>
      </c>
      <c r="O63" s="65">
        <v>89.27</v>
      </c>
      <c r="P63" s="65">
        <v>0</v>
      </c>
      <c r="Q63" s="65">
        <v>243.58658550000001</v>
      </c>
      <c r="R63" s="66">
        <v>2.0000000000000001E-4</v>
      </c>
      <c r="S63" s="66">
        <v>8.8000000000000005E-3</v>
      </c>
      <c r="T63" s="66">
        <v>8.0000000000000004E-4</v>
      </c>
    </row>
    <row r="64" spans="1:20">
      <c r="A64" t="s">
        <v>488</v>
      </c>
      <c r="B64" t="s">
        <v>489</v>
      </c>
      <c r="C64" t="s">
        <v>99</v>
      </c>
      <c r="D64" t="s">
        <v>122</v>
      </c>
      <c r="E64" t="s">
        <v>490</v>
      </c>
      <c r="F64" t="s">
        <v>317</v>
      </c>
      <c r="G64" t="s">
        <v>351</v>
      </c>
      <c r="H64" t="s">
        <v>149</v>
      </c>
      <c r="I64" t="s">
        <v>491</v>
      </c>
      <c r="J64" s="65">
        <v>4.42</v>
      </c>
      <c r="K64" t="s">
        <v>101</v>
      </c>
      <c r="L64" s="66">
        <v>3.78E-2</v>
      </c>
      <c r="M64" s="66">
        <v>3.4799999999999998E-2</v>
      </c>
      <c r="N64" s="65">
        <v>360708.4</v>
      </c>
      <c r="O64" s="65">
        <v>101.2</v>
      </c>
      <c r="P64" s="65">
        <v>0</v>
      </c>
      <c r="Q64" s="65">
        <v>365.03690080000001</v>
      </c>
      <c r="R64" s="66">
        <v>1.6000000000000001E-3</v>
      </c>
      <c r="S64" s="66">
        <v>1.32E-2</v>
      </c>
      <c r="T64" s="66">
        <v>1.1999999999999999E-3</v>
      </c>
    </row>
    <row r="65" spans="1:20">
      <c r="A65" t="s">
        <v>492</v>
      </c>
      <c r="B65" t="s">
        <v>493</v>
      </c>
      <c r="C65" t="s">
        <v>99</v>
      </c>
      <c r="D65" t="s">
        <v>122</v>
      </c>
      <c r="E65" t="s">
        <v>494</v>
      </c>
      <c r="F65" t="s">
        <v>333</v>
      </c>
      <c r="G65" t="s">
        <v>351</v>
      </c>
      <c r="H65" t="s">
        <v>149</v>
      </c>
      <c r="I65" t="s">
        <v>495</v>
      </c>
      <c r="J65" s="65">
        <v>4.9400000000000004</v>
      </c>
      <c r="K65" t="s">
        <v>101</v>
      </c>
      <c r="L65" s="66">
        <v>4.2999999999999997E-2</v>
      </c>
      <c r="M65" s="66">
        <v>6.9699999999999998E-2</v>
      </c>
      <c r="N65" s="65">
        <v>849698.63</v>
      </c>
      <c r="O65" s="65">
        <v>89.14</v>
      </c>
      <c r="P65" s="65">
        <v>0</v>
      </c>
      <c r="Q65" s="65">
        <v>757.42135878199997</v>
      </c>
      <c r="R65" s="66">
        <v>5.9999999999999995E-4</v>
      </c>
      <c r="S65" s="66">
        <v>2.7300000000000001E-2</v>
      </c>
      <c r="T65" s="66">
        <v>2.5000000000000001E-3</v>
      </c>
    </row>
    <row r="66" spans="1:20">
      <c r="A66" t="s">
        <v>496</v>
      </c>
      <c r="B66" t="s">
        <v>497</v>
      </c>
      <c r="C66" t="s">
        <v>99</v>
      </c>
      <c r="D66" t="s">
        <v>122</v>
      </c>
      <c r="E66" t="s">
        <v>498</v>
      </c>
      <c r="F66" t="s">
        <v>499</v>
      </c>
      <c r="G66" t="s">
        <v>393</v>
      </c>
      <c r="H66" t="s">
        <v>207</v>
      </c>
      <c r="I66" t="s">
        <v>500</v>
      </c>
      <c r="J66" s="65">
        <v>2.86</v>
      </c>
      <c r="K66" t="s">
        <v>101</v>
      </c>
      <c r="L66" s="66">
        <v>3.9E-2</v>
      </c>
      <c r="M66" s="66">
        <v>2.2100000000000002E-2</v>
      </c>
      <c r="N66" s="65">
        <v>746394</v>
      </c>
      <c r="O66" s="65">
        <v>92.23</v>
      </c>
      <c r="P66" s="65">
        <v>0</v>
      </c>
      <c r="Q66" s="65">
        <v>688.39918620000003</v>
      </c>
      <c r="R66" s="66">
        <v>3.8E-3</v>
      </c>
      <c r="S66" s="66">
        <v>2.4799999999999999E-2</v>
      </c>
      <c r="T66" s="66">
        <v>2.3E-3</v>
      </c>
    </row>
    <row r="67" spans="1:20">
      <c r="A67" t="s">
        <v>501</v>
      </c>
      <c r="B67" t="s">
        <v>502</v>
      </c>
      <c r="C67" t="s">
        <v>99</v>
      </c>
      <c r="D67" t="s">
        <v>122</v>
      </c>
      <c r="E67" t="s">
        <v>503</v>
      </c>
      <c r="F67" t="s">
        <v>100</v>
      </c>
      <c r="G67" t="s">
        <v>360</v>
      </c>
      <c r="H67" t="s">
        <v>149</v>
      </c>
      <c r="I67" t="s">
        <v>504</v>
      </c>
      <c r="J67" s="65">
        <v>3.26</v>
      </c>
      <c r="K67" t="s">
        <v>101</v>
      </c>
      <c r="L67" s="66">
        <v>3.85E-2</v>
      </c>
      <c r="M67" s="66">
        <v>3.8699999999999998E-2</v>
      </c>
      <c r="N67" s="65">
        <v>530398.89</v>
      </c>
      <c r="O67" s="65">
        <v>88.91</v>
      </c>
      <c r="P67" s="65">
        <v>0</v>
      </c>
      <c r="Q67" s="65">
        <v>471.57765309899997</v>
      </c>
      <c r="R67" s="66">
        <v>1.6000000000000001E-3</v>
      </c>
      <c r="S67" s="66">
        <v>1.7000000000000001E-2</v>
      </c>
      <c r="T67" s="66">
        <v>1.5E-3</v>
      </c>
    </row>
    <row r="68" spans="1:20">
      <c r="A68" t="s">
        <v>505</v>
      </c>
      <c r="B68" t="s">
        <v>506</v>
      </c>
      <c r="C68" t="s">
        <v>99</v>
      </c>
      <c r="D68" t="s">
        <v>122</v>
      </c>
      <c r="E68" t="s">
        <v>453</v>
      </c>
      <c r="F68" t="s">
        <v>323</v>
      </c>
      <c r="G68" t="s">
        <v>375</v>
      </c>
      <c r="H68" t="s">
        <v>207</v>
      </c>
      <c r="I68" t="s">
        <v>507</v>
      </c>
      <c r="J68" s="65">
        <v>2.85</v>
      </c>
      <c r="K68" t="s">
        <v>101</v>
      </c>
      <c r="L68" s="66">
        <v>4.7E-2</v>
      </c>
      <c r="M68" s="66">
        <v>6.1400000000000003E-2</v>
      </c>
      <c r="N68" s="65">
        <v>884163.03</v>
      </c>
      <c r="O68" s="65">
        <v>85.85</v>
      </c>
      <c r="P68" s="65">
        <v>0</v>
      </c>
      <c r="Q68" s="65">
        <v>759.05396125499999</v>
      </c>
      <c r="R68" s="66">
        <v>1.2999999999999999E-3</v>
      </c>
      <c r="S68" s="66">
        <v>2.7400000000000001E-2</v>
      </c>
      <c r="T68" s="66">
        <v>2.5000000000000001E-3</v>
      </c>
    </row>
    <row r="69" spans="1:20">
      <c r="A69" s="67" t="s">
        <v>508</v>
      </c>
      <c r="B69" s="14"/>
      <c r="C69" s="14"/>
      <c r="D69" s="14"/>
      <c r="E69" s="14"/>
      <c r="J69" s="69">
        <v>0</v>
      </c>
      <c r="M69" s="68">
        <v>0</v>
      </c>
      <c r="N69" s="69">
        <v>0</v>
      </c>
      <c r="P69" s="69">
        <v>0</v>
      </c>
      <c r="Q69" s="69">
        <v>0</v>
      </c>
      <c r="S69" s="68">
        <v>0</v>
      </c>
      <c r="T69" s="68">
        <v>0</v>
      </c>
    </row>
    <row r="70" spans="1:20">
      <c r="A70" t="s">
        <v>223</v>
      </c>
      <c r="B70" t="s">
        <v>223</v>
      </c>
      <c r="C70" s="14"/>
      <c r="D70" s="14"/>
      <c r="E70" s="14"/>
      <c r="F70" t="s">
        <v>223</v>
      </c>
      <c r="G70" t="s">
        <v>223</v>
      </c>
      <c r="J70" s="65">
        <v>0</v>
      </c>
      <c r="K70" t="s">
        <v>223</v>
      </c>
      <c r="L70" s="66">
        <v>0</v>
      </c>
      <c r="M70" s="66">
        <v>0</v>
      </c>
      <c r="N70" s="65">
        <v>0</v>
      </c>
      <c r="O70" s="65">
        <v>0</v>
      </c>
      <c r="Q70" s="65">
        <v>0</v>
      </c>
      <c r="R70" s="66">
        <v>0</v>
      </c>
      <c r="S70" s="66">
        <v>0</v>
      </c>
      <c r="T70" s="66">
        <v>0</v>
      </c>
    </row>
    <row r="71" spans="1:20">
      <c r="A71" s="67" t="s">
        <v>228</v>
      </c>
      <c r="B71" s="14"/>
      <c r="C71" s="14"/>
      <c r="D71" s="14"/>
      <c r="E71" s="14"/>
      <c r="J71" s="69">
        <v>3.16</v>
      </c>
      <c r="M71" s="68">
        <v>3.7600000000000001E-2</v>
      </c>
      <c r="N71" s="69">
        <v>160000</v>
      </c>
      <c r="P71" s="69">
        <v>0</v>
      </c>
      <c r="Q71" s="69">
        <v>543.61784862699994</v>
      </c>
      <c r="S71" s="68">
        <v>1.9599999999999999E-2</v>
      </c>
      <c r="T71" s="68">
        <v>1.8E-3</v>
      </c>
    </row>
    <row r="72" spans="1:20">
      <c r="A72" s="67" t="s">
        <v>291</v>
      </c>
      <c r="B72" s="14"/>
      <c r="C72" s="14"/>
      <c r="D72" s="14"/>
      <c r="E72" s="14"/>
      <c r="J72" s="69">
        <v>0</v>
      </c>
      <c r="M72" s="68">
        <v>0</v>
      </c>
      <c r="N72" s="69">
        <v>0</v>
      </c>
      <c r="P72" s="69">
        <v>0</v>
      </c>
      <c r="Q72" s="69">
        <v>0</v>
      </c>
      <c r="S72" s="68">
        <v>0</v>
      </c>
      <c r="T72" s="68">
        <v>0</v>
      </c>
    </row>
    <row r="73" spans="1:20">
      <c r="A73" t="s">
        <v>223</v>
      </c>
      <c r="B73" t="s">
        <v>223</v>
      </c>
      <c r="C73" s="14"/>
      <c r="D73" s="14"/>
      <c r="E73" s="14"/>
      <c r="F73" t="s">
        <v>223</v>
      </c>
      <c r="G73" t="s">
        <v>223</v>
      </c>
      <c r="J73" s="65">
        <v>0</v>
      </c>
      <c r="K73" t="s">
        <v>223</v>
      </c>
      <c r="L73" s="66">
        <v>0</v>
      </c>
      <c r="M73" s="66">
        <v>0</v>
      </c>
      <c r="N73" s="65">
        <v>0</v>
      </c>
      <c r="O73" s="65">
        <v>0</v>
      </c>
      <c r="Q73" s="65">
        <v>0</v>
      </c>
      <c r="R73" s="66">
        <v>0</v>
      </c>
      <c r="S73" s="66">
        <v>0</v>
      </c>
      <c r="T73" s="66">
        <v>0</v>
      </c>
    </row>
    <row r="74" spans="1:20">
      <c r="A74" s="67" t="s">
        <v>292</v>
      </c>
      <c r="B74" s="14"/>
      <c r="C74" s="14"/>
      <c r="D74" s="14"/>
      <c r="E74" s="14"/>
      <c r="J74" s="69">
        <v>3.16</v>
      </c>
      <c r="M74" s="68">
        <v>3.7600000000000001E-2</v>
      </c>
      <c r="N74" s="69">
        <v>160000</v>
      </c>
      <c r="P74" s="69">
        <v>0</v>
      </c>
      <c r="Q74" s="69">
        <v>543.61784862699994</v>
      </c>
      <c r="S74" s="68">
        <v>1.9599999999999999E-2</v>
      </c>
      <c r="T74" s="68">
        <v>1.8E-3</v>
      </c>
    </row>
    <row r="75" spans="1:20">
      <c r="A75" t="s">
        <v>509</v>
      </c>
      <c r="B75" t="s">
        <v>510</v>
      </c>
      <c r="C75" t="s">
        <v>511</v>
      </c>
      <c r="D75" t="s">
        <v>512</v>
      </c>
      <c r="E75" t="s">
        <v>513</v>
      </c>
      <c r="F75" t="s">
        <v>514</v>
      </c>
      <c r="G75" t="s">
        <v>515</v>
      </c>
      <c r="H75" t="s">
        <v>516</v>
      </c>
      <c r="I75" t="s">
        <v>517</v>
      </c>
      <c r="J75" s="65">
        <v>3.16</v>
      </c>
      <c r="K75" t="s">
        <v>105</v>
      </c>
      <c r="L75" s="66">
        <v>5.3800000000000001E-2</v>
      </c>
      <c r="M75" s="66">
        <v>3.7600000000000001E-2</v>
      </c>
      <c r="N75" s="65">
        <v>160000</v>
      </c>
      <c r="O75" s="65">
        <v>105.679986125</v>
      </c>
      <c r="P75" s="65">
        <v>0</v>
      </c>
      <c r="Q75" s="65">
        <v>543.61784862699994</v>
      </c>
      <c r="R75" s="66">
        <v>1E-4</v>
      </c>
      <c r="S75" s="66">
        <v>1.9599999999999999E-2</v>
      </c>
      <c r="T75" s="66">
        <v>1.8E-3</v>
      </c>
    </row>
    <row r="76" spans="1:20">
      <c r="A76" s="88" t="s">
        <v>230</v>
      </c>
      <c r="B76" s="14"/>
      <c r="C76" s="14"/>
      <c r="D76" s="14"/>
      <c r="E76" s="14"/>
    </row>
    <row r="77" spans="1:20">
      <c r="A77" s="88" t="s">
        <v>285</v>
      </c>
      <c r="B77" s="14"/>
      <c r="C77" s="14"/>
      <c r="D77" s="14"/>
      <c r="E77" s="14"/>
    </row>
    <row r="78" spans="1:20">
      <c r="A78" s="88" t="s">
        <v>286</v>
      </c>
      <c r="B78" s="14"/>
      <c r="C78" s="14"/>
      <c r="D78" s="14"/>
      <c r="E78" s="14"/>
    </row>
    <row r="79" spans="1:20">
      <c r="A79" s="88" t="s">
        <v>287</v>
      </c>
      <c r="B79" s="14"/>
      <c r="C79" s="14"/>
      <c r="D79" s="14"/>
      <c r="E79" s="14"/>
    </row>
    <row r="80" spans="1:20">
      <c r="A80" s="88" t="s">
        <v>288</v>
      </c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BI5" s="16"/>
    </row>
    <row r="6" spans="1:61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E6" s="16"/>
      <c r="BI6" s="16"/>
    </row>
    <row r="7" spans="1:61" s="16" customFormat="1" ht="20.25">
      <c r="A7" s="40" t="s">
        <v>47</v>
      </c>
      <c r="B7" s="41" t="s">
        <v>48</v>
      </c>
      <c r="C7" s="105" t="s">
        <v>69</v>
      </c>
      <c r="D7" s="105" t="s">
        <v>82</v>
      </c>
      <c r="E7" s="105" t="s">
        <v>49</v>
      </c>
      <c r="F7" s="105" t="s">
        <v>83</v>
      </c>
      <c r="G7" s="105" t="s">
        <v>52</v>
      </c>
      <c r="H7" s="96" t="s">
        <v>186</v>
      </c>
      <c r="I7" s="96" t="s">
        <v>187</v>
      </c>
      <c r="J7" s="96" t="s">
        <v>191</v>
      </c>
      <c r="K7" s="96" t="s">
        <v>55</v>
      </c>
      <c r="L7" s="96" t="s">
        <v>72</v>
      </c>
      <c r="M7" s="96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90677</v>
      </c>
      <c r="I10" s="7"/>
      <c r="J10" s="63">
        <v>0</v>
      </c>
      <c r="K10" s="63">
        <v>1434.5516560000001</v>
      </c>
      <c r="L10" s="7"/>
      <c r="M10" s="64">
        <v>1</v>
      </c>
      <c r="N10" s="64">
        <v>4.7000000000000002E-3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90677</v>
      </c>
      <c r="J11" s="69">
        <v>0</v>
      </c>
      <c r="K11" s="69">
        <v>1434.5516560000001</v>
      </c>
      <c r="M11" s="68">
        <v>1</v>
      </c>
      <c r="N11" s="68">
        <v>4.7000000000000002E-3</v>
      </c>
    </row>
    <row r="12" spans="1:61">
      <c r="A12" s="67" t="s">
        <v>518</v>
      </c>
      <c r="D12" s="14"/>
      <c r="E12" s="14"/>
      <c r="F12" s="14"/>
      <c r="H12" s="69">
        <v>0</v>
      </c>
      <c r="J12" s="69">
        <v>0</v>
      </c>
      <c r="K12" s="69">
        <v>0</v>
      </c>
      <c r="M12" s="68">
        <v>0</v>
      </c>
      <c r="N12" s="68">
        <v>0</v>
      </c>
    </row>
    <row r="13" spans="1:61">
      <c r="A13" t="s">
        <v>223</v>
      </c>
      <c r="B13" t="s">
        <v>223</v>
      </c>
      <c r="D13" s="14"/>
      <c r="E13" s="14"/>
      <c r="F13" t="s">
        <v>223</v>
      </c>
      <c r="G13" t="s">
        <v>223</v>
      </c>
      <c r="H13" s="65">
        <v>0</v>
      </c>
      <c r="I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1">
      <c r="A14" s="67" t="s">
        <v>519</v>
      </c>
      <c r="D14" s="14"/>
      <c r="E14" s="14"/>
      <c r="F14" s="14"/>
      <c r="H14" s="69">
        <v>0</v>
      </c>
      <c r="J14" s="69">
        <v>0</v>
      </c>
      <c r="K14" s="69">
        <v>0</v>
      </c>
      <c r="M14" s="68">
        <v>0</v>
      </c>
      <c r="N14" s="68">
        <v>0</v>
      </c>
    </row>
    <row r="15" spans="1:61">
      <c r="A15" t="s">
        <v>223</v>
      </c>
      <c r="B15" t="s">
        <v>223</v>
      </c>
      <c r="D15" s="14"/>
      <c r="E15" s="14"/>
      <c r="F15" t="s">
        <v>223</v>
      </c>
      <c r="G15" t="s">
        <v>223</v>
      </c>
      <c r="H15" s="65">
        <v>0</v>
      </c>
      <c r="I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1">
      <c r="A16" s="67" t="s">
        <v>520</v>
      </c>
      <c r="D16" s="14"/>
      <c r="E16" s="14"/>
      <c r="F16" s="14"/>
      <c r="H16" s="69">
        <v>90677</v>
      </c>
      <c r="J16" s="69">
        <v>0</v>
      </c>
      <c r="K16" s="69">
        <v>1434.5516560000001</v>
      </c>
      <c r="M16" s="68">
        <v>1</v>
      </c>
      <c r="N16" s="68">
        <v>4.7000000000000002E-3</v>
      </c>
    </row>
    <row r="17" spans="1:14">
      <c r="A17" t="s">
        <v>521</v>
      </c>
      <c r="B17" t="s">
        <v>522</v>
      </c>
      <c r="C17" t="s">
        <v>99</v>
      </c>
      <c r="D17" t="s">
        <v>122</v>
      </c>
      <c r="E17" t="s">
        <v>523</v>
      </c>
      <c r="F17" t="s">
        <v>398</v>
      </c>
      <c r="G17" t="s">
        <v>101</v>
      </c>
      <c r="H17" s="65">
        <v>25689</v>
      </c>
      <c r="I17" s="65">
        <v>766.4</v>
      </c>
      <c r="J17" s="65">
        <v>0</v>
      </c>
      <c r="K17" s="65">
        <v>196.88049599999999</v>
      </c>
      <c r="L17" s="66">
        <v>8.9999999999999998E-4</v>
      </c>
      <c r="M17" s="66">
        <v>0.13719999999999999</v>
      </c>
      <c r="N17" s="66">
        <v>5.9999999999999995E-4</v>
      </c>
    </row>
    <row r="18" spans="1:14">
      <c r="A18" t="s">
        <v>524</v>
      </c>
      <c r="B18" t="s">
        <v>525</v>
      </c>
      <c r="C18" t="s">
        <v>99</v>
      </c>
      <c r="D18" t="s">
        <v>122</v>
      </c>
      <c r="E18" t="s">
        <v>526</v>
      </c>
      <c r="F18" t="s">
        <v>527</v>
      </c>
      <c r="G18" t="s">
        <v>101</v>
      </c>
      <c r="H18" s="65">
        <v>20200</v>
      </c>
      <c r="I18" s="65">
        <v>2564</v>
      </c>
      <c r="J18" s="65">
        <v>0</v>
      </c>
      <c r="K18" s="65">
        <v>517.928</v>
      </c>
      <c r="L18" s="66">
        <v>8.0000000000000004E-4</v>
      </c>
      <c r="M18" s="66">
        <v>0.36099999999999999</v>
      </c>
      <c r="N18" s="66">
        <v>1.6999999999999999E-3</v>
      </c>
    </row>
    <row r="19" spans="1:14">
      <c r="A19" t="s">
        <v>528</v>
      </c>
      <c r="B19" t="s">
        <v>529</v>
      </c>
      <c r="C19" t="s">
        <v>99</v>
      </c>
      <c r="D19" t="s">
        <v>122</v>
      </c>
      <c r="E19" t="s">
        <v>530</v>
      </c>
      <c r="F19" t="s">
        <v>124</v>
      </c>
      <c r="G19" t="s">
        <v>101</v>
      </c>
      <c r="H19" s="65">
        <v>44788</v>
      </c>
      <c r="I19" s="65">
        <v>1607</v>
      </c>
      <c r="J19" s="65">
        <v>0</v>
      </c>
      <c r="K19" s="65">
        <v>719.74315999999999</v>
      </c>
      <c r="L19" s="66">
        <v>5.0000000000000001E-4</v>
      </c>
      <c r="M19" s="66">
        <v>0.50170000000000003</v>
      </c>
      <c r="N19" s="66">
        <v>2.3999999999999998E-3</v>
      </c>
    </row>
    <row r="20" spans="1:14">
      <c r="A20" s="67" t="s">
        <v>531</v>
      </c>
      <c r="D20" s="14"/>
      <c r="E20" s="14"/>
      <c r="F20" s="14"/>
      <c r="H20" s="69">
        <v>0</v>
      </c>
      <c r="J20" s="69">
        <v>0</v>
      </c>
      <c r="K20" s="69">
        <v>0</v>
      </c>
      <c r="M20" s="68">
        <v>0</v>
      </c>
      <c r="N20" s="68">
        <v>0</v>
      </c>
    </row>
    <row r="21" spans="1:14">
      <c r="A21" t="s">
        <v>223</v>
      </c>
      <c r="B21" t="s">
        <v>223</v>
      </c>
      <c r="D21" s="14"/>
      <c r="E21" s="14"/>
      <c r="F21" t="s">
        <v>223</v>
      </c>
      <c r="G21" t="s">
        <v>223</v>
      </c>
      <c r="H21" s="65">
        <v>0</v>
      </c>
      <c r="I21" s="65">
        <v>0</v>
      </c>
      <c r="K21" s="65">
        <v>0</v>
      </c>
      <c r="L21" s="66">
        <v>0</v>
      </c>
      <c r="M21" s="66">
        <v>0</v>
      </c>
      <c r="N21" s="66">
        <v>0</v>
      </c>
    </row>
    <row r="22" spans="1:14">
      <c r="A22" s="67" t="s">
        <v>228</v>
      </c>
      <c r="D22" s="14"/>
      <c r="E22" s="14"/>
      <c r="F22" s="14"/>
      <c r="H22" s="69">
        <v>0</v>
      </c>
      <c r="J22" s="69">
        <v>0</v>
      </c>
      <c r="K22" s="69">
        <v>0</v>
      </c>
      <c r="M22" s="68">
        <v>0</v>
      </c>
      <c r="N22" s="68">
        <v>0</v>
      </c>
    </row>
    <row r="23" spans="1:14">
      <c r="A23" s="67" t="s">
        <v>291</v>
      </c>
      <c r="D23" s="14"/>
      <c r="E23" s="14"/>
      <c r="F23" s="14"/>
      <c r="H23" s="69">
        <v>0</v>
      </c>
      <c r="J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D24" s="14"/>
      <c r="E24" s="14"/>
      <c r="F24" t="s">
        <v>223</v>
      </c>
      <c r="G24" t="s">
        <v>223</v>
      </c>
      <c r="H24" s="65">
        <v>0</v>
      </c>
      <c r="I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292</v>
      </c>
      <c r="D25" s="14"/>
      <c r="E25" s="14"/>
      <c r="F25" s="14"/>
      <c r="H25" s="69">
        <v>0</v>
      </c>
      <c r="J25" s="69">
        <v>0</v>
      </c>
      <c r="K25" s="69">
        <v>0</v>
      </c>
      <c r="M25" s="68">
        <v>0</v>
      </c>
      <c r="N25" s="68">
        <v>0</v>
      </c>
    </row>
    <row r="26" spans="1:14">
      <c r="A26" t="s">
        <v>223</v>
      </c>
      <c r="B26" t="s">
        <v>223</v>
      </c>
      <c r="D26" s="14"/>
      <c r="E26" s="14"/>
      <c r="F26" t="s">
        <v>223</v>
      </c>
      <c r="G26" t="s">
        <v>223</v>
      </c>
      <c r="H26" s="65">
        <v>0</v>
      </c>
      <c r="I26" s="65">
        <v>0</v>
      </c>
      <c r="K26" s="65">
        <v>0</v>
      </c>
      <c r="L26" s="66">
        <v>0</v>
      </c>
      <c r="M26" s="66">
        <v>0</v>
      </c>
      <c r="N26" s="66">
        <v>0</v>
      </c>
    </row>
    <row r="27" spans="1:14">
      <c r="A27" s="88" t="s">
        <v>230</v>
      </c>
      <c r="D27" s="14"/>
      <c r="E27" s="14"/>
      <c r="F27" s="14"/>
    </row>
    <row r="28" spans="1:14">
      <c r="A28" s="88" t="s">
        <v>285</v>
      </c>
      <c r="D28" s="14"/>
      <c r="E28" s="14"/>
      <c r="F28" s="14"/>
    </row>
    <row r="29" spans="1:14">
      <c r="A29" s="88" t="s">
        <v>286</v>
      </c>
      <c r="D29" s="14"/>
      <c r="E29" s="14"/>
      <c r="F29" s="14"/>
    </row>
    <row r="30" spans="1:14">
      <c r="A30" s="88" t="s">
        <v>287</v>
      </c>
      <c r="D30" s="14"/>
      <c r="E30" s="14"/>
      <c r="F30" s="14"/>
    </row>
    <row r="31" spans="1:14">
      <c r="A31" s="88" t="s">
        <v>288</v>
      </c>
      <c r="D31" s="14"/>
      <c r="E31" s="14"/>
      <c r="F31" s="14"/>
    </row>
    <row r="32" spans="1:14" hidden="1">
      <c r="D32" s="14"/>
      <c r="E32" s="14"/>
      <c r="F32" s="14"/>
    </row>
    <row r="33" spans="4:6" hidden="1">
      <c r="D33" s="14"/>
      <c r="E33" s="14"/>
      <c r="F33" s="14"/>
    </row>
    <row r="34" spans="4:6" hidden="1">
      <c r="D34" s="14"/>
      <c r="E34" s="14"/>
      <c r="F34" s="14"/>
    </row>
    <row r="35" spans="4:6" hidden="1">
      <c r="D35" s="14"/>
      <c r="E35" s="14"/>
      <c r="F35" s="14"/>
    </row>
    <row r="36" spans="4:6" hidden="1">
      <c r="D36" s="14"/>
      <c r="E36" s="14"/>
      <c r="F36" s="14"/>
    </row>
    <row r="37" spans="4:6" hidden="1">
      <c r="D37" s="14"/>
      <c r="E37" s="14"/>
      <c r="F37" s="14"/>
    </row>
    <row r="38" spans="4:6" hidden="1">
      <c r="D38" s="14"/>
      <c r="E38" s="14"/>
      <c r="F38" s="14"/>
    </row>
    <row r="39" spans="4:6" hidden="1">
      <c r="D39" s="14"/>
      <c r="E39" s="14"/>
      <c r="F39" s="14"/>
    </row>
    <row r="40" spans="4:6" hidden="1">
      <c r="D40" s="14"/>
      <c r="E40" s="14"/>
      <c r="F40" s="14"/>
    </row>
    <row r="41" spans="4:6" hidden="1">
      <c r="D41" s="14"/>
      <c r="E41" s="14"/>
      <c r="F41" s="14"/>
    </row>
    <row r="42" spans="4:6" hidden="1">
      <c r="D42" s="14"/>
      <c r="E42" s="14"/>
      <c r="F42" s="14"/>
    </row>
    <row r="43" spans="4:6" hidden="1">
      <c r="D43" s="14"/>
      <c r="E43" s="14"/>
      <c r="F43" s="14"/>
    </row>
    <row r="44" spans="4:6" hidden="1">
      <c r="D44" s="14"/>
      <c r="E44" s="14"/>
      <c r="F44" s="14"/>
    </row>
    <row r="45" spans="4:6" hidden="1">
      <c r="D45" s="14"/>
      <c r="E45" s="14"/>
      <c r="F45" s="14"/>
    </row>
    <row r="46" spans="4:6" hidden="1">
      <c r="D46" s="14"/>
      <c r="E46" s="14"/>
      <c r="F46" s="14"/>
    </row>
    <row r="47" spans="4:6" hidden="1">
      <c r="D47" s="14"/>
      <c r="E47" s="14"/>
      <c r="F47" s="14"/>
    </row>
    <row r="48" spans="4:6" hidden="1">
      <c r="D48" s="14"/>
      <c r="E48" s="14"/>
      <c r="F48" s="14"/>
    </row>
    <row r="49" spans="4:6" hidden="1">
      <c r="D49" s="14"/>
      <c r="E49" s="14"/>
      <c r="F49" s="14"/>
    </row>
    <row r="50" spans="4:6" hidden="1">
      <c r="D50" s="14"/>
      <c r="E50" s="14"/>
      <c r="F50" s="14"/>
    </row>
    <row r="51" spans="4:6" hidden="1">
      <c r="D51" s="14"/>
      <c r="E51" s="14"/>
      <c r="F51" s="14"/>
    </row>
    <row r="52" spans="4:6" hidden="1">
      <c r="D52" s="14"/>
      <c r="E52" s="14"/>
      <c r="F52" s="14"/>
    </row>
    <row r="53" spans="4:6" hidden="1">
      <c r="D53" s="14"/>
      <c r="E53" s="14"/>
      <c r="F53" s="14"/>
    </row>
    <row r="54" spans="4:6" hidden="1">
      <c r="D54" s="14"/>
      <c r="E54" s="14"/>
      <c r="F54" s="14"/>
    </row>
    <row r="55" spans="4:6" hidden="1">
      <c r="D55" s="14"/>
      <c r="E55" s="14"/>
      <c r="F55" s="14"/>
    </row>
    <row r="56" spans="4:6" hidden="1">
      <c r="D56" s="14"/>
      <c r="E56" s="14"/>
      <c r="F56" s="14"/>
    </row>
    <row r="57" spans="4:6" hidden="1">
      <c r="D57" s="14"/>
      <c r="E57" s="14"/>
      <c r="F57" s="14"/>
    </row>
    <row r="58" spans="4:6" hidden="1">
      <c r="D58" s="14"/>
      <c r="E58" s="14"/>
      <c r="F58" s="14"/>
    </row>
    <row r="59" spans="4:6" hidden="1">
      <c r="D59" s="14"/>
      <c r="E59" s="14"/>
      <c r="F59" s="14"/>
    </row>
    <row r="60" spans="4:6" hidden="1">
      <c r="D60" s="14"/>
      <c r="E60" s="14"/>
      <c r="F60" s="14"/>
    </row>
    <row r="61" spans="4:6" hidden="1">
      <c r="D61" s="14"/>
      <c r="E61" s="14"/>
      <c r="F61" s="14"/>
    </row>
    <row r="62" spans="4:6" hidden="1">
      <c r="D62" s="14"/>
      <c r="E62" s="14"/>
      <c r="F62" s="14"/>
    </row>
    <row r="63" spans="4:6" hidden="1">
      <c r="D63" s="14"/>
      <c r="E63" s="14"/>
      <c r="F63" s="14"/>
    </row>
    <row r="64" spans="4:6" hidden="1">
      <c r="D64" s="14"/>
      <c r="E64" s="14"/>
      <c r="F64" s="14"/>
    </row>
    <row r="65" spans="4:6" hidden="1">
      <c r="D65" s="14"/>
      <c r="E65" s="14"/>
      <c r="F65" s="14"/>
    </row>
    <row r="66" spans="4:6" hidden="1">
      <c r="D66" s="14"/>
      <c r="E66" s="14"/>
      <c r="F66" s="14"/>
    </row>
    <row r="67" spans="4:6" hidden="1">
      <c r="D67" s="14"/>
      <c r="E67" s="14"/>
      <c r="F67" s="14"/>
    </row>
    <row r="68" spans="4:6" hidden="1">
      <c r="D68" s="14"/>
      <c r="E68" s="14"/>
      <c r="F68" s="14"/>
    </row>
    <row r="69" spans="4:6" hidden="1">
      <c r="D69" s="14"/>
      <c r="E69" s="14"/>
      <c r="F69" s="14"/>
    </row>
    <row r="70" spans="4:6" hidden="1">
      <c r="D70" s="14"/>
      <c r="E70" s="14"/>
      <c r="F70" s="14"/>
    </row>
    <row r="71" spans="4:6" hidden="1">
      <c r="D71" s="14"/>
      <c r="E71" s="14"/>
      <c r="F71" s="14"/>
    </row>
    <row r="72" spans="4:6" hidden="1">
      <c r="D72" s="14"/>
      <c r="E72" s="14"/>
      <c r="F72" s="14"/>
    </row>
    <row r="73" spans="4:6" hidden="1">
      <c r="D73" s="14"/>
      <c r="E73" s="14"/>
      <c r="F73" s="14"/>
    </row>
    <row r="74" spans="4:6" hidden="1">
      <c r="D74" s="14"/>
      <c r="E74" s="14"/>
      <c r="F74" s="14"/>
    </row>
    <row r="75" spans="4:6" hidden="1">
      <c r="D75" s="14"/>
      <c r="E75" s="14"/>
      <c r="F75" s="14"/>
    </row>
    <row r="76" spans="4:6" hidden="1">
      <c r="D76" s="14"/>
      <c r="E76" s="14"/>
      <c r="F76" s="14"/>
    </row>
    <row r="77" spans="4:6" hidden="1">
      <c r="D77" s="14"/>
      <c r="E77" s="14"/>
      <c r="F77" s="14"/>
    </row>
    <row r="78" spans="4:6" hidden="1">
      <c r="D78" s="14"/>
      <c r="E78" s="14"/>
      <c r="F78" s="14"/>
    </row>
    <row r="79" spans="4:6" hidden="1">
      <c r="D79" s="14"/>
      <c r="E79" s="14"/>
      <c r="F79" s="14"/>
    </row>
    <row r="80" spans="4:6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4"/>
      <c r="BJ5" s="16"/>
    </row>
    <row r="6" spans="1:62" ht="26.25" customHeight="1">
      <c r="A6" s="102" t="s">
        <v>193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96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250782</v>
      </c>
      <c r="H10" s="7"/>
      <c r="I10" s="63">
        <v>0.27689999999999998</v>
      </c>
      <c r="J10" s="63">
        <v>10946.405112045</v>
      </c>
      <c r="K10" s="7"/>
      <c r="L10" s="64">
        <v>1</v>
      </c>
      <c r="M10" s="64">
        <v>3.5900000000000001E-2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170341</v>
      </c>
      <c r="I11" s="69">
        <v>0</v>
      </c>
      <c r="J11" s="69">
        <v>5553.7541490000003</v>
      </c>
      <c r="L11" s="68">
        <v>0.50739999999999996</v>
      </c>
      <c r="M11" s="68">
        <v>1.8200000000000001E-2</v>
      </c>
    </row>
    <row r="12" spans="1:62">
      <c r="A12" s="67" t="s">
        <v>532</v>
      </c>
      <c r="C12" s="14"/>
      <c r="D12" s="14"/>
      <c r="E12" s="14"/>
      <c r="F12" s="14"/>
      <c r="G12" s="69">
        <v>107508</v>
      </c>
      <c r="I12" s="69">
        <v>0</v>
      </c>
      <c r="J12" s="69">
        <v>3305.4009099999998</v>
      </c>
      <c r="L12" s="68">
        <v>0.30199999999999999</v>
      </c>
      <c r="M12" s="68">
        <v>1.0800000000000001E-2</v>
      </c>
    </row>
    <row r="13" spans="1:62">
      <c r="A13" t="s">
        <v>533</v>
      </c>
      <c r="B13" t="s">
        <v>534</v>
      </c>
      <c r="C13" t="s">
        <v>99</v>
      </c>
      <c r="D13" t="s">
        <v>535</v>
      </c>
      <c r="E13" t="s">
        <v>536</v>
      </c>
      <c r="F13" t="s">
        <v>101</v>
      </c>
      <c r="G13" s="65">
        <v>60659</v>
      </c>
      <c r="H13" s="65">
        <v>1489</v>
      </c>
      <c r="I13" s="65">
        <v>0</v>
      </c>
      <c r="J13" s="65">
        <v>903.21250999999995</v>
      </c>
      <c r="K13" s="66">
        <v>2.0000000000000001E-4</v>
      </c>
      <c r="L13" s="66">
        <v>8.2500000000000004E-2</v>
      </c>
      <c r="M13" s="66">
        <v>3.0000000000000001E-3</v>
      </c>
    </row>
    <row r="14" spans="1:62">
      <c r="A14" t="s">
        <v>537</v>
      </c>
      <c r="B14" t="s">
        <v>538</v>
      </c>
      <c r="C14" t="s">
        <v>99</v>
      </c>
      <c r="D14" t="s">
        <v>535</v>
      </c>
      <c r="E14" t="s">
        <v>536</v>
      </c>
      <c r="F14" t="s">
        <v>101</v>
      </c>
      <c r="G14" s="65">
        <v>36545</v>
      </c>
      <c r="H14" s="65">
        <v>1640</v>
      </c>
      <c r="I14" s="65">
        <v>0</v>
      </c>
      <c r="J14" s="65">
        <v>599.33799999999997</v>
      </c>
      <c r="K14" s="66">
        <v>0</v>
      </c>
      <c r="L14" s="66">
        <v>5.4800000000000001E-2</v>
      </c>
      <c r="M14" s="66">
        <v>2E-3</v>
      </c>
    </row>
    <row r="15" spans="1:62">
      <c r="A15" t="s">
        <v>539</v>
      </c>
      <c r="B15" t="s">
        <v>540</v>
      </c>
      <c r="C15" t="s">
        <v>99</v>
      </c>
      <c r="D15" t="s">
        <v>541</v>
      </c>
      <c r="E15" t="s">
        <v>536</v>
      </c>
      <c r="F15" t="s">
        <v>101</v>
      </c>
      <c r="G15" s="65">
        <v>2434</v>
      </c>
      <c r="H15" s="65">
        <v>19930</v>
      </c>
      <c r="I15" s="65">
        <v>0</v>
      </c>
      <c r="J15" s="65">
        <v>485.09620000000001</v>
      </c>
      <c r="K15" s="66">
        <v>2.9999999999999997E-4</v>
      </c>
      <c r="L15" s="66">
        <v>4.4299999999999999E-2</v>
      </c>
      <c r="M15" s="66">
        <v>1.6000000000000001E-3</v>
      </c>
    </row>
    <row r="16" spans="1:62">
      <c r="A16" t="s">
        <v>542</v>
      </c>
      <c r="B16" t="s">
        <v>543</v>
      </c>
      <c r="C16" t="s">
        <v>99</v>
      </c>
      <c r="D16" t="s">
        <v>541</v>
      </c>
      <c r="E16" t="s">
        <v>536</v>
      </c>
      <c r="F16" t="s">
        <v>101</v>
      </c>
      <c r="G16" s="65">
        <v>2514</v>
      </c>
      <c r="H16" s="65">
        <v>18670</v>
      </c>
      <c r="I16" s="65">
        <v>0</v>
      </c>
      <c r="J16" s="65">
        <v>469.36380000000003</v>
      </c>
      <c r="K16" s="66">
        <v>1E-4</v>
      </c>
      <c r="L16" s="66">
        <v>4.2900000000000001E-2</v>
      </c>
      <c r="M16" s="66">
        <v>1.5E-3</v>
      </c>
    </row>
    <row r="17" spans="1:13">
      <c r="A17" t="s">
        <v>544</v>
      </c>
      <c r="B17" t="s">
        <v>545</v>
      </c>
      <c r="C17" t="s">
        <v>99</v>
      </c>
      <c r="D17" t="s">
        <v>541</v>
      </c>
      <c r="E17" t="s">
        <v>536</v>
      </c>
      <c r="F17" t="s">
        <v>101</v>
      </c>
      <c r="G17" s="65">
        <v>5356</v>
      </c>
      <c r="H17" s="65">
        <v>15840</v>
      </c>
      <c r="I17" s="65">
        <v>0</v>
      </c>
      <c r="J17" s="65">
        <v>848.3904</v>
      </c>
      <c r="K17" s="66">
        <v>1E-4</v>
      </c>
      <c r="L17" s="66">
        <v>7.7499999999999999E-2</v>
      </c>
      <c r="M17" s="66">
        <v>2.8E-3</v>
      </c>
    </row>
    <row r="18" spans="1:13">
      <c r="A18" s="67" t="s">
        <v>546</v>
      </c>
      <c r="C18" s="14"/>
      <c r="D18" s="14"/>
      <c r="E18" s="14"/>
      <c r="F18" s="14"/>
      <c r="G18" s="69">
        <v>0</v>
      </c>
      <c r="I18" s="69">
        <v>0</v>
      </c>
      <c r="J18" s="69">
        <v>0</v>
      </c>
      <c r="L18" s="68">
        <v>0</v>
      </c>
      <c r="M18" s="68">
        <v>0</v>
      </c>
    </row>
    <row r="19" spans="1:13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G19" s="65">
        <v>0</v>
      </c>
      <c r="H19" s="65">
        <v>0</v>
      </c>
      <c r="J19" s="65">
        <v>0</v>
      </c>
      <c r="K19" s="66">
        <v>0</v>
      </c>
      <c r="L19" s="66">
        <v>0</v>
      </c>
      <c r="M19" s="66">
        <v>0</v>
      </c>
    </row>
    <row r="20" spans="1:13">
      <c r="A20" s="67" t="s">
        <v>547</v>
      </c>
      <c r="C20" s="14"/>
      <c r="D20" s="14"/>
      <c r="E20" s="14"/>
      <c r="F20" s="14"/>
      <c r="G20" s="69">
        <v>62833</v>
      </c>
      <c r="I20" s="69">
        <v>0</v>
      </c>
      <c r="J20" s="69">
        <v>2248.353239</v>
      </c>
      <c r="L20" s="68">
        <v>0.2054</v>
      </c>
      <c r="M20" s="68">
        <v>7.4000000000000003E-3</v>
      </c>
    </row>
    <row r="21" spans="1:13">
      <c r="A21" t="s">
        <v>548</v>
      </c>
      <c r="B21" t="s">
        <v>549</v>
      </c>
      <c r="C21" t="s">
        <v>99</v>
      </c>
      <c r="D21" t="s">
        <v>535</v>
      </c>
      <c r="E21" t="s">
        <v>536</v>
      </c>
      <c r="F21" t="s">
        <v>101</v>
      </c>
      <c r="G21" s="65">
        <v>62833</v>
      </c>
      <c r="H21" s="65">
        <v>3578.3</v>
      </c>
      <c r="I21" s="65">
        <v>0</v>
      </c>
      <c r="J21" s="65">
        <v>2248.353239</v>
      </c>
      <c r="K21" s="66">
        <v>2.8999999999999998E-3</v>
      </c>
      <c r="L21" s="66">
        <v>0.2054</v>
      </c>
      <c r="M21" s="66">
        <v>7.4000000000000003E-3</v>
      </c>
    </row>
    <row r="22" spans="1:13">
      <c r="A22" s="67" t="s">
        <v>550</v>
      </c>
      <c r="C22" s="14"/>
      <c r="D22" s="14"/>
      <c r="E22" s="14"/>
      <c r="F22" s="14"/>
      <c r="G22" s="69">
        <v>0</v>
      </c>
      <c r="I22" s="69">
        <v>0</v>
      </c>
      <c r="J22" s="69">
        <v>0</v>
      </c>
      <c r="L22" s="68">
        <v>0</v>
      </c>
      <c r="M22" s="68">
        <v>0</v>
      </c>
    </row>
    <row r="23" spans="1:13">
      <c r="A23" t="s">
        <v>223</v>
      </c>
      <c r="B23" t="s">
        <v>223</v>
      </c>
      <c r="C23" s="14"/>
      <c r="D23" s="14"/>
      <c r="E23" t="s">
        <v>223</v>
      </c>
      <c r="F23" t="s">
        <v>223</v>
      </c>
      <c r="G23" s="65">
        <v>0</v>
      </c>
      <c r="H23" s="65">
        <v>0</v>
      </c>
      <c r="J23" s="65">
        <v>0</v>
      </c>
      <c r="K23" s="66">
        <v>0</v>
      </c>
      <c r="L23" s="66">
        <v>0</v>
      </c>
      <c r="M23" s="66">
        <v>0</v>
      </c>
    </row>
    <row r="24" spans="1:13">
      <c r="A24" s="67" t="s">
        <v>508</v>
      </c>
      <c r="C24" s="14"/>
      <c r="D24" s="14"/>
      <c r="E24" s="14"/>
      <c r="F24" s="14"/>
      <c r="G24" s="69">
        <v>0</v>
      </c>
      <c r="I24" s="69">
        <v>0</v>
      </c>
      <c r="J24" s="69">
        <v>0</v>
      </c>
      <c r="L24" s="68">
        <v>0</v>
      </c>
      <c r="M24" s="68">
        <v>0</v>
      </c>
    </row>
    <row r="25" spans="1:13">
      <c r="A25" t="s">
        <v>223</v>
      </c>
      <c r="B25" t="s">
        <v>223</v>
      </c>
      <c r="C25" s="14"/>
      <c r="D25" s="14"/>
      <c r="E25" t="s">
        <v>223</v>
      </c>
      <c r="F25" t="s">
        <v>223</v>
      </c>
      <c r="G25" s="65">
        <v>0</v>
      </c>
      <c r="H25" s="65">
        <v>0</v>
      </c>
      <c r="J25" s="65">
        <v>0</v>
      </c>
      <c r="K25" s="66">
        <v>0</v>
      </c>
      <c r="L25" s="66">
        <v>0</v>
      </c>
      <c r="M25" s="66">
        <v>0</v>
      </c>
    </row>
    <row r="26" spans="1:13">
      <c r="A26" s="67" t="s">
        <v>551</v>
      </c>
      <c r="C26" s="14"/>
      <c r="D26" s="14"/>
      <c r="E26" s="14"/>
      <c r="F26" s="14"/>
      <c r="G26" s="69">
        <v>0</v>
      </c>
      <c r="I26" s="69">
        <v>0</v>
      </c>
      <c r="J26" s="69">
        <v>0</v>
      </c>
      <c r="L26" s="68">
        <v>0</v>
      </c>
      <c r="M26" s="68">
        <v>0</v>
      </c>
    </row>
    <row r="27" spans="1:13">
      <c r="A27" t="s">
        <v>223</v>
      </c>
      <c r="B27" t="s">
        <v>223</v>
      </c>
      <c r="C27" s="14"/>
      <c r="D27" s="14"/>
      <c r="E27" t="s">
        <v>223</v>
      </c>
      <c r="F27" t="s">
        <v>223</v>
      </c>
      <c r="G27" s="65">
        <v>0</v>
      </c>
      <c r="H27" s="65">
        <v>0</v>
      </c>
      <c r="J27" s="65">
        <v>0</v>
      </c>
      <c r="K27" s="66">
        <v>0</v>
      </c>
      <c r="L27" s="66">
        <v>0</v>
      </c>
      <c r="M27" s="66">
        <v>0</v>
      </c>
    </row>
    <row r="28" spans="1:13">
      <c r="A28" s="67" t="s">
        <v>228</v>
      </c>
      <c r="C28" s="14"/>
      <c r="D28" s="14"/>
      <c r="E28" s="14"/>
      <c r="F28" s="14"/>
      <c r="G28" s="69">
        <v>80441</v>
      </c>
      <c r="I28" s="69">
        <v>0.27689999999999998</v>
      </c>
      <c r="J28" s="69">
        <v>5392.650963045</v>
      </c>
      <c r="L28" s="68">
        <v>0.49259999999999998</v>
      </c>
      <c r="M28" s="68">
        <v>1.77E-2</v>
      </c>
    </row>
    <row r="29" spans="1:13">
      <c r="A29" s="67" t="s">
        <v>552</v>
      </c>
      <c r="C29" s="14"/>
      <c r="D29" s="14"/>
      <c r="E29" s="14"/>
      <c r="F29" s="14"/>
      <c r="G29" s="69">
        <v>19210</v>
      </c>
      <c r="I29" s="69">
        <v>0.27689999999999998</v>
      </c>
      <c r="J29" s="69">
        <v>1191.012592</v>
      </c>
      <c r="L29" s="68">
        <v>0.10879999999999999</v>
      </c>
      <c r="M29" s="68">
        <v>3.8999999999999998E-3</v>
      </c>
    </row>
    <row r="30" spans="1:13">
      <c r="A30" t="s">
        <v>553</v>
      </c>
      <c r="B30" t="s">
        <v>554</v>
      </c>
      <c r="C30" t="s">
        <v>555</v>
      </c>
      <c r="D30" t="s">
        <v>556</v>
      </c>
      <c r="E30" t="s">
        <v>536</v>
      </c>
      <c r="F30" t="s">
        <v>105</v>
      </c>
      <c r="G30" s="65">
        <v>19210</v>
      </c>
      <c r="H30" s="65">
        <v>1928</v>
      </c>
      <c r="I30" s="65">
        <v>0.27689999999999998</v>
      </c>
      <c r="J30" s="65">
        <v>1191.012592</v>
      </c>
      <c r="K30" s="66">
        <v>5.0000000000000001E-4</v>
      </c>
      <c r="L30" s="66">
        <v>0.10879999999999999</v>
      </c>
      <c r="M30" s="66">
        <v>3.8999999999999998E-3</v>
      </c>
    </row>
    <row r="31" spans="1:13">
      <c r="A31" s="67" t="s">
        <v>557</v>
      </c>
      <c r="C31" s="14"/>
      <c r="D31" s="14"/>
      <c r="E31" s="14"/>
      <c r="F31" s="14"/>
      <c r="G31" s="69">
        <v>61231</v>
      </c>
      <c r="I31" s="69">
        <v>0</v>
      </c>
      <c r="J31" s="69">
        <v>4201.638371045</v>
      </c>
      <c r="L31" s="68">
        <v>0.38379999999999997</v>
      </c>
      <c r="M31" s="68">
        <v>1.38E-2</v>
      </c>
    </row>
    <row r="32" spans="1:13">
      <c r="A32" t="s">
        <v>558</v>
      </c>
      <c r="B32" t="s">
        <v>559</v>
      </c>
      <c r="C32" t="s">
        <v>511</v>
      </c>
      <c r="D32" t="s">
        <v>560</v>
      </c>
      <c r="E32" t="s">
        <v>536</v>
      </c>
      <c r="F32" t="s">
        <v>105</v>
      </c>
      <c r="G32" s="65">
        <v>2441</v>
      </c>
      <c r="H32" s="65">
        <v>8730</v>
      </c>
      <c r="I32" s="65">
        <v>0</v>
      </c>
      <c r="J32" s="65">
        <v>685.11424950000003</v>
      </c>
      <c r="K32" s="66">
        <v>0</v>
      </c>
      <c r="L32" s="66">
        <v>6.2600000000000003E-2</v>
      </c>
      <c r="M32" s="66">
        <v>2.2000000000000001E-3</v>
      </c>
    </row>
    <row r="33" spans="1:13">
      <c r="A33" t="s">
        <v>561</v>
      </c>
      <c r="B33" t="s">
        <v>562</v>
      </c>
      <c r="C33" t="s">
        <v>563</v>
      </c>
      <c r="D33" t="s">
        <v>564</v>
      </c>
      <c r="E33" t="s">
        <v>536</v>
      </c>
      <c r="F33" t="s">
        <v>105</v>
      </c>
      <c r="G33" s="65">
        <v>9088</v>
      </c>
      <c r="H33" s="65">
        <v>2566</v>
      </c>
      <c r="I33" s="65">
        <v>0</v>
      </c>
      <c r="J33" s="65">
        <v>749.7318272</v>
      </c>
      <c r="K33" s="66">
        <v>6.9999999999999999E-4</v>
      </c>
      <c r="L33" s="66">
        <v>6.8500000000000005E-2</v>
      </c>
      <c r="M33" s="66">
        <v>2.5000000000000001E-3</v>
      </c>
    </row>
    <row r="34" spans="1:13">
      <c r="A34" t="s">
        <v>565</v>
      </c>
      <c r="B34" t="s">
        <v>566</v>
      </c>
      <c r="C34" t="s">
        <v>122</v>
      </c>
      <c r="D34" t="s">
        <v>567</v>
      </c>
      <c r="E34" t="s">
        <v>536</v>
      </c>
      <c r="F34" t="s">
        <v>105</v>
      </c>
      <c r="G34" s="65">
        <v>2197</v>
      </c>
      <c r="H34" s="65">
        <v>11572</v>
      </c>
      <c r="I34" s="65">
        <v>0</v>
      </c>
      <c r="J34" s="65">
        <v>817.37144060000003</v>
      </c>
      <c r="K34" s="66">
        <v>0</v>
      </c>
      <c r="L34" s="66">
        <v>7.4700000000000003E-2</v>
      </c>
      <c r="M34" s="66">
        <v>2.7000000000000001E-3</v>
      </c>
    </row>
    <row r="35" spans="1:13">
      <c r="A35" t="s">
        <v>568</v>
      </c>
      <c r="B35" t="s">
        <v>569</v>
      </c>
      <c r="C35" t="s">
        <v>511</v>
      </c>
      <c r="D35" t="s">
        <v>567</v>
      </c>
      <c r="E35" t="s">
        <v>536</v>
      </c>
      <c r="F35" t="s">
        <v>105</v>
      </c>
      <c r="G35" s="65">
        <v>2107</v>
      </c>
      <c r="H35" s="65">
        <v>10305</v>
      </c>
      <c r="I35" s="65">
        <v>0</v>
      </c>
      <c r="J35" s="65">
        <v>698.06121525000003</v>
      </c>
      <c r="K35" s="66">
        <v>0</v>
      </c>
      <c r="L35" s="66">
        <v>6.3799999999999996E-2</v>
      </c>
      <c r="M35" s="66">
        <v>2.3E-3</v>
      </c>
    </row>
    <row r="36" spans="1:13">
      <c r="A36" t="s">
        <v>570</v>
      </c>
      <c r="B36" t="s">
        <v>571</v>
      </c>
      <c r="C36" t="s">
        <v>563</v>
      </c>
      <c r="D36" t="s">
        <v>567</v>
      </c>
      <c r="E36" t="s">
        <v>536</v>
      </c>
      <c r="F36" t="s">
        <v>105</v>
      </c>
      <c r="G36" s="65">
        <v>44342</v>
      </c>
      <c r="H36" s="65">
        <v>616.15</v>
      </c>
      <c r="I36" s="65">
        <v>0</v>
      </c>
      <c r="J36" s="65">
        <v>878.380544095</v>
      </c>
      <c r="K36" s="66">
        <v>2.9999999999999997E-4</v>
      </c>
      <c r="L36" s="66">
        <v>8.0199999999999994E-2</v>
      </c>
      <c r="M36" s="66">
        <v>2.8999999999999998E-3</v>
      </c>
    </row>
    <row r="37" spans="1:13">
      <c r="A37" t="s">
        <v>572</v>
      </c>
      <c r="B37" t="s">
        <v>573</v>
      </c>
      <c r="C37" t="s">
        <v>563</v>
      </c>
      <c r="D37" t="s">
        <v>574</v>
      </c>
      <c r="E37" t="s">
        <v>536</v>
      </c>
      <c r="F37" t="s">
        <v>105</v>
      </c>
      <c r="G37" s="65">
        <v>1056</v>
      </c>
      <c r="H37" s="65">
        <v>10986</v>
      </c>
      <c r="I37" s="65">
        <v>0</v>
      </c>
      <c r="J37" s="65">
        <v>372.97909440000001</v>
      </c>
      <c r="K37" s="66">
        <v>8.0000000000000004E-4</v>
      </c>
      <c r="L37" s="66">
        <v>3.4099999999999998E-2</v>
      </c>
      <c r="M37" s="66">
        <v>1.1999999999999999E-3</v>
      </c>
    </row>
    <row r="38" spans="1:13">
      <c r="A38" s="67" t="s">
        <v>508</v>
      </c>
      <c r="C38" s="14"/>
      <c r="D38" s="14"/>
      <c r="E38" s="14"/>
      <c r="F38" s="14"/>
      <c r="G38" s="69">
        <v>0</v>
      </c>
      <c r="I38" s="69">
        <v>0</v>
      </c>
      <c r="J38" s="69">
        <v>0</v>
      </c>
      <c r="L38" s="68">
        <v>0</v>
      </c>
      <c r="M38" s="68">
        <v>0</v>
      </c>
    </row>
    <row r="39" spans="1:13">
      <c r="A39" t="s">
        <v>223</v>
      </c>
      <c r="B39" t="s">
        <v>223</v>
      </c>
      <c r="C39" s="14"/>
      <c r="D39" s="14"/>
      <c r="E39" t="s">
        <v>223</v>
      </c>
      <c r="F39" t="s">
        <v>223</v>
      </c>
      <c r="G39" s="65">
        <v>0</v>
      </c>
      <c r="H39" s="65">
        <v>0</v>
      </c>
      <c r="J39" s="65">
        <v>0</v>
      </c>
      <c r="K39" s="66">
        <v>0</v>
      </c>
      <c r="L39" s="66">
        <v>0</v>
      </c>
      <c r="M39" s="66">
        <v>0</v>
      </c>
    </row>
    <row r="40" spans="1:13">
      <c r="A40" s="67" t="s">
        <v>551</v>
      </c>
      <c r="C40" s="14"/>
      <c r="D40" s="14"/>
      <c r="E40" s="14"/>
      <c r="F40" s="14"/>
      <c r="G40" s="69">
        <v>0</v>
      </c>
      <c r="I40" s="69">
        <v>0</v>
      </c>
      <c r="J40" s="69">
        <v>0</v>
      </c>
      <c r="L40" s="68">
        <v>0</v>
      </c>
      <c r="M40" s="68">
        <v>0</v>
      </c>
    </row>
    <row r="41" spans="1:13">
      <c r="A41" t="s">
        <v>223</v>
      </c>
      <c r="B41" t="s">
        <v>223</v>
      </c>
      <c r="C41" s="14"/>
      <c r="D41" s="14"/>
      <c r="E41" t="s">
        <v>223</v>
      </c>
      <c r="F41" t="s">
        <v>223</v>
      </c>
      <c r="G41" s="65">
        <v>0</v>
      </c>
      <c r="H41" s="65">
        <v>0</v>
      </c>
      <c r="J41" s="65">
        <v>0</v>
      </c>
      <c r="K41" s="66">
        <v>0</v>
      </c>
      <c r="L41" s="66">
        <v>0</v>
      </c>
      <c r="M41" s="66">
        <v>0</v>
      </c>
    </row>
    <row r="42" spans="1:13">
      <c r="A42" s="88" t="s">
        <v>230</v>
      </c>
      <c r="C42" s="14"/>
      <c r="D42" s="14"/>
      <c r="E42" s="14"/>
      <c r="F42" s="14"/>
    </row>
    <row r="43" spans="1:13">
      <c r="A43" s="88" t="s">
        <v>285</v>
      </c>
      <c r="C43" s="14"/>
      <c r="D43" s="14"/>
      <c r="E43" s="14"/>
      <c r="F43" s="14"/>
    </row>
    <row r="44" spans="1:13">
      <c r="A44" s="88" t="s">
        <v>286</v>
      </c>
      <c r="C44" s="14"/>
      <c r="D44" s="14"/>
      <c r="E44" s="14"/>
      <c r="F44" s="14"/>
    </row>
    <row r="45" spans="1:13">
      <c r="A45" s="88" t="s">
        <v>287</v>
      </c>
      <c r="C45" s="14"/>
      <c r="D45" s="14"/>
      <c r="E45" s="14"/>
      <c r="F45" s="14"/>
    </row>
    <row r="46" spans="1:13">
      <c r="A46" s="88" t="s">
        <v>288</v>
      </c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I8:I1048576 J7:M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1:64" ht="26.25" customHeight="1">
      <c r="A6" s="102" t="s">
        <v>92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06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326768.32</v>
      </c>
      <c r="J10" s="7"/>
      <c r="K10" s="63">
        <v>1855.03357205</v>
      </c>
      <c r="L10" s="7"/>
      <c r="M10" s="64">
        <v>1</v>
      </c>
      <c r="N10" s="64">
        <v>6.1000000000000004E-3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316678.23</v>
      </c>
      <c r="K11" s="69">
        <v>308.76127424999999</v>
      </c>
      <c r="M11" s="68">
        <v>0.16639999999999999</v>
      </c>
      <c r="N11" s="68">
        <v>1E-3</v>
      </c>
    </row>
    <row r="12" spans="1:64">
      <c r="A12" s="67" t="s">
        <v>575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H13" t="s">
        <v>223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576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H15" t="s">
        <v>223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316678.23</v>
      </c>
      <c r="K16" s="69">
        <v>308.76127424999999</v>
      </c>
      <c r="M16" s="68">
        <v>0.16639999999999999</v>
      </c>
      <c r="N16" s="68">
        <v>1E-3</v>
      </c>
    </row>
    <row r="17" spans="1:14">
      <c r="A17" t="s">
        <v>577</v>
      </c>
      <c r="B17" t="s">
        <v>578</v>
      </c>
      <c r="C17" t="s">
        <v>99</v>
      </c>
      <c r="D17" t="s">
        <v>579</v>
      </c>
      <c r="E17" t="s">
        <v>580</v>
      </c>
      <c r="F17" t="s">
        <v>581</v>
      </c>
      <c r="G17" t="s">
        <v>207</v>
      </c>
      <c r="H17" t="s">
        <v>105</v>
      </c>
      <c r="I17" s="65">
        <v>316678.23</v>
      </c>
      <c r="J17" s="65">
        <v>97.5</v>
      </c>
      <c r="K17" s="65">
        <v>308.76127424999999</v>
      </c>
      <c r="L17" s="66">
        <v>8.0000000000000004E-4</v>
      </c>
      <c r="M17" s="66">
        <v>0.16639999999999999</v>
      </c>
      <c r="N17" s="66">
        <v>1E-3</v>
      </c>
    </row>
    <row r="18" spans="1:14">
      <c r="A18" s="67" t="s">
        <v>508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H19" t="s">
        <v>223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228</v>
      </c>
      <c r="B20" s="14"/>
      <c r="C20" s="14"/>
      <c r="D20" s="14"/>
      <c r="I20" s="69">
        <v>10090.09</v>
      </c>
      <c r="K20" s="69">
        <v>1546.2722977999999</v>
      </c>
      <c r="M20" s="68">
        <v>0.83360000000000001</v>
      </c>
      <c r="N20" s="68">
        <v>5.1000000000000004E-3</v>
      </c>
    </row>
    <row r="21" spans="1:14">
      <c r="A21" s="67" t="s">
        <v>575</v>
      </c>
      <c r="B21" s="14"/>
      <c r="C21" s="14"/>
      <c r="D21" s="14"/>
      <c r="I21" s="69">
        <v>8410.09</v>
      </c>
      <c r="K21" s="69">
        <v>857.99738179999997</v>
      </c>
      <c r="M21" s="68">
        <v>0.46250000000000002</v>
      </c>
      <c r="N21" s="68">
        <v>2.8E-3</v>
      </c>
    </row>
    <row r="22" spans="1:14">
      <c r="A22" t="s">
        <v>582</v>
      </c>
      <c r="B22" t="s">
        <v>583</v>
      </c>
      <c r="C22" t="s">
        <v>122</v>
      </c>
      <c r="D22" t="s">
        <v>584</v>
      </c>
      <c r="E22" t="s">
        <v>585</v>
      </c>
      <c r="F22" t="s">
        <v>223</v>
      </c>
      <c r="G22" t="s">
        <v>586</v>
      </c>
      <c r="H22" t="s">
        <v>101</v>
      </c>
      <c r="I22" s="65">
        <v>8410.09</v>
      </c>
      <c r="J22" s="65">
        <v>10202</v>
      </c>
      <c r="K22" s="65">
        <v>857.99738179999997</v>
      </c>
      <c r="L22" s="66">
        <v>0</v>
      </c>
      <c r="M22" s="66">
        <v>0.46250000000000002</v>
      </c>
      <c r="N22" s="66">
        <v>2.8E-3</v>
      </c>
    </row>
    <row r="23" spans="1:14">
      <c r="A23" s="67" t="s">
        <v>576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H24" t="s">
        <v>223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1680</v>
      </c>
      <c r="K25" s="69">
        <v>688.27491599999996</v>
      </c>
      <c r="M25" s="68">
        <v>0.371</v>
      </c>
      <c r="N25" s="68">
        <v>2.3E-3</v>
      </c>
    </row>
    <row r="26" spans="1:14">
      <c r="A26" t="s">
        <v>587</v>
      </c>
      <c r="B26" t="s">
        <v>588</v>
      </c>
      <c r="C26" t="s">
        <v>122</v>
      </c>
      <c r="D26" t="s">
        <v>589</v>
      </c>
      <c r="E26" t="s">
        <v>585</v>
      </c>
      <c r="F26" t="s">
        <v>223</v>
      </c>
      <c r="G26" t="s">
        <v>586</v>
      </c>
      <c r="H26" t="s">
        <v>105</v>
      </c>
      <c r="I26" s="65">
        <v>1680</v>
      </c>
      <c r="J26" s="65">
        <v>12743</v>
      </c>
      <c r="K26" s="65">
        <v>688.27491599999996</v>
      </c>
      <c r="L26" s="66">
        <v>0</v>
      </c>
      <c r="M26" s="66">
        <v>0.371</v>
      </c>
      <c r="N26" s="66">
        <v>2.3E-3</v>
      </c>
    </row>
    <row r="27" spans="1:14">
      <c r="A27" s="67" t="s">
        <v>508</v>
      </c>
      <c r="B27" s="14"/>
      <c r="C27" s="14"/>
      <c r="D27" s="14"/>
      <c r="I27" s="69">
        <v>0</v>
      </c>
      <c r="K27" s="69">
        <v>0</v>
      </c>
      <c r="M27" s="68">
        <v>0</v>
      </c>
      <c r="N27" s="68">
        <v>0</v>
      </c>
    </row>
    <row r="28" spans="1:14">
      <c r="A28" t="s">
        <v>223</v>
      </c>
      <c r="B28" t="s">
        <v>223</v>
      </c>
      <c r="C28" s="14"/>
      <c r="D28" s="14"/>
      <c r="E28" t="s">
        <v>223</v>
      </c>
      <c r="F28" t="s">
        <v>223</v>
      </c>
      <c r="H28" t="s">
        <v>223</v>
      </c>
      <c r="I28" s="65">
        <v>0</v>
      </c>
      <c r="J28" s="65">
        <v>0</v>
      </c>
      <c r="K28" s="65">
        <v>0</v>
      </c>
      <c r="L28" s="66">
        <v>0</v>
      </c>
      <c r="M28" s="66">
        <v>0</v>
      </c>
      <c r="N28" s="66">
        <v>0</v>
      </c>
    </row>
    <row r="29" spans="1:14">
      <c r="A29" s="88" t="s">
        <v>230</v>
      </c>
      <c r="B29" s="14"/>
      <c r="C29" s="14"/>
      <c r="D29" s="14"/>
    </row>
    <row r="30" spans="1:14">
      <c r="A30" s="88" t="s">
        <v>285</v>
      </c>
      <c r="B30" s="14"/>
      <c r="C30" s="14"/>
      <c r="D30" s="14"/>
    </row>
    <row r="31" spans="1:14">
      <c r="A31" s="88" t="s">
        <v>286</v>
      </c>
      <c r="B31" s="14"/>
      <c r="C31" s="14"/>
      <c r="D31" s="14"/>
    </row>
    <row r="32" spans="1:14">
      <c r="A32" s="88" t="s">
        <v>287</v>
      </c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9" ht="26.25" customHeight="1">
      <c r="A6" s="102" t="s">
        <v>94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590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228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591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223</v>
      </c>
      <c r="B16" t="s">
        <v>223</v>
      </c>
      <c r="C16" s="14"/>
      <c r="D16" t="s">
        <v>223</v>
      </c>
      <c r="E16" t="s">
        <v>223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88" t="s">
        <v>230</v>
      </c>
      <c r="C17" s="14"/>
      <c r="D17" s="14"/>
    </row>
    <row r="18" spans="1:4">
      <c r="A18" s="88" t="s">
        <v>285</v>
      </c>
      <c r="C18" s="14"/>
      <c r="D18" s="14"/>
    </row>
    <row r="19" spans="1:4">
      <c r="A19" s="88" t="s">
        <v>286</v>
      </c>
      <c r="C19" s="14"/>
      <c r="D19" s="14"/>
    </row>
    <row r="20" spans="1:4">
      <c r="A20" s="88" t="s">
        <v>287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60" ht="26.25" customHeight="1">
      <c r="A6" s="102" t="s">
        <v>97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592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223</v>
      </c>
      <c r="B13" t="s">
        <v>223</v>
      </c>
      <c r="C13" s="14"/>
      <c r="D13" t="s">
        <v>223</v>
      </c>
      <c r="E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593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223</v>
      </c>
      <c r="B15" t="s">
        <v>223</v>
      </c>
      <c r="C15" s="14"/>
      <c r="D15" t="s">
        <v>223</v>
      </c>
      <c r="E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594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s="14"/>
      <c r="D17" t="s">
        <v>223</v>
      </c>
      <c r="E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508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s="14"/>
      <c r="D19" t="s">
        <v>223</v>
      </c>
      <c r="E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228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592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223</v>
      </c>
      <c r="B22" t="s">
        <v>223</v>
      </c>
      <c r="C22" s="14"/>
      <c r="D22" t="s">
        <v>223</v>
      </c>
      <c r="E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595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s="14"/>
      <c r="D24" t="s">
        <v>223</v>
      </c>
      <c r="E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594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s="14"/>
      <c r="D26" t="s">
        <v>223</v>
      </c>
      <c r="E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596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s="14"/>
      <c r="D28" t="s">
        <v>223</v>
      </c>
      <c r="E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508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s="14"/>
      <c r="D30" t="s">
        <v>223</v>
      </c>
      <c r="E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88" t="s">
        <v>230</v>
      </c>
      <c r="B31" s="14"/>
      <c r="C31" s="14"/>
      <c r="D31" s="14"/>
    </row>
    <row r="32" spans="1:11">
      <c r="A32" s="88" t="s">
        <v>285</v>
      </c>
      <c r="B32" s="14"/>
      <c r="C32" s="14"/>
      <c r="D32" s="14"/>
    </row>
    <row r="33" spans="1:4">
      <c r="A33" s="88" t="s">
        <v>286</v>
      </c>
      <c r="B33" s="14"/>
      <c r="C33" s="14"/>
      <c r="D33" s="14"/>
    </row>
    <row r="34" spans="1:4">
      <c r="A34" s="88" t="s">
        <v>287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4257812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4"/>
      <c r="BB5" s="14" t="s">
        <v>99</v>
      </c>
      <c r="BD5" s="14" t="s">
        <v>100</v>
      </c>
      <c r="BF5" s="16" t="s">
        <v>101</v>
      </c>
    </row>
    <row r="6" spans="1:58" ht="26.25" customHeight="1">
      <c r="A6" s="102" t="s">
        <v>102</v>
      </c>
      <c r="B6" s="103"/>
      <c r="C6" s="103"/>
      <c r="D6" s="103"/>
      <c r="E6" s="103"/>
      <c r="F6" s="103"/>
      <c r="G6" s="103"/>
      <c r="H6" s="103"/>
      <c r="I6" s="103"/>
      <c r="J6" s="104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-1805.38</v>
      </c>
      <c r="G10" s="22"/>
      <c r="H10" s="63">
        <v>-5.7592901470895335</v>
      </c>
      <c r="I10" s="64">
        <v>1</v>
      </c>
      <c r="J10" s="64">
        <v>0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223</v>
      </c>
      <c r="B12" t="s">
        <v>223</v>
      </c>
      <c r="C12" s="16"/>
      <c r="D12" t="s">
        <v>223</v>
      </c>
      <c r="E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228</v>
      </c>
      <c r="B13" s="16"/>
      <c r="C13" s="16"/>
      <c r="D13" s="16"/>
      <c r="E13" s="16"/>
      <c r="F13" s="69">
        <v>-1805.38</v>
      </c>
      <c r="G13" s="16"/>
      <c r="H13" s="69">
        <v>-5.7592901470895335</v>
      </c>
      <c r="I13" s="68">
        <v>1</v>
      </c>
      <c r="J13" s="68">
        <v>0</v>
      </c>
      <c r="BD13" s="14" t="s">
        <v>125</v>
      </c>
    </row>
    <row r="14" spans="1:58">
      <c r="A14" t="s">
        <v>597</v>
      </c>
      <c r="B14" t="s">
        <v>598</v>
      </c>
      <c r="C14" t="s">
        <v>122</v>
      </c>
      <c r="D14" t="s">
        <v>585</v>
      </c>
      <c r="E14" t="s">
        <v>105</v>
      </c>
      <c r="F14" s="65">
        <v>-1791.38</v>
      </c>
      <c r="G14" s="65">
        <v>100</v>
      </c>
      <c r="H14" s="65">
        <v>-5.7592866999999996</v>
      </c>
      <c r="I14" s="66">
        <v>1</v>
      </c>
      <c r="J14" s="66">
        <v>0</v>
      </c>
      <c r="BD14" s="14" t="s">
        <v>126</v>
      </c>
    </row>
    <row r="15" spans="1:58">
      <c r="A15" t="s">
        <v>599</v>
      </c>
      <c r="B15" t="s">
        <v>600</v>
      </c>
      <c r="C15" t="s">
        <v>122</v>
      </c>
      <c r="D15" t="s">
        <v>585</v>
      </c>
      <c r="E15" t="s">
        <v>105</v>
      </c>
      <c r="F15" s="65">
        <v>-9</v>
      </c>
      <c r="G15" s="65">
        <v>1.5635940000000001E-4</v>
      </c>
      <c r="H15" s="65">
        <v>-1.4072346E-8</v>
      </c>
      <c r="I15" s="66">
        <v>0</v>
      </c>
      <c r="J15" s="66">
        <v>0</v>
      </c>
      <c r="BD15" s="14" t="s">
        <v>127</v>
      </c>
    </row>
    <row r="16" spans="1:58">
      <c r="A16" t="s">
        <v>601</v>
      </c>
      <c r="B16" t="s">
        <v>602</v>
      </c>
      <c r="C16" t="s">
        <v>122</v>
      </c>
      <c r="D16" t="s">
        <v>585</v>
      </c>
      <c r="E16" t="s">
        <v>105</v>
      </c>
      <c r="F16" s="65">
        <v>-5</v>
      </c>
      <c r="G16" s="65">
        <v>2.135625E-2</v>
      </c>
      <c r="H16" s="65">
        <v>-3.4330171874999999E-6</v>
      </c>
      <c r="I16" s="66">
        <v>0</v>
      </c>
      <c r="J16" s="66">
        <v>0</v>
      </c>
      <c r="BD16" s="14" t="s">
        <v>128</v>
      </c>
    </row>
    <row r="17" spans="1:56">
      <c r="A17" s="88" t="s">
        <v>230</v>
      </c>
      <c r="B17" s="16"/>
      <c r="C17" s="16"/>
      <c r="D17" s="16"/>
      <c r="E17" s="16"/>
      <c r="F17" s="16"/>
      <c r="G17" s="16"/>
      <c r="BD17" s="14" t="s">
        <v>129</v>
      </c>
    </row>
    <row r="18" spans="1:56">
      <c r="A18" s="88" t="s">
        <v>285</v>
      </c>
      <c r="B18" s="16"/>
      <c r="C18" s="16"/>
      <c r="D18" s="16"/>
      <c r="E18" s="16"/>
      <c r="F18" s="16"/>
      <c r="G18" s="16"/>
      <c r="BD18" s="14" t="s">
        <v>130</v>
      </c>
    </row>
    <row r="19" spans="1:56">
      <c r="A19" s="88" t="s">
        <v>286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88" t="s">
        <v>287</v>
      </c>
      <c r="B20" s="16"/>
      <c r="C20" s="16"/>
      <c r="D20" s="16"/>
      <c r="E20" s="16"/>
      <c r="F20" s="16"/>
      <c r="G20" s="16"/>
      <c r="BD20" s="14" t="s">
        <v>122</v>
      </c>
    </row>
    <row r="21" spans="1:56" hidden="1">
      <c r="B21" s="16"/>
      <c r="C21" s="16"/>
      <c r="D21" s="16"/>
      <c r="E21" s="16"/>
      <c r="F21" s="16"/>
      <c r="G21" s="16"/>
    </row>
    <row r="22" spans="1:56" hidden="1"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2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80" ht="26.25" customHeight="1">
      <c r="A6" s="102" t="s">
        <v>132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603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223</v>
      </c>
      <c r="B13" t="s">
        <v>223</v>
      </c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604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223</v>
      </c>
      <c r="B15" t="s">
        <v>223</v>
      </c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605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606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607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608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609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603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604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605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606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607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608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609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230</v>
      </c>
    </row>
    <row r="40" spans="1:16">
      <c r="A40" s="88" t="s">
        <v>285</v>
      </c>
    </row>
    <row r="41" spans="1:16">
      <c r="A41" s="88" t="s">
        <v>286</v>
      </c>
    </row>
    <row r="42" spans="1:16">
      <c r="A42" s="88" t="s">
        <v>287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71" ht="26.25" customHeight="1">
      <c r="A6" s="102" t="s">
        <v>68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610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223</v>
      </c>
      <c r="B13" t="s">
        <v>223</v>
      </c>
      <c r="C13" t="s">
        <v>223</v>
      </c>
      <c r="F13" s="65">
        <v>0</v>
      </c>
      <c r="G13" t="s">
        <v>223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611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223</v>
      </c>
      <c r="B15" t="s">
        <v>223</v>
      </c>
      <c r="C15" t="s">
        <v>223</v>
      </c>
      <c r="F15" s="65">
        <v>0</v>
      </c>
      <c r="G15" t="s">
        <v>223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612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223</v>
      </c>
      <c r="B17" t="s">
        <v>223</v>
      </c>
      <c r="C17" t="s">
        <v>223</v>
      </c>
      <c r="F17" s="65">
        <v>0</v>
      </c>
      <c r="G17" t="s">
        <v>223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613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223</v>
      </c>
      <c r="B19" t="s">
        <v>223</v>
      </c>
      <c r="C19" t="s">
        <v>223</v>
      </c>
      <c r="F19" s="65">
        <v>0</v>
      </c>
      <c r="G19" t="s">
        <v>223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508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F21" s="65">
        <v>0</v>
      </c>
      <c r="G21" t="s">
        <v>223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228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283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223</v>
      </c>
      <c r="B24" t="s">
        <v>223</v>
      </c>
      <c r="C24" t="s">
        <v>223</v>
      </c>
      <c r="F24" s="65">
        <v>0</v>
      </c>
      <c r="G24" t="s">
        <v>223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614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223</v>
      </c>
      <c r="B26" t="s">
        <v>223</v>
      </c>
      <c r="C26" t="s">
        <v>223</v>
      </c>
      <c r="F26" s="65">
        <v>0</v>
      </c>
      <c r="G26" t="s">
        <v>223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88" t="s">
        <v>285</v>
      </c>
    </row>
    <row r="28" spans="1:15">
      <c r="A28" s="88" t="s">
        <v>286</v>
      </c>
    </row>
    <row r="29" spans="1:15">
      <c r="A29" s="88" t="s">
        <v>287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64" ht="26.25" customHeight="1">
      <c r="A6" s="102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615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223</v>
      </c>
      <c r="B13" t="s">
        <v>223</v>
      </c>
      <c r="C13" s="14"/>
      <c r="D13" s="14"/>
      <c r="E13" t="s">
        <v>223</v>
      </c>
      <c r="F13" t="s">
        <v>223</v>
      </c>
      <c r="I13" s="65">
        <v>0</v>
      </c>
      <c r="J13" t="s">
        <v>223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616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223</v>
      </c>
      <c r="B15" t="s">
        <v>223</v>
      </c>
      <c r="C15" s="14"/>
      <c r="D15" s="14"/>
      <c r="E15" t="s">
        <v>223</v>
      </c>
      <c r="F15" t="s">
        <v>223</v>
      </c>
      <c r="I15" s="65">
        <v>0</v>
      </c>
      <c r="J15" t="s">
        <v>223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290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I17" s="65">
        <v>0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508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223</v>
      </c>
      <c r="B19" t="s">
        <v>223</v>
      </c>
      <c r="C19" s="14"/>
      <c r="D19" s="14"/>
      <c r="E19" t="s">
        <v>223</v>
      </c>
      <c r="F19" t="s">
        <v>223</v>
      </c>
      <c r="I19" s="65">
        <v>0</v>
      </c>
      <c r="J19" t="s">
        <v>223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228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617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223</v>
      </c>
      <c r="B22" t="s">
        <v>223</v>
      </c>
      <c r="C22" s="14"/>
      <c r="D22" s="14"/>
      <c r="E22" t="s">
        <v>223</v>
      </c>
      <c r="F22" t="s">
        <v>223</v>
      </c>
      <c r="I22" s="65">
        <v>0</v>
      </c>
      <c r="J22" t="s">
        <v>223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618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88" t="s">
        <v>230</v>
      </c>
      <c r="C25" s="14"/>
      <c r="D25" s="14"/>
      <c r="E25" s="14"/>
    </row>
    <row r="26" spans="1:18">
      <c r="A26" s="88" t="s">
        <v>285</v>
      </c>
      <c r="C26" s="14"/>
      <c r="D26" s="14"/>
      <c r="E26" s="14"/>
    </row>
    <row r="27" spans="1:18">
      <c r="A27" s="88" t="s">
        <v>286</v>
      </c>
      <c r="C27" s="14"/>
      <c r="D27" s="14"/>
      <c r="E27" s="14"/>
    </row>
    <row r="28" spans="1:18">
      <c r="A28" s="88" t="s">
        <v>287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</row>
    <row r="6" spans="1:80" ht="26.25" customHeight="1">
      <c r="A6" s="102" t="s">
        <v>88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05" t="s">
        <v>54</v>
      </c>
      <c r="M7" s="105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3.16</v>
      </c>
      <c r="J10" s="7"/>
      <c r="K10" s="7"/>
      <c r="L10" s="64">
        <v>5.6399999999999999E-2</v>
      </c>
      <c r="M10" s="63">
        <v>2262616.2000000002</v>
      </c>
      <c r="N10" s="7"/>
      <c r="O10" s="63">
        <v>2317.376219752</v>
      </c>
      <c r="P10" s="7"/>
      <c r="Q10" s="64">
        <v>1</v>
      </c>
      <c r="R10" s="64">
        <v>7.6E-3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3.16</v>
      </c>
      <c r="L11" s="68">
        <v>5.6399999999999999E-2</v>
      </c>
      <c r="M11" s="69">
        <v>2262616.2000000002</v>
      </c>
      <c r="O11" s="69">
        <v>2317.376219752</v>
      </c>
      <c r="Q11" s="68">
        <v>1</v>
      </c>
      <c r="R11" s="68">
        <v>7.6E-3</v>
      </c>
    </row>
    <row r="12" spans="1:80">
      <c r="A12" s="67" t="s">
        <v>615</v>
      </c>
      <c r="B12" s="14"/>
      <c r="C12" s="14"/>
      <c r="D12" s="14"/>
      <c r="I12" s="69">
        <v>1.47</v>
      </c>
      <c r="L12" s="68">
        <v>1.8200000000000001E-2</v>
      </c>
      <c r="M12" s="69">
        <v>384000</v>
      </c>
      <c r="O12" s="69">
        <v>396.24959999999999</v>
      </c>
      <c r="Q12" s="68">
        <v>0.17100000000000001</v>
      </c>
      <c r="R12" s="68">
        <v>1.2999999999999999E-3</v>
      </c>
    </row>
    <row r="13" spans="1:80">
      <c r="A13" t="s">
        <v>619</v>
      </c>
      <c r="B13" t="s">
        <v>620</v>
      </c>
      <c r="C13" t="s">
        <v>122</v>
      </c>
      <c r="D13" t="s">
        <v>621</v>
      </c>
      <c r="E13" t="s">
        <v>127</v>
      </c>
      <c r="F13" t="s">
        <v>412</v>
      </c>
      <c r="G13" t="s">
        <v>149</v>
      </c>
      <c r="H13" t="s">
        <v>622</v>
      </c>
      <c r="I13" s="65">
        <v>1.47</v>
      </c>
      <c r="J13" t="s">
        <v>101</v>
      </c>
      <c r="K13" s="66">
        <v>3.15E-2</v>
      </c>
      <c r="L13" s="66">
        <v>1.8200000000000001E-2</v>
      </c>
      <c r="M13" s="65">
        <v>384000</v>
      </c>
      <c r="N13" s="65">
        <v>103.19</v>
      </c>
      <c r="O13" s="65">
        <v>396.24959999999999</v>
      </c>
      <c r="P13" s="66">
        <v>1.2999999999999999E-3</v>
      </c>
      <c r="Q13" s="66">
        <v>0.17100000000000001</v>
      </c>
      <c r="R13" s="66">
        <v>1.2999999999999999E-3</v>
      </c>
    </row>
    <row r="14" spans="1:80">
      <c r="A14" s="67" t="s">
        <v>616</v>
      </c>
      <c r="B14" s="14"/>
      <c r="C14" s="14"/>
      <c r="D14" s="14"/>
      <c r="I14" s="69">
        <v>3.51</v>
      </c>
      <c r="L14" s="68">
        <v>6.4000000000000001E-2</v>
      </c>
      <c r="M14" s="69">
        <v>1872787.2</v>
      </c>
      <c r="O14" s="69">
        <v>1905.0532607800001</v>
      </c>
      <c r="Q14" s="68">
        <v>0.82210000000000005</v>
      </c>
      <c r="R14" s="68">
        <v>6.1999999999999998E-3</v>
      </c>
    </row>
    <row r="15" spans="1:80">
      <c r="A15" t="s">
        <v>623</v>
      </c>
      <c r="B15" t="s">
        <v>624</v>
      </c>
      <c r="C15" t="s">
        <v>122</v>
      </c>
      <c r="D15" t="s">
        <v>625</v>
      </c>
      <c r="E15" t="s">
        <v>127</v>
      </c>
      <c r="F15" t="s">
        <v>334</v>
      </c>
      <c r="G15" t="s">
        <v>207</v>
      </c>
      <c r="H15" t="s">
        <v>626</v>
      </c>
      <c r="I15" s="65">
        <v>1.65</v>
      </c>
      <c r="J15" t="s">
        <v>101</v>
      </c>
      <c r="K15" s="66">
        <v>2.1899999999999999E-2</v>
      </c>
      <c r="L15" s="66">
        <v>0.11890000000000001</v>
      </c>
      <c r="M15" s="65">
        <v>564694.9</v>
      </c>
      <c r="N15" s="65">
        <v>101.93</v>
      </c>
      <c r="O15" s="65">
        <v>575.59351157000003</v>
      </c>
      <c r="P15" s="66">
        <v>8.0000000000000004E-4</v>
      </c>
      <c r="Q15" s="66">
        <v>0.24840000000000001</v>
      </c>
      <c r="R15" s="66">
        <v>1.9E-3</v>
      </c>
    </row>
    <row r="16" spans="1:80">
      <c r="A16" t="s">
        <v>627</v>
      </c>
      <c r="B16" t="s">
        <v>628</v>
      </c>
      <c r="C16" t="s">
        <v>122</v>
      </c>
      <c r="D16" t="s">
        <v>629</v>
      </c>
      <c r="E16" t="s">
        <v>111</v>
      </c>
      <c r="F16" t="s">
        <v>412</v>
      </c>
      <c r="G16" t="s">
        <v>149</v>
      </c>
      <c r="H16" t="s">
        <v>630</v>
      </c>
      <c r="I16" s="65">
        <v>4.59</v>
      </c>
      <c r="J16" t="s">
        <v>101</v>
      </c>
      <c r="K16" s="66">
        <v>4.4699999999999997E-2</v>
      </c>
      <c r="L16" s="66">
        <v>4.4600000000000001E-2</v>
      </c>
      <c r="M16" s="65">
        <v>807092.3</v>
      </c>
      <c r="N16" s="65">
        <v>100.27</v>
      </c>
      <c r="O16" s="65">
        <v>809.27144921000001</v>
      </c>
      <c r="P16" s="66">
        <v>1.2999999999999999E-3</v>
      </c>
      <c r="Q16" s="66">
        <v>0.34920000000000001</v>
      </c>
      <c r="R16" s="66">
        <v>2.7000000000000001E-3</v>
      </c>
    </row>
    <row r="17" spans="1:18">
      <c r="A17" t="s">
        <v>631</v>
      </c>
      <c r="B17" t="s">
        <v>632</v>
      </c>
      <c r="C17" t="s">
        <v>122</v>
      </c>
      <c r="D17" t="s">
        <v>633</v>
      </c>
      <c r="E17" t="s">
        <v>634</v>
      </c>
      <c r="F17" t="s">
        <v>370</v>
      </c>
      <c r="G17" t="s">
        <v>149</v>
      </c>
      <c r="H17" t="s">
        <v>635</v>
      </c>
      <c r="I17" s="65">
        <v>3.91</v>
      </c>
      <c r="J17" t="s">
        <v>101</v>
      </c>
      <c r="K17" s="66">
        <v>4.2999999999999997E-2</v>
      </c>
      <c r="L17" s="66">
        <v>3.3399999999999999E-2</v>
      </c>
      <c r="M17" s="65">
        <v>501000</v>
      </c>
      <c r="N17" s="65">
        <v>103.83</v>
      </c>
      <c r="O17" s="65">
        <v>520.18830000000003</v>
      </c>
      <c r="P17" s="66">
        <v>2.5000000000000001E-3</v>
      </c>
      <c r="Q17" s="66">
        <v>0.22450000000000001</v>
      </c>
      <c r="R17" s="66">
        <v>1.6999999999999999E-3</v>
      </c>
    </row>
    <row r="18" spans="1:18">
      <c r="A18" s="67" t="s">
        <v>290</v>
      </c>
      <c r="B18" s="14"/>
      <c r="C18" s="14"/>
      <c r="D18" s="14"/>
      <c r="I18" s="69">
        <v>2.38</v>
      </c>
      <c r="L18" s="68">
        <v>0.1007</v>
      </c>
      <c r="M18" s="69">
        <v>5829</v>
      </c>
      <c r="O18" s="69">
        <v>16.073358972000001</v>
      </c>
      <c r="Q18" s="68">
        <v>6.8999999999999999E-3</v>
      </c>
      <c r="R18" s="68">
        <v>1E-4</v>
      </c>
    </row>
    <row r="19" spans="1:18">
      <c r="A19" t="s">
        <v>636</v>
      </c>
      <c r="B19" t="s">
        <v>637</v>
      </c>
      <c r="C19" t="s">
        <v>122</v>
      </c>
      <c r="D19" t="s">
        <v>638</v>
      </c>
      <c r="E19" t="s">
        <v>126</v>
      </c>
      <c r="F19" t="s">
        <v>223</v>
      </c>
      <c r="G19" t="s">
        <v>586</v>
      </c>
      <c r="H19" t="s">
        <v>639</v>
      </c>
      <c r="I19" s="65">
        <v>2.38</v>
      </c>
      <c r="J19" t="s">
        <v>105</v>
      </c>
      <c r="K19" s="66">
        <v>0.03</v>
      </c>
      <c r="L19" s="66">
        <v>0.1007</v>
      </c>
      <c r="M19" s="65">
        <v>5829</v>
      </c>
      <c r="N19" s="65">
        <v>85.52</v>
      </c>
      <c r="O19" s="65">
        <v>16.073358972000001</v>
      </c>
      <c r="P19" s="66">
        <v>0</v>
      </c>
      <c r="Q19" s="66">
        <v>6.8999999999999999E-3</v>
      </c>
      <c r="R19" s="66">
        <v>1E-4</v>
      </c>
    </row>
    <row r="20" spans="1:18">
      <c r="A20" s="67" t="s">
        <v>508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t="s">
        <v>223</v>
      </c>
      <c r="B21" t="s">
        <v>223</v>
      </c>
      <c r="C21" s="14"/>
      <c r="D21" s="14"/>
      <c r="E21" t="s">
        <v>223</v>
      </c>
      <c r="F21" t="s">
        <v>223</v>
      </c>
      <c r="I21" s="65">
        <v>0</v>
      </c>
      <c r="J21" t="s">
        <v>223</v>
      </c>
      <c r="K21" s="66">
        <v>0</v>
      </c>
      <c r="L21" s="66">
        <v>0</v>
      </c>
      <c r="M21" s="65">
        <v>0</v>
      </c>
      <c r="N21" s="65">
        <v>0</v>
      </c>
      <c r="O21" s="65">
        <v>0</v>
      </c>
      <c r="P21" s="66">
        <v>0</v>
      </c>
      <c r="Q21" s="66">
        <v>0</v>
      </c>
      <c r="R21" s="66">
        <v>0</v>
      </c>
    </row>
    <row r="22" spans="1:18">
      <c r="A22" s="67" t="s">
        <v>228</v>
      </c>
      <c r="B22" s="14"/>
      <c r="C22" s="14"/>
      <c r="D22" s="14"/>
      <c r="I22" s="69">
        <v>0</v>
      </c>
      <c r="L22" s="68">
        <v>0</v>
      </c>
      <c r="M22" s="69">
        <v>0</v>
      </c>
      <c r="O22" s="69">
        <v>0</v>
      </c>
      <c r="Q22" s="68">
        <v>0</v>
      </c>
      <c r="R22" s="68">
        <v>0</v>
      </c>
    </row>
    <row r="23" spans="1:18">
      <c r="A23" s="67" t="s">
        <v>291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223</v>
      </c>
      <c r="B24" t="s">
        <v>223</v>
      </c>
      <c r="C24" s="14"/>
      <c r="D24" s="14"/>
      <c r="E24" t="s">
        <v>223</v>
      </c>
      <c r="F24" t="s">
        <v>223</v>
      </c>
      <c r="I24" s="65">
        <v>0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67" t="s">
        <v>292</v>
      </c>
      <c r="B25" s="14"/>
      <c r="C25" s="14"/>
      <c r="D25" s="14"/>
      <c r="I25" s="69">
        <v>0</v>
      </c>
      <c r="L25" s="68">
        <v>0</v>
      </c>
      <c r="M25" s="69">
        <v>0</v>
      </c>
      <c r="O25" s="69">
        <v>0</v>
      </c>
      <c r="Q25" s="68">
        <v>0</v>
      </c>
      <c r="R25" s="68">
        <v>0</v>
      </c>
    </row>
    <row r="26" spans="1:18">
      <c r="A26" t="s">
        <v>223</v>
      </c>
      <c r="B26" t="s">
        <v>223</v>
      </c>
      <c r="C26" s="14"/>
      <c r="D26" s="14"/>
      <c r="E26" t="s">
        <v>223</v>
      </c>
      <c r="F26" t="s">
        <v>223</v>
      </c>
      <c r="I26" s="65">
        <v>0</v>
      </c>
      <c r="J26" t="s">
        <v>223</v>
      </c>
      <c r="K26" s="66">
        <v>0</v>
      </c>
      <c r="L26" s="66">
        <v>0</v>
      </c>
      <c r="M26" s="65">
        <v>0</v>
      </c>
      <c r="N26" s="65">
        <v>0</v>
      </c>
      <c r="O26" s="65">
        <v>0</v>
      </c>
      <c r="P26" s="66">
        <v>0</v>
      </c>
      <c r="Q26" s="66">
        <v>0</v>
      </c>
      <c r="R26" s="66">
        <v>0</v>
      </c>
    </row>
    <row r="27" spans="1:18">
      <c r="A27" s="88" t="s">
        <v>230</v>
      </c>
      <c r="B27" s="14"/>
      <c r="C27" s="14"/>
      <c r="D27" s="14"/>
    </row>
    <row r="28" spans="1:18">
      <c r="A28" s="88" t="s">
        <v>285</v>
      </c>
      <c r="B28" s="14"/>
      <c r="C28" s="14"/>
      <c r="D28" s="14"/>
    </row>
    <row r="29" spans="1:18">
      <c r="A29" s="88" t="s">
        <v>286</v>
      </c>
      <c r="B29" s="14"/>
      <c r="C29" s="14"/>
      <c r="D29" s="14"/>
    </row>
    <row r="30" spans="1:18">
      <c r="A30" s="88" t="s">
        <v>287</v>
      </c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4"/>
    </row>
    <row r="6" spans="1:97" ht="26.25" customHeight="1">
      <c r="A6" s="102" t="s">
        <v>90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549093.93999999994</v>
      </c>
      <c r="H10" s="7"/>
      <c r="I10" s="63">
        <v>9384.0802889798633</v>
      </c>
      <c r="J10" s="7"/>
      <c r="K10" s="64">
        <v>1</v>
      </c>
      <c r="L10" s="64">
        <v>3.0700000000000002E-2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5628</v>
      </c>
      <c r="I11" s="69">
        <v>6999.9267430999998</v>
      </c>
      <c r="K11" s="68">
        <v>0.74590000000000001</v>
      </c>
      <c r="L11" s="68">
        <v>2.29E-2</v>
      </c>
    </row>
    <row r="12" spans="1:97">
      <c r="A12" t="s">
        <v>640</v>
      </c>
      <c r="B12" t="s">
        <v>641</v>
      </c>
      <c r="C12" t="s">
        <v>122</v>
      </c>
      <c r="D12" t="s">
        <v>642</v>
      </c>
      <c r="E12" t="s">
        <v>643</v>
      </c>
      <c r="F12" t="s">
        <v>101</v>
      </c>
      <c r="G12" s="65">
        <v>10</v>
      </c>
      <c r="H12" s="65">
        <v>38338500</v>
      </c>
      <c r="I12" s="65">
        <v>3833.85</v>
      </c>
      <c r="J12" s="66">
        <v>0</v>
      </c>
      <c r="K12" s="66">
        <v>0.40849999999999997</v>
      </c>
      <c r="L12" s="66">
        <v>1.26E-2</v>
      </c>
    </row>
    <row r="13" spans="1:97">
      <c r="A13" t="s">
        <v>644</v>
      </c>
      <c r="B13" t="s">
        <v>645</v>
      </c>
      <c r="C13" t="s">
        <v>122</v>
      </c>
      <c r="D13" t="s">
        <v>646</v>
      </c>
      <c r="E13" t="s">
        <v>126</v>
      </c>
      <c r="F13" t="s">
        <v>101</v>
      </c>
      <c r="G13" s="65">
        <v>5507</v>
      </c>
      <c r="H13" s="65">
        <v>57108.88</v>
      </c>
      <c r="I13" s="65">
        <v>3144.9860216000002</v>
      </c>
      <c r="J13" s="66">
        <v>0</v>
      </c>
      <c r="K13" s="66">
        <v>0.33510000000000001</v>
      </c>
      <c r="L13" s="66">
        <v>1.03E-2</v>
      </c>
    </row>
    <row r="14" spans="1:97">
      <c r="A14" t="s">
        <v>647</v>
      </c>
      <c r="B14" t="s">
        <v>648</v>
      </c>
      <c r="C14" t="s">
        <v>122</v>
      </c>
      <c r="D14" t="s">
        <v>638</v>
      </c>
      <c r="E14" t="s">
        <v>126</v>
      </c>
      <c r="F14" t="s">
        <v>105</v>
      </c>
      <c r="G14" s="65">
        <v>111</v>
      </c>
      <c r="H14" s="65">
        <v>5910</v>
      </c>
      <c r="I14" s="65">
        <v>21.090721500000001</v>
      </c>
      <c r="J14" s="66">
        <v>0</v>
      </c>
      <c r="K14" s="66">
        <v>2.2000000000000001E-3</v>
      </c>
      <c r="L14" s="66">
        <v>1E-4</v>
      </c>
    </row>
    <row r="15" spans="1:97">
      <c r="A15" s="67" t="s">
        <v>228</v>
      </c>
      <c r="B15" s="14"/>
      <c r="C15" s="14"/>
      <c r="D15" s="14"/>
      <c r="G15" s="69">
        <v>543465.93999999994</v>
      </c>
      <c r="I15" s="69">
        <v>2384.153545879863</v>
      </c>
      <c r="K15" s="68">
        <v>0.25409999999999999</v>
      </c>
      <c r="L15" s="68">
        <v>7.7999999999999996E-3</v>
      </c>
    </row>
    <row r="16" spans="1:97">
      <c r="A16" s="67" t="s">
        <v>291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223</v>
      </c>
      <c r="B17" t="s">
        <v>223</v>
      </c>
      <c r="C17" s="14"/>
      <c r="D17" s="14"/>
      <c r="E17" t="s">
        <v>223</v>
      </c>
      <c r="F17" t="s">
        <v>223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67" t="s">
        <v>292</v>
      </c>
      <c r="B18" s="14"/>
      <c r="C18" s="14"/>
      <c r="D18" s="14"/>
      <c r="G18" s="69">
        <v>543465.93999999994</v>
      </c>
      <c r="I18" s="69">
        <v>2384.153545879863</v>
      </c>
      <c r="K18" s="68">
        <v>0.25409999999999999</v>
      </c>
      <c r="L18" s="68">
        <v>7.7999999999999996E-3</v>
      </c>
    </row>
    <row r="19" spans="1:12">
      <c r="A19" t="s">
        <v>649</v>
      </c>
      <c r="B19" t="s">
        <v>650</v>
      </c>
      <c r="C19" t="s">
        <v>122</v>
      </c>
      <c r="D19" t="s">
        <v>651</v>
      </c>
      <c r="E19" t="s">
        <v>652</v>
      </c>
      <c r="F19" t="s">
        <v>109</v>
      </c>
      <c r="G19" s="65">
        <v>459076</v>
      </c>
      <c r="H19" s="65">
        <v>116.61</v>
      </c>
      <c r="I19" s="65">
        <v>2111.3892299307599</v>
      </c>
      <c r="J19" s="66">
        <v>0</v>
      </c>
      <c r="K19" s="66">
        <v>0.22500000000000001</v>
      </c>
      <c r="L19" s="66">
        <v>6.8999999999999999E-3</v>
      </c>
    </row>
    <row r="20" spans="1:12">
      <c r="A20" t="s">
        <v>653</v>
      </c>
      <c r="B20" t="s">
        <v>654</v>
      </c>
      <c r="C20" t="s">
        <v>122</v>
      </c>
      <c r="D20" t="s">
        <v>642</v>
      </c>
      <c r="E20" t="s">
        <v>652</v>
      </c>
      <c r="F20" t="s">
        <v>109</v>
      </c>
      <c r="G20" s="65">
        <v>84389.94</v>
      </c>
      <c r="H20" s="65">
        <v>81.95</v>
      </c>
      <c r="I20" s="65">
        <v>272.76431594910298</v>
      </c>
      <c r="J20" s="66">
        <v>0</v>
      </c>
      <c r="K20" s="66">
        <v>2.9100000000000001E-2</v>
      </c>
      <c r="L20" s="66">
        <v>8.9999999999999998E-4</v>
      </c>
    </row>
    <row r="21" spans="1:12">
      <c r="A21" s="88" t="s">
        <v>230</v>
      </c>
      <c r="B21" s="14"/>
      <c r="C21" s="14"/>
      <c r="D21" s="14"/>
    </row>
    <row r="22" spans="1:12">
      <c r="A22" s="88" t="s">
        <v>285</v>
      </c>
      <c r="B22" s="14"/>
      <c r="C22" s="14"/>
      <c r="D22" s="14"/>
    </row>
    <row r="23" spans="1:12">
      <c r="A23" s="88" t="s">
        <v>286</v>
      </c>
      <c r="B23" s="14"/>
      <c r="C23" s="14"/>
      <c r="D23" s="14"/>
    </row>
    <row r="24" spans="1:12">
      <c r="A24" s="88" t="s">
        <v>287</v>
      </c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K11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54" ht="26.25" customHeight="1">
      <c r="A6" s="102" t="s">
        <v>138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1767735.29</v>
      </c>
      <c r="F10" s="7"/>
      <c r="G10" s="63">
        <v>4355.9788222518237</v>
      </c>
      <c r="H10" s="7"/>
      <c r="I10" s="64">
        <v>1</v>
      </c>
      <c r="J10" s="64">
        <v>1.43E-2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919766</v>
      </c>
      <c r="G11" s="69">
        <v>1652.92478761402</v>
      </c>
      <c r="I11" s="68">
        <v>0.3795</v>
      </c>
      <c r="J11" s="68">
        <v>5.4000000000000003E-3</v>
      </c>
    </row>
    <row r="12" spans="1:54">
      <c r="A12" s="67" t="s">
        <v>655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223</v>
      </c>
      <c r="B13" t="s">
        <v>223</v>
      </c>
      <c r="C13" t="s">
        <v>223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656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223</v>
      </c>
      <c r="B15" t="s">
        <v>223</v>
      </c>
      <c r="C15" t="s">
        <v>223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657</v>
      </c>
      <c r="B16" s="14"/>
      <c r="E16" s="69">
        <v>919766</v>
      </c>
      <c r="G16" s="69">
        <v>1652.92478761402</v>
      </c>
      <c r="I16" s="68">
        <v>0.3795</v>
      </c>
      <c r="J16" s="68">
        <v>5.4000000000000003E-3</v>
      </c>
    </row>
    <row r="17" spans="1:10">
      <c r="A17" t="s">
        <v>658</v>
      </c>
      <c r="B17" t="s">
        <v>659</v>
      </c>
      <c r="C17" t="s">
        <v>101</v>
      </c>
      <c r="D17" t="s">
        <v>660</v>
      </c>
      <c r="E17" s="65">
        <v>919766</v>
      </c>
      <c r="F17" s="65">
        <v>179.71144699999999</v>
      </c>
      <c r="G17" s="65">
        <v>1652.92478761402</v>
      </c>
      <c r="H17" s="66">
        <v>4.5770616228699833E-3</v>
      </c>
      <c r="I17" s="66">
        <v>0.3795</v>
      </c>
      <c r="J17" s="66">
        <v>5.4000000000000003E-3</v>
      </c>
    </row>
    <row r="18" spans="1:10">
      <c r="A18" s="67" t="s">
        <v>661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223</v>
      </c>
      <c r="B19" t="s">
        <v>223</v>
      </c>
      <c r="C19" t="s">
        <v>223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228</v>
      </c>
      <c r="B20" s="14"/>
      <c r="E20" s="69">
        <v>847969.29</v>
      </c>
      <c r="G20" s="69">
        <v>2703.0540346378039</v>
      </c>
      <c r="I20" s="68">
        <v>0.62050000000000005</v>
      </c>
      <c r="J20" s="68">
        <v>8.8999999999999999E-3</v>
      </c>
    </row>
    <row r="21" spans="1:10">
      <c r="A21" s="67" t="s">
        <v>662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663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223</v>
      </c>
      <c r="B24" t="s">
        <v>223</v>
      </c>
      <c r="C24" t="s">
        <v>223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664</v>
      </c>
      <c r="B25" s="14"/>
      <c r="E25" s="69">
        <v>286646</v>
      </c>
      <c r="G25" s="69">
        <v>899.25263148134297</v>
      </c>
      <c r="I25" s="68">
        <v>0.2064</v>
      </c>
      <c r="J25" s="68">
        <v>2.8999999999999998E-3</v>
      </c>
    </row>
    <row r="26" spans="1:10">
      <c r="A26" t="s">
        <v>665</v>
      </c>
      <c r="B26" t="s">
        <v>666</v>
      </c>
      <c r="C26" t="s">
        <v>105</v>
      </c>
      <c r="D26" t="s">
        <v>667</v>
      </c>
      <c r="E26" s="65">
        <v>286646</v>
      </c>
      <c r="F26" s="65">
        <v>97.578661000000011</v>
      </c>
      <c r="G26" s="65">
        <v>899.25263148134297</v>
      </c>
      <c r="H26" s="66">
        <v>2.0294536799999163E-3</v>
      </c>
      <c r="I26" s="66">
        <v>0.2064</v>
      </c>
      <c r="J26" s="66">
        <v>2.8999999999999998E-3</v>
      </c>
    </row>
    <row r="27" spans="1:10">
      <c r="A27" s="67" t="s">
        <v>668</v>
      </c>
      <c r="B27" s="14"/>
      <c r="E27" s="69">
        <v>561323.29</v>
      </c>
      <c r="G27" s="69">
        <v>1803.801403156461</v>
      </c>
      <c r="I27" s="68">
        <v>0.41410000000000002</v>
      </c>
      <c r="J27" s="68">
        <v>5.8999999999999999E-3</v>
      </c>
    </row>
    <row r="28" spans="1:10">
      <c r="A28" t="s">
        <v>669</v>
      </c>
      <c r="B28" t="s">
        <v>670</v>
      </c>
      <c r="C28" t="s">
        <v>105</v>
      </c>
      <c r="D28" t="s">
        <v>671</v>
      </c>
      <c r="E28" s="65">
        <v>65138</v>
      </c>
      <c r="F28" s="65">
        <v>100</v>
      </c>
      <c r="G28" s="65">
        <v>209.41866999999999</v>
      </c>
      <c r="H28" s="66">
        <v>8.8410030909090911E-3</v>
      </c>
      <c r="I28" s="66">
        <v>4.8099999999999997E-2</v>
      </c>
      <c r="J28" s="66">
        <v>6.9999999999999999E-4</v>
      </c>
    </row>
    <row r="29" spans="1:10">
      <c r="A29" t="s">
        <v>672</v>
      </c>
      <c r="B29" t="s">
        <v>673</v>
      </c>
      <c r="C29" t="s">
        <v>109</v>
      </c>
      <c r="D29" t="s">
        <v>674</v>
      </c>
      <c r="E29" s="65">
        <v>257875</v>
      </c>
      <c r="F29" s="65">
        <v>100</v>
      </c>
      <c r="G29" s="65">
        <v>1017.0847874999999</v>
      </c>
      <c r="H29" s="66">
        <v>1.2474544334975369E-2</v>
      </c>
      <c r="I29" s="66">
        <v>0.23350000000000001</v>
      </c>
      <c r="J29" s="66">
        <v>3.3E-3</v>
      </c>
    </row>
    <row r="30" spans="1:10">
      <c r="A30" t="s">
        <v>675</v>
      </c>
      <c r="B30" t="s">
        <v>676</v>
      </c>
      <c r="C30" t="s">
        <v>105</v>
      </c>
      <c r="D30" t="s">
        <v>348</v>
      </c>
      <c r="E30" s="65">
        <v>67358.039999999994</v>
      </c>
      <c r="F30" s="65">
        <v>16.238074999999977</v>
      </c>
      <c r="G30" s="65">
        <v>35.164541707741897</v>
      </c>
      <c r="H30" s="66">
        <v>5.718823015329347E-4</v>
      </c>
      <c r="I30" s="66">
        <v>8.0999999999999996E-3</v>
      </c>
      <c r="J30" s="66">
        <v>1E-4</v>
      </c>
    </row>
    <row r="31" spans="1:10">
      <c r="A31" t="s">
        <v>677</v>
      </c>
      <c r="B31" t="s">
        <v>678</v>
      </c>
      <c r="C31" t="s">
        <v>105</v>
      </c>
      <c r="D31" t="s">
        <v>679</v>
      </c>
      <c r="E31" s="65">
        <v>170952.25</v>
      </c>
      <c r="F31" s="65">
        <v>98.639387999999911</v>
      </c>
      <c r="G31" s="65">
        <v>542.13340394871898</v>
      </c>
      <c r="H31" s="66">
        <v>1.2709528794802138E-2</v>
      </c>
      <c r="I31" s="66">
        <v>0.1245</v>
      </c>
      <c r="J31" s="66">
        <v>1.8E-3</v>
      </c>
    </row>
    <row r="32" spans="1:10">
      <c r="A32" s="88" t="s">
        <v>230</v>
      </c>
      <c r="B32" s="14"/>
    </row>
    <row r="33" spans="1:2">
      <c r="A33" s="88" t="s">
        <v>285</v>
      </c>
      <c r="B33" s="14"/>
    </row>
    <row r="34" spans="1:2">
      <c r="A34" s="88" t="s">
        <v>286</v>
      </c>
      <c r="B34" s="14"/>
    </row>
    <row r="35" spans="1:2">
      <c r="A35" s="88" t="s">
        <v>287</v>
      </c>
      <c r="B35" s="14"/>
    </row>
    <row r="36" spans="1:2" hidden="1">
      <c r="B36" s="14"/>
    </row>
    <row r="37" spans="1:2" hidden="1">
      <c r="B37" s="14"/>
    </row>
    <row r="38" spans="1:2" hidden="1">
      <c r="B38" s="14"/>
    </row>
    <row r="39" spans="1:2" hidden="1">
      <c r="B39" s="14"/>
    </row>
    <row r="40" spans="1:2" hidden="1">
      <c r="B40" s="14"/>
    </row>
    <row r="41" spans="1:2" hidden="1">
      <c r="B41" s="14"/>
    </row>
    <row r="42" spans="1:2" hidden="1">
      <c r="B42" s="14"/>
    </row>
    <row r="43" spans="1:2" hidden="1">
      <c r="B43" s="14"/>
    </row>
    <row r="44" spans="1:2" hidden="1">
      <c r="B44" s="14"/>
    </row>
    <row r="45" spans="1:2" hidden="1">
      <c r="B45" s="14"/>
    </row>
    <row r="46" spans="1:2" hidden="1">
      <c r="B46" s="14"/>
    </row>
    <row r="47" spans="1:2" hidden="1">
      <c r="B47" s="14"/>
    </row>
    <row r="48" spans="1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8" ht="26.25" customHeight="1">
      <c r="A6" s="102" t="s">
        <v>140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680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223</v>
      </c>
      <c r="B12" t="s">
        <v>223</v>
      </c>
      <c r="C12" t="s">
        <v>223</v>
      </c>
      <c r="D12" t="s">
        <v>223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591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223</v>
      </c>
      <c r="B14" t="s">
        <v>223</v>
      </c>
      <c r="C14" t="s">
        <v>223</v>
      </c>
      <c r="D14" t="s">
        <v>223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88" t="s">
        <v>230</v>
      </c>
      <c r="B15" s="14"/>
      <c r="C15" s="14"/>
    </row>
    <row r="16" spans="1:58">
      <c r="A16" s="88" t="s">
        <v>285</v>
      </c>
      <c r="B16" s="14"/>
      <c r="C16" s="14"/>
    </row>
    <row r="17" spans="1:3">
      <c r="A17" s="88" t="s">
        <v>286</v>
      </c>
      <c r="B17" s="14"/>
      <c r="C17" s="14"/>
    </row>
    <row r="18" spans="1:3">
      <c r="A18" s="88" t="s">
        <v>287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4"/>
    </row>
    <row r="6" spans="1:51" ht="26.25" customHeight="1">
      <c r="A6" s="102" t="s">
        <v>141</v>
      </c>
      <c r="B6" s="103"/>
      <c r="C6" s="103"/>
      <c r="D6" s="103"/>
      <c r="E6" s="103"/>
      <c r="F6" s="103"/>
      <c r="G6" s="103"/>
      <c r="H6" s="103"/>
      <c r="I6" s="103"/>
      <c r="J6" s="103"/>
      <c r="K6" s="104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592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593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223</v>
      </c>
      <c r="B15" t="s">
        <v>223</v>
      </c>
      <c r="C15" t="s">
        <v>223</v>
      </c>
      <c r="D15" t="s">
        <v>223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681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223</v>
      </c>
      <c r="B17" t="s">
        <v>223</v>
      </c>
      <c r="C17" t="s">
        <v>223</v>
      </c>
      <c r="D17" t="s">
        <v>223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594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223</v>
      </c>
      <c r="B19" t="s">
        <v>223</v>
      </c>
      <c r="C19" t="s">
        <v>223</v>
      </c>
      <c r="D19" t="s">
        <v>223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508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223</v>
      </c>
      <c r="B21" t="s">
        <v>223</v>
      </c>
      <c r="C21" t="s">
        <v>223</v>
      </c>
      <c r="D21" t="s">
        <v>223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228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592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223</v>
      </c>
      <c r="B24" t="s">
        <v>223</v>
      </c>
      <c r="C24" t="s">
        <v>223</v>
      </c>
      <c r="D24" t="s">
        <v>223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595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223</v>
      </c>
      <c r="B26" t="s">
        <v>223</v>
      </c>
      <c r="C26" t="s">
        <v>223</v>
      </c>
      <c r="D26" t="s">
        <v>223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594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223</v>
      </c>
      <c r="B28" t="s">
        <v>223</v>
      </c>
      <c r="C28" t="s">
        <v>223</v>
      </c>
      <c r="D28" t="s">
        <v>223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596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223</v>
      </c>
      <c r="B30" t="s">
        <v>223</v>
      </c>
      <c r="C30" t="s">
        <v>223</v>
      </c>
      <c r="D30" t="s">
        <v>223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508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223</v>
      </c>
      <c r="B32" t="s">
        <v>223</v>
      </c>
      <c r="C32" t="s">
        <v>223</v>
      </c>
      <c r="D32" t="s">
        <v>223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88" t="s">
        <v>230</v>
      </c>
      <c r="B33" s="14"/>
      <c r="C33" s="14"/>
    </row>
    <row r="34" spans="1:3">
      <c r="A34" s="88" t="s">
        <v>285</v>
      </c>
      <c r="B34" s="14"/>
      <c r="C34" s="14"/>
    </row>
    <row r="35" spans="1:3">
      <c r="A35" s="88" t="s">
        <v>286</v>
      </c>
      <c r="B35" s="14"/>
      <c r="C35" s="14"/>
    </row>
    <row r="36" spans="1:3">
      <c r="A36" s="88" t="s">
        <v>287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4"/>
    </row>
    <row r="6" spans="1:48" ht="26.25" customHeight="1">
      <c r="A6" s="102" t="s">
        <v>142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-736877</v>
      </c>
      <c r="G10" s="7"/>
      <c r="H10" s="63">
        <v>23.435932984963859</v>
      </c>
      <c r="I10" s="64">
        <v>1</v>
      </c>
      <c r="J10" s="64">
        <v>1E-4</v>
      </c>
      <c r="AV10" s="14"/>
    </row>
    <row r="11" spans="1:48">
      <c r="A11" s="67" t="s">
        <v>201</v>
      </c>
      <c r="B11" s="14"/>
      <c r="C11" s="14"/>
      <c r="F11" s="69">
        <v>-736877</v>
      </c>
      <c r="H11" s="69">
        <v>23.435932984963859</v>
      </c>
      <c r="I11" s="68">
        <v>1</v>
      </c>
      <c r="J11" s="68">
        <v>1E-4</v>
      </c>
    </row>
    <row r="12" spans="1:48">
      <c r="A12" s="67" t="s">
        <v>592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223</v>
      </c>
      <c r="B13" t="s">
        <v>223</v>
      </c>
      <c r="C13" t="s">
        <v>223</v>
      </c>
      <c r="D13" t="s">
        <v>223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593</v>
      </c>
      <c r="B14" s="14"/>
      <c r="C14" s="14"/>
      <c r="F14" s="69">
        <v>-736877</v>
      </c>
      <c r="H14" s="69">
        <v>23.435932984963859</v>
      </c>
      <c r="I14" s="68">
        <v>1</v>
      </c>
      <c r="J14" s="68">
        <v>1E-4</v>
      </c>
    </row>
    <row r="15" spans="1:48">
      <c r="A15" t="s">
        <v>682</v>
      </c>
      <c r="B15" t="s">
        <v>683</v>
      </c>
      <c r="C15" t="s">
        <v>122</v>
      </c>
      <c r="D15" t="s">
        <v>109</v>
      </c>
      <c r="E15" t="s">
        <v>684</v>
      </c>
      <c r="F15" s="65">
        <v>-479000</v>
      </c>
      <c r="G15" s="65">
        <v>-3.5307607909696661</v>
      </c>
      <c r="H15" s="65">
        <v>16.912344188744701</v>
      </c>
      <c r="I15" s="66">
        <v>0.72160000000000002</v>
      </c>
      <c r="J15" s="66">
        <v>1E-4</v>
      </c>
    </row>
    <row r="16" spans="1:48">
      <c r="A16" t="s">
        <v>685</v>
      </c>
      <c r="B16" t="s">
        <v>686</v>
      </c>
      <c r="C16" t="s">
        <v>122</v>
      </c>
      <c r="D16" t="s">
        <v>109</v>
      </c>
      <c r="E16" t="s">
        <v>687</v>
      </c>
      <c r="F16" s="65">
        <v>-257877</v>
      </c>
      <c r="G16" s="65">
        <v>-2.5297288227407484</v>
      </c>
      <c r="H16" s="65">
        <v>6.5235887962191601</v>
      </c>
      <c r="I16" s="66">
        <v>0.27839999999999998</v>
      </c>
      <c r="J16" s="66">
        <v>0</v>
      </c>
    </row>
    <row r="17" spans="1:10">
      <c r="A17" s="67" t="s">
        <v>681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223</v>
      </c>
      <c r="B18" t="s">
        <v>223</v>
      </c>
      <c r="C18" t="s">
        <v>223</v>
      </c>
      <c r="D18" t="s">
        <v>223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594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223</v>
      </c>
      <c r="B20" t="s">
        <v>223</v>
      </c>
      <c r="C20" t="s">
        <v>223</v>
      </c>
      <c r="D20" t="s">
        <v>223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508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223</v>
      </c>
      <c r="B22" t="s">
        <v>223</v>
      </c>
      <c r="C22" t="s">
        <v>223</v>
      </c>
      <c r="D22" t="s">
        <v>223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228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592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223</v>
      </c>
      <c r="B25" t="s">
        <v>223</v>
      </c>
      <c r="C25" t="s">
        <v>223</v>
      </c>
      <c r="D25" t="s">
        <v>223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595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223</v>
      </c>
      <c r="B27" t="s">
        <v>223</v>
      </c>
      <c r="C27" t="s">
        <v>223</v>
      </c>
      <c r="D27" t="s">
        <v>223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594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223</v>
      </c>
      <c r="B29" t="s">
        <v>223</v>
      </c>
      <c r="C29" t="s">
        <v>223</v>
      </c>
      <c r="D29" t="s">
        <v>223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508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223</v>
      </c>
      <c r="B31" t="s">
        <v>223</v>
      </c>
      <c r="C31" t="s">
        <v>223</v>
      </c>
      <c r="D31" t="s">
        <v>223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88" t="s">
        <v>230</v>
      </c>
      <c r="B32" s="14"/>
      <c r="C32" s="14"/>
    </row>
    <row r="33" spans="1:3">
      <c r="A33" s="88" t="s">
        <v>285</v>
      </c>
      <c r="B33" s="14"/>
      <c r="C33" s="14"/>
    </row>
    <row r="34" spans="1:3">
      <c r="A34" s="88" t="s">
        <v>286</v>
      </c>
      <c r="B34" s="14"/>
      <c r="C34" s="14"/>
    </row>
    <row r="35" spans="1:3">
      <c r="A35" s="88" t="s">
        <v>287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2" t="s">
        <v>135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</row>
    <row r="6" spans="1:77" ht="26.25" customHeight="1">
      <c r="A6" s="102" t="s">
        <v>144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603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223</v>
      </c>
      <c r="B13" t="s">
        <v>223</v>
      </c>
      <c r="C13" s="14"/>
      <c r="D13" t="s">
        <v>223</v>
      </c>
      <c r="G13" s="65">
        <v>0</v>
      </c>
      <c r="H13" t="s">
        <v>223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604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223</v>
      </c>
      <c r="B15" t="s">
        <v>223</v>
      </c>
      <c r="C15" s="14"/>
      <c r="D15" t="s">
        <v>223</v>
      </c>
      <c r="G15" s="65">
        <v>0</v>
      </c>
      <c r="H15" t="s">
        <v>223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605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606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223</v>
      </c>
      <c r="B18" t="s">
        <v>223</v>
      </c>
      <c r="C18" s="14"/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607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223</v>
      </c>
      <c r="B20" t="s">
        <v>223</v>
      </c>
      <c r="C20" s="14"/>
      <c r="D20" t="s">
        <v>223</v>
      </c>
      <c r="G20" s="65">
        <v>0</v>
      </c>
      <c r="H20" t="s">
        <v>223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608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223</v>
      </c>
      <c r="B22" t="s">
        <v>223</v>
      </c>
      <c r="C22" s="14"/>
      <c r="D22" t="s">
        <v>223</v>
      </c>
      <c r="G22" s="65">
        <v>0</v>
      </c>
      <c r="H22" t="s">
        <v>223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609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223</v>
      </c>
      <c r="B24" t="s">
        <v>223</v>
      </c>
      <c r="C24" s="14"/>
      <c r="D24" t="s">
        <v>223</v>
      </c>
      <c r="G24" s="65">
        <v>0</v>
      </c>
      <c r="H24" t="s">
        <v>223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228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603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223</v>
      </c>
      <c r="B27" t="s">
        <v>223</v>
      </c>
      <c r="C27" s="14"/>
      <c r="D27" t="s">
        <v>223</v>
      </c>
      <c r="G27" s="65">
        <v>0</v>
      </c>
      <c r="H27" t="s">
        <v>223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604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223</v>
      </c>
      <c r="B29" t="s">
        <v>223</v>
      </c>
      <c r="C29" s="14"/>
      <c r="D29" t="s">
        <v>223</v>
      </c>
      <c r="G29" s="65">
        <v>0</v>
      </c>
      <c r="H29" t="s">
        <v>223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605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606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223</v>
      </c>
      <c r="B32" t="s">
        <v>223</v>
      </c>
      <c r="C32" s="14"/>
      <c r="D32" t="s">
        <v>223</v>
      </c>
      <c r="G32" s="65">
        <v>0</v>
      </c>
      <c r="H32" t="s">
        <v>223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607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223</v>
      </c>
      <c r="B34" t="s">
        <v>223</v>
      </c>
      <c r="C34" s="14"/>
      <c r="D34" t="s">
        <v>223</v>
      </c>
      <c r="G34" s="65">
        <v>0</v>
      </c>
      <c r="H34" t="s">
        <v>223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608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223</v>
      </c>
      <c r="B36" t="s">
        <v>223</v>
      </c>
      <c r="C36" s="14"/>
      <c r="D36" t="s">
        <v>223</v>
      </c>
      <c r="G36" s="65">
        <v>0</v>
      </c>
      <c r="H36" t="s">
        <v>223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609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223</v>
      </c>
      <c r="B38" t="s">
        <v>223</v>
      </c>
      <c r="C38" s="14"/>
      <c r="D38" t="s">
        <v>223</v>
      </c>
      <c r="G38" s="65">
        <v>0</v>
      </c>
      <c r="H38" t="s">
        <v>223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88" t="s">
        <v>230</v>
      </c>
      <c r="C39" s="14"/>
    </row>
    <row r="40" spans="1:16">
      <c r="A40" s="88" t="s">
        <v>285</v>
      </c>
      <c r="C40" s="14"/>
    </row>
    <row r="41" spans="1:16">
      <c r="A41" s="88" t="s">
        <v>286</v>
      </c>
      <c r="C41" s="14"/>
    </row>
    <row r="42" spans="1:16">
      <c r="A42" s="88" t="s">
        <v>287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8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2" t="s">
        <v>145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4"/>
    </row>
    <row r="6" spans="1:59" s="16" customFormat="1" ht="36">
      <c r="A6" s="40" t="s">
        <v>95</v>
      </c>
      <c r="B6" s="41" t="s">
        <v>146</v>
      </c>
      <c r="C6" s="41" t="s">
        <v>48</v>
      </c>
      <c r="D6" s="105" t="s">
        <v>49</v>
      </c>
      <c r="E6" s="105" t="s">
        <v>50</v>
      </c>
      <c r="F6" s="105" t="s">
        <v>70</v>
      </c>
      <c r="G6" s="105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05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2.93</v>
      </c>
      <c r="I9" s="15"/>
      <c r="J9" s="15"/>
      <c r="K9" s="15"/>
      <c r="L9" s="64">
        <v>3.9300000000000002E-2</v>
      </c>
      <c r="M9" s="63">
        <v>4980437.62</v>
      </c>
      <c r="N9" s="7"/>
      <c r="O9" s="63">
        <v>5473.9220055369742</v>
      </c>
      <c r="P9" s="64">
        <v>1</v>
      </c>
      <c r="Q9" s="64">
        <v>1.7899999999999999E-2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2.93</v>
      </c>
      <c r="L10" s="68">
        <v>3.9300000000000002E-2</v>
      </c>
      <c r="M10" s="69">
        <f>M11+M13+M18+M32</f>
        <v>4980437.62</v>
      </c>
      <c r="O10" s="69">
        <v>5473.9220055369742</v>
      </c>
      <c r="P10" s="68">
        <v>1</v>
      </c>
      <c r="Q10" s="68">
        <v>1.7899999999999999E-2</v>
      </c>
    </row>
    <row r="11" spans="1:59">
      <c r="A11" s="67" t="s">
        <v>688</v>
      </c>
      <c r="H11" s="69">
        <v>4.34</v>
      </c>
      <c r="L11" s="68">
        <v>8.2000000000000007E-3</v>
      </c>
      <c r="M11" s="69">
        <v>1851708.51</v>
      </c>
      <c r="O11" s="69">
        <v>1961.2565136568237</v>
      </c>
      <c r="P11" s="68">
        <v>0.35830000000000001</v>
      </c>
      <c r="Q11" s="68">
        <v>6.4000000000000003E-3</v>
      </c>
    </row>
    <row r="12" spans="1:59">
      <c r="A12" t="s">
        <v>689</v>
      </c>
      <c r="B12" t="s">
        <v>690</v>
      </c>
      <c r="C12" t="s">
        <v>691</v>
      </c>
      <c r="D12" t="s">
        <v>692</v>
      </c>
      <c r="E12" t="s">
        <v>581</v>
      </c>
      <c r="F12" t="s">
        <v>693</v>
      </c>
      <c r="G12" t="s">
        <v>207</v>
      </c>
      <c r="H12" s="65">
        <v>4.34</v>
      </c>
      <c r="I12" t="s">
        <v>122</v>
      </c>
      <c r="J12" t="s">
        <v>101</v>
      </c>
      <c r="K12" s="66">
        <v>2.1000000000000001E-2</v>
      </c>
      <c r="L12" s="66">
        <v>8.2000000000000007E-3</v>
      </c>
      <c r="M12" s="65">
        <v>1851708.51</v>
      </c>
      <c r="N12" s="65">
        <v>102.54217396359459</v>
      </c>
      <c r="O12" s="65">
        <v>1961.2565136568237</v>
      </c>
      <c r="P12" s="66">
        <v>0.35830000000000001</v>
      </c>
      <c r="Q12" s="66">
        <v>6.4000000000000003E-3</v>
      </c>
    </row>
    <row r="13" spans="1:59">
      <c r="A13" s="67" t="s">
        <v>694</v>
      </c>
      <c r="H13" s="69">
        <v>0</v>
      </c>
      <c r="L13" s="68">
        <v>0</v>
      </c>
      <c r="M13" s="69">
        <v>19749.88</v>
      </c>
      <c r="O13" s="69">
        <v>19.749880000000001</v>
      </c>
      <c r="P13" s="68">
        <v>3.5999999999999999E-3</v>
      </c>
      <c r="Q13" s="68">
        <v>1E-4</v>
      </c>
    </row>
    <row r="14" spans="1:59">
      <c r="A14" t="s">
        <v>695</v>
      </c>
      <c r="B14" t="s">
        <v>690</v>
      </c>
      <c r="C14" t="s">
        <v>696</v>
      </c>
      <c r="D14" t="s">
        <v>697</v>
      </c>
      <c r="E14" t="s">
        <v>698</v>
      </c>
      <c r="F14" t="s">
        <v>699</v>
      </c>
      <c r="G14" t="s">
        <v>207</v>
      </c>
      <c r="H14" s="65">
        <v>0</v>
      </c>
      <c r="I14" t="s">
        <v>398</v>
      </c>
      <c r="J14" t="s">
        <v>101</v>
      </c>
      <c r="K14" s="66">
        <v>6.9500000000000006E-2</v>
      </c>
      <c r="L14" s="66">
        <v>0</v>
      </c>
      <c r="M14" s="65">
        <v>14117.93</v>
      </c>
      <c r="N14" s="65">
        <v>100</v>
      </c>
      <c r="O14" s="65">
        <v>14.117929999999999</v>
      </c>
      <c r="P14" s="66">
        <v>2.5999999999999999E-3</v>
      </c>
      <c r="Q14" s="66">
        <v>0</v>
      </c>
    </row>
    <row r="15" spans="1:59">
      <c r="A15" t="s">
        <v>700</v>
      </c>
      <c r="B15" t="s">
        <v>690</v>
      </c>
      <c r="C15" t="s">
        <v>701</v>
      </c>
      <c r="D15" t="s">
        <v>697</v>
      </c>
      <c r="E15" t="s">
        <v>698</v>
      </c>
      <c r="F15" t="s">
        <v>236</v>
      </c>
      <c r="G15" t="s">
        <v>207</v>
      </c>
      <c r="H15" s="65">
        <v>0</v>
      </c>
      <c r="I15" t="s">
        <v>398</v>
      </c>
      <c r="J15" t="s">
        <v>101</v>
      </c>
      <c r="K15" s="66">
        <v>6.9500000000000006E-2</v>
      </c>
      <c r="L15" s="66">
        <v>0</v>
      </c>
      <c r="M15" s="65">
        <v>5631.95</v>
      </c>
      <c r="N15" s="65">
        <v>100</v>
      </c>
      <c r="O15" s="65">
        <v>5.6319499999999998</v>
      </c>
      <c r="P15" s="66">
        <v>1E-3</v>
      </c>
      <c r="Q15" s="66">
        <v>0</v>
      </c>
    </row>
    <row r="16" spans="1:59">
      <c r="A16" s="67" t="s">
        <v>702</v>
      </c>
      <c r="H16" s="69">
        <v>0</v>
      </c>
      <c r="L16" s="68">
        <v>0</v>
      </c>
      <c r="M16" s="69">
        <v>0</v>
      </c>
      <c r="O16" s="69">
        <v>0</v>
      </c>
      <c r="P16" s="68">
        <v>0</v>
      </c>
      <c r="Q16" s="68">
        <v>0</v>
      </c>
    </row>
    <row r="17" spans="1:17">
      <c r="A17" t="s">
        <v>223</v>
      </c>
      <c r="C17" t="s">
        <v>223</v>
      </c>
      <c r="E17" t="s">
        <v>223</v>
      </c>
      <c r="H17" s="65">
        <v>0</v>
      </c>
      <c r="I17" t="s">
        <v>223</v>
      </c>
      <c r="J17" t="s">
        <v>223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</row>
    <row r="18" spans="1:17">
      <c r="A18" s="67" t="s">
        <v>703</v>
      </c>
      <c r="H18" s="69">
        <v>1.64</v>
      </c>
      <c r="L18" s="68">
        <v>6.3500000000000001E-2</v>
      </c>
      <c r="M18" s="69">
        <v>1882979.23</v>
      </c>
      <c r="O18" s="69">
        <v>2242.6408118801501</v>
      </c>
      <c r="P18" s="68">
        <v>0.40970000000000001</v>
      </c>
      <c r="Q18" s="68">
        <v>7.3000000000000001E-3</v>
      </c>
    </row>
    <row r="19" spans="1:17">
      <c r="A19" t="s">
        <v>704</v>
      </c>
      <c r="B19" t="s">
        <v>690</v>
      </c>
      <c r="C19" t="s">
        <v>705</v>
      </c>
      <c r="D19" t="s">
        <v>642</v>
      </c>
      <c r="E19" t="s">
        <v>706</v>
      </c>
      <c r="F19" t="s">
        <v>707</v>
      </c>
      <c r="G19" t="s">
        <v>708</v>
      </c>
      <c r="I19" t="s">
        <v>643</v>
      </c>
      <c r="J19" t="s">
        <v>101</v>
      </c>
      <c r="K19" s="66">
        <v>0</v>
      </c>
      <c r="L19" s="66">
        <v>0</v>
      </c>
      <c r="M19" s="65">
        <v>143328.9</v>
      </c>
      <c r="N19" s="65">
        <v>333.72548999999998</v>
      </c>
      <c r="O19" s="65">
        <v>478.32507383660999</v>
      </c>
      <c r="P19" s="66">
        <v>8.7400000000000005E-2</v>
      </c>
      <c r="Q19" s="66">
        <v>1.6000000000000001E-3</v>
      </c>
    </row>
    <row r="20" spans="1:17">
      <c r="A20" t="s">
        <v>709</v>
      </c>
      <c r="B20" t="s">
        <v>690</v>
      </c>
      <c r="C20" t="s">
        <v>710</v>
      </c>
      <c r="D20" t="s">
        <v>642</v>
      </c>
      <c r="E20" t="s">
        <v>706</v>
      </c>
      <c r="F20" t="s">
        <v>711</v>
      </c>
      <c r="G20" t="s">
        <v>708</v>
      </c>
      <c r="H20" s="65">
        <v>2.0699999999999998</v>
      </c>
      <c r="I20" t="s">
        <v>643</v>
      </c>
      <c r="J20" t="s">
        <v>101</v>
      </c>
      <c r="K20" s="66">
        <v>7.0000000000000007E-2</v>
      </c>
      <c r="L20" s="66">
        <v>6.7199999999999996E-2</v>
      </c>
      <c r="M20" s="65">
        <v>928349.4</v>
      </c>
      <c r="N20" s="65">
        <v>102.65691</v>
      </c>
      <c r="O20" s="65">
        <v>953.01480804354003</v>
      </c>
      <c r="P20" s="66">
        <v>0.1741</v>
      </c>
      <c r="Q20" s="66">
        <v>3.0999999999999999E-3</v>
      </c>
    </row>
    <row r="21" spans="1:17">
      <c r="A21" t="s">
        <v>712</v>
      </c>
      <c r="B21" t="s">
        <v>690</v>
      </c>
      <c r="C21" t="s">
        <v>713</v>
      </c>
      <c r="D21" t="s">
        <v>642</v>
      </c>
      <c r="E21" t="s">
        <v>223</v>
      </c>
      <c r="F21" t="s">
        <v>714</v>
      </c>
      <c r="G21" t="s">
        <v>586</v>
      </c>
      <c r="H21" s="65">
        <v>2.04</v>
      </c>
      <c r="I21" t="s">
        <v>643</v>
      </c>
      <c r="J21" t="s">
        <v>101</v>
      </c>
      <c r="K21" s="66">
        <v>0.08</v>
      </c>
      <c r="L21" s="66">
        <v>9.2899999999999996E-2</v>
      </c>
      <c r="M21" s="65">
        <v>843111.6</v>
      </c>
      <c r="N21" s="65">
        <v>100</v>
      </c>
      <c r="O21" s="65">
        <v>843.11159999999995</v>
      </c>
      <c r="P21" s="66">
        <v>0.154</v>
      </c>
      <c r="Q21" s="66">
        <v>2.8E-3</v>
      </c>
    </row>
    <row r="22" spans="1:17">
      <c r="A22" t="s">
        <v>715</v>
      </c>
      <c r="B22" t="s">
        <v>690</v>
      </c>
      <c r="C22" t="s">
        <v>716</v>
      </c>
      <c r="D22" t="s">
        <v>642</v>
      </c>
      <c r="E22" t="s">
        <v>223</v>
      </c>
      <c r="F22" t="s">
        <v>259</v>
      </c>
      <c r="G22" t="s">
        <v>586</v>
      </c>
      <c r="I22" t="s">
        <v>643</v>
      </c>
      <c r="J22" t="s">
        <v>101</v>
      </c>
      <c r="K22" s="66">
        <v>0</v>
      </c>
      <c r="L22" s="66">
        <v>0</v>
      </c>
      <c r="M22" s="65">
        <v>-31810.67</v>
      </c>
      <c r="N22" s="65">
        <v>100</v>
      </c>
      <c r="O22" s="65">
        <v>-31.810669999999998</v>
      </c>
      <c r="P22" s="66">
        <v>-5.7999999999999996E-3</v>
      </c>
      <c r="Q22" s="66">
        <v>-1E-4</v>
      </c>
    </row>
    <row r="23" spans="1:17">
      <c r="A23" s="67" t="s">
        <v>717</v>
      </c>
      <c r="H23" s="69">
        <v>0</v>
      </c>
      <c r="L23" s="68">
        <v>0</v>
      </c>
      <c r="M23" s="69">
        <v>0</v>
      </c>
      <c r="O23" s="69">
        <v>0</v>
      </c>
      <c r="P23" s="68">
        <v>0</v>
      </c>
      <c r="Q23" s="68">
        <v>0</v>
      </c>
    </row>
    <row r="24" spans="1:17">
      <c r="A24" t="s">
        <v>223</v>
      </c>
      <c r="C24" t="s">
        <v>223</v>
      </c>
      <c r="E24" t="s">
        <v>223</v>
      </c>
      <c r="H24" s="65">
        <v>0</v>
      </c>
      <c r="I24" t="s">
        <v>223</v>
      </c>
      <c r="J24" t="s">
        <v>223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</row>
    <row r="25" spans="1:17">
      <c r="A25" s="67" t="s">
        <v>718</v>
      </c>
      <c r="H25" s="69">
        <v>0</v>
      </c>
      <c r="L25" s="68">
        <v>0</v>
      </c>
      <c r="M25" s="69">
        <v>0</v>
      </c>
      <c r="O25" s="69">
        <v>0</v>
      </c>
      <c r="P25" s="68">
        <v>0</v>
      </c>
      <c r="Q25" s="68">
        <v>0</v>
      </c>
    </row>
    <row r="26" spans="1:17">
      <c r="A26" s="67" t="s">
        <v>719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223</v>
      </c>
      <c r="C27" t="s">
        <v>223</v>
      </c>
      <c r="E27" t="s">
        <v>223</v>
      </c>
      <c r="H27" s="65">
        <v>0</v>
      </c>
      <c r="I27" t="s">
        <v>223</v>
      </c>
      <c r="J27" t="s">
        <v>223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720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223</v>
      </c>
      <c r="C29" t="s">
        <v>223</v>
      </c>
      <c r="E29" t="s">
        <v>223</v>
      </c>
      <c r="H29" s="65">
        <v>0</v>
      </c>
      <c r="I29" t="s">
        <v>223</v>
      </c>
      <c r="J29" t="s">
        <v>223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721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t="s">
        <v>223</v>
      </c>
      <c r="C31" t="s">
        <v>223</v>
      </c>
      <c r="E31" t="s">
        <v>223</v>
      </c>
      <c r="H31" s="65">
        <v>0</v>
      </c>
      <c r="I31" t="s">
        <v>223</v>
      </c>
      <c r="J31" t="s">
        <v>223</v>
      </c>
      <c r="K31" s="66">
        <v>0</v>
      </c>
      <c r="L31" s="66">
        <v>0</v>
      </c>
      <c r="M31" s="65">
        <v>0</v>
      </c>
      <c r="N31" s="65">
        <v>0</v>
      </c>
      <c r="O31" s="65">
        <v>0</v>
      </c>
      <c r="P31" s="66">
        <v>0</v>
      </c>
      <c r="Q31" s="66">
        <v>0</v>
      </c>
    </row>
    <row r="32" spans="1:17">
      <c r="A32" s="67" t="s">
        <v>722</v>
      </c>
      <c r="H32" s="69">
        <v>3.07</v>
      </c>
      <c r="L32" s="68">
        <v>4.5199999999999997E-2</v>
      </c>
      <c r="M32" s="69">
        <v>1226000</v>
      </c>
      <c r="O32" s="69">
        <v>1250.2747999999999</v>
      </c>
      <c r="P32" s="68">
        <v>0.22839999999999999</v>
      </c>
      <c r="Q32" s="68">
        <v>4.1000000000000003E-3</v>
      </c>
    </row>
    <row r="33" spans="1:17">
      <c r="A33" t="s">
        <v>723</v>
      </c>
      <c r="B33" t="s">
        <v>690</v>
      </c>
      <c r="C33" t="s">
        <v>724</v>
      </c>
      <c r="D33" t="s">
        <v>625</v>
      </c>
      <c r="E33" t="s">
        <v>360</v>
      </c>
      <c r="F33" t="s">
        <v>725</v>
      </c>
      <c r="G33" t="s">
        <v>149</v>
      </c>
      <c r="H33" s="65">
        <v>3.07</v>
      </c>
      <c r="I33" t="s">
        <v>127</v>
      </c>
      <c r="J33" t="s">
        <v>101</v>
      </c>
      <c r="K33" s="66">
        <v>5.1799999999999999E-2</v>
      </c>
      <c r="L33" s="66">
        <v>4.5199999999999997E-2</v>
      </c>
      <c r="M33" s="65">
        <v>1226000</v>
      </c>
      <c r="N33" s="65">
        <v>101.98</v>
      </c>
      <c r="O33" s="65">
        <v>1250.2747999999999</v>
      </c>
      <c r="P33" s="66">
        <v>0.22839999999999999</v>
      </c>
      <c r="Q33" s="66">
        <v>4.1000000000000003E-3</v>
      </c>
    </row>
    <row r="34" spans="1:17">
      <c r="A34" s="67" t="s">
        <v>228</v>
      </c>
      <c r="H34" s="69">
        <v>0</v>
      </c>
      <c r="L34" s="68">
        <v>0</v>
      </c>
      <c r="M34" s="69">
        <v>0</v>
      </c>
      <c r="O34" s="69">
        <v>0</v>
      </c>
      <c r="P34" s="68">
        <v>0</v>
      </c>
      <c r="Q34" s="68">
        <v>0</v>
      </c>
    </row>
    <row r="35" spans="1:17">
      <c r="A35" s="67" t="s">
        <v>726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223</v>
      </c>
      <c r="C36" t="s">
        <v>223</v>
      </c>
      <c r="E36" t="s">
        <v>223</v>
      </c>
      <c r="H36" s="65">
        <v>0</v>
      </c>
      <c r="I36" t="s">
        <v>223</v>
      </c>
      <c r="J36" t="s">
        <v>223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702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223</v>
      </c>
      <c r="C38" t="s">
        <v>223</v>
      </c>
      <c r="E38" t="s">
        <v>223</v>
      </c>
      <c r="H38" s="65">
        <v>0</v>
      </c>
      <c r="I38" t="s">
        <v>223</v>
      </c>
      <c r="J38" t="s">
        <v>223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67" t="s">
        <v>703</v>
      </c>
      <c r="H39" s="69">
        <v>0</v>
      </c>
      <c r="L39" s="68">
        <v>0</v>
      </c>
      <c r="M39" s="69">
        <v>0</v>
      </c>
      <c r="O39" s="69">
        <v>0</v>
      </c>
      <c r="P39" s="68">
        <v>0</v>
      </c>
      <c r="Q39" s="68">
        <v>0</v>
      </c>
    </row>
    <row r="40" spans="1:17">
      <c r="A40" t="s">
        <v>223</v>
      </c>
      <c r="C40" t="s">
        <v>223</v>
      </c>
      <c r="E40" t="s">
        <v>223</v>
      </c>
      <c r="H40" s="65">
        <v>0</v>
      </c>
      <c r="I40" t="s">
        <v>223</v>
      </c>
      <c r="J40" t="s">
        <v>223</v>
      </c>
      <c r="K40" s="66">
        <v>0</v>
      </c>
      <c r="L40" s="66">
        <v>0</v>
      </c>
      <c r="M40" s="65">
        <v>0</v>
      </c>
      <c r="N40" s="65">
        <v>0</v>
      </c>
      <c r="O40" s="65">
        <v>0</v>
      </c>
      <c r="P40" s="66">
        <v>0</v>
      </c>
      <c r="Q40" s="66">
        <v>0</v>
      </c>
    </row>
    <row r="41" spans="1:17">
      <c r="A41" s="67" t="s">
        <v>722</v>
      </c>
      <c r="H41" s="69">
        <v>0</v>
      </c>
      <c r="L41" s="68">
        <v>0</v>
      </c>
      <c r="M41" s="69">
        <v>0</v>
      </c>
      <c r="O41" s="69">
        <v>0</v>
      </c>
      <c r="P41" s="68">
        <v>0</v>
      </c>
      <c r="Q41" s="68">
        <v>0</v>
      </c>
    </row>
    <row r="42" spans="1:17">
      <c r="A42" t="s">
        <v>223</v>
      </c>
      <c r="C42" t="s">
        <v>223</v>
      </c>
      <c r="E42" t="s">
        <v>223</v>
      </c>
      <c r="H42" s="65">
        <v>0</v>
      </c>
      <c r="I42" t="s">
        <v>223</v>
      </c>
      <c r="J42" t="s">
        <v>223</v>
      </c>
      <c r="K42" s="66">
        <v>0</v>
      </c>
      <c r="L42" s="66">
        <v>0</v>
      </c>
      <c r="M42" s="65">
        <v>0</v>
      </c>
      <c r="N42" s="65">
        <v>0</v>
      </c>
      <c r="O42" s="65">
        <v>0</v>
      </c>
      <c r="P42" s="66">
        <v>0</v>
      </c>
      <c r="Q42" s="66">
        <v>0</v>
      </c>
    </row>
    <row r="43" spans="1:17">
      <c r="A43" s="88" t="s">
        <v>230</v>
      </c>
    </row>
    <row r="44" spans="1:17">
      <c r="A44" s="88" t="s">
        <v>285</v>
      </c>
    </row>
    <row r="45" spans="1:17">
      <c r="A45" s="88" t="s">
        <v>286</v>
      </c>
    </row>
    <row r="46" spans="1:17">
      <c r="A46" s="88" t="s">
        <v>287</v>
      </c>
    </row>
    <row r="47" spans="1:17" hidden="1"/>
    <row r="48" spans="1: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07" t="s">
        <v>152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615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223</v>
      </c>
      <c r="B12" t="s">
        <v>223</v>
      </c>
      <c r="D12" t="s">
        <v>223</v>
      </c>
      <c r="F12" s="65">
        <v>0</v>
      </c>
      <c r="G12" t="s">
        <v>223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616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223</v>
      </c>
      <c r="B14" t="s">
        <v>223</v>
      </c>
      <c r="D14" t="s">
        <v>223</v>
      </c>
      <c r="F14" s="65">
        <v>0</v>
      </c>
      <c r="G14" t="s">
        <v>223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727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223</v>
      </c>
      <c r="B16" t="s">
        <v>223</v>
      </c>
      <c r="D16" t="s">
        <v>223</v>
      </c>
      <c r="F16" s="65">
        <v>0</v>
      </c>
      <c r="G16" t="s">
        <v>223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728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223</v>
      </c>
      <c r="B18" t="s">
        <v>223</v>
      </c>
      <c r="D18" t="s">
        <v>223</v>
      </c>
      <c r="F18" s="65">
        <v>0</v>
      </c>
      <c r="G18" t="s">
        <v>223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508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223</v>
      </c>
      <c r="B20" t="s">
        <v>223</v>
      </c>
      <c r="D20" t="s">
        <v>223</v>
      </c>
      <c r="F20" s="65">
        <v>0</v>
      </c>
      <c r="G20" t="s">
        <v>223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228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223</v>
      </c>
      <c r="B22" t="s">
        <v>223</v>
      </c>
      <c r="D22" t="s">
        <v>223</v>
      </c>
      <c r="F22" s="65">
        <v>0</v>
      </c>
      <c r="G22" t="s">
        <v>223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88" t="s">
        <v>230</v>
      </c>
    </row>
    <row r="24" spans="1:14">
      <c r="A24" s="88" t="s">
        <v>285</v>
      </c>
    </row>
    <row r="25" spans="1:14">
      <c r="A25" s="88" t="s">
        <v>286</v>
      </c>
    </row>
    <row r="26" spans="1:14">
      <c r="A26" s="88" t="s">
        <v>287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7" t="s">
        <v>155</v>
      </c>
      <c r="B5" s="108"/>
      <c r="C5" s="108"/>
      <c r="D5" s="108"/>
      <c r="E5" s="108"/>
      <c r="F5" s="108"/>
      <c r="G5" s="108"/>
      <c r="H5" s="108"/>
      <c r="I5" s="109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729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223</v>
      </c>
      <c r="D12" s="66">
        <v>0</v>
      </c>
      <c r="E12" t="s">
        <v>223</v>
      </c>
      <c r="F12" s="65">
        <v>0</v>
      </c>
      <c r="G12" s="66">
        <v>0</v>
      </c>
      <c r="H12" s="66">
        <v>0</v>
      </c>
    </row>
    <row r="13" spans="1:54">
      <c r="A13" s="67" t="s">
        <v>730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223</v>
      </c>
      <c r="D14" s="66">
        <v>0</v>
      </c>
      <c r="E14" t="s">
        <v>223</v>
      </c>
      <c r="F14" s="65">
        <v>0</v>
      </c>
      <c r="G14" s="66">
        <v>0</v>
      </c>
      <c r="H14" s="66">
        <v>0</v>
      </c>
    </row>
    <row r="15" spans="1:54">
      <c r="A15" s="67" t="s">
        <v>228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729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223</v>
      </c>
      <c r="D17" s="66">
        <v>0</v>
      </c>
      <c r="E17" t="s">
        <v>223</v>
      </c>
      <c r="F17" s="65">
        <v>0</v>
      </c>
      <c r="G17" s="66">
        <v>0</v>
      </c>
      <c r="H17" s="66">
        <v>0</v>
      </c>
    </row>
    <row r="18" spans="1:8">
      <c r="A18" s="67" t="s">
        <v>730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223</v>
      </c>
      <c r="D19" s="66">
        <v>0</v>
      </c>
      <c r="E19" t="s">
        <v>223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  <row r="847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7" t="s">
        <v>161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223</v>
      </c>
      <c r="C13" t="s">
        <v>223</v>
      </c>
      <c r="D13" s="16"/>
      <c r="E13" s="66">
        <v>0</v>
      </c>
      <c r="F13" t="s">
        <v>223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7" t="s">
        <v>166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64">
        <v>0</v>
      </c>
      <c r="H9" s="63">
        <v>1245.60915125</v>
      </c>
      <c r="I9" s="64">
        <v>1</v>
      </c>
      <c r="J9" s="64">
        <v>4.1000000000000003E-3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223</v>
      </c>
      <c r="B11" t="s">
        <v>223</v>
      </c>
      <c r="C11" t="s">
        <v>223</v>
      </c>
      <c r="D11" s="16"/>
      <c r="E11" s="66">
        <v>0</v>
      </c>
      <c r="F11" t="s">
        <v>223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228</v>
      </c>
      <c r="C12" s="16"/>
      <c r="D12" s="16"/>
      <c r="E12" s="16"/>
      <c r="F12" s="16"/>
      <c r="G12" s="68">
        <v>0</v>
      </c>
      <c r="H12" s="69">
        <v>1245.60915125</v>
      </c>
      <c r="I12" s="68">
        <v>1</v>
      </c>
      <c r="J12" s="68">
        <v>4.1000000000000003E-3</v>
      </c>
    </row>
    <row r="13" spans="1:59">
      <c r="A13" t="s">
        <v>731</v>
      </c>
      <c r="B13" t="s">
        <v>732</v>
      </c>
      <c r="C13" t="s">
        <v>223</v>
      </c>
      <c r="D13" t="s">
        <v>586</v>
      </c>
      <c r="E13" s="66">
        <v>0</v>
      </c>
      <c r="F13" t="s">
        <v>105</v>
      </c>
      <c r="G13" s="66">
        <v>0</v>
      </c>
      <c r="H13" s="65">
        <v>1245.60915125</v>
      </c>
      <c r="I13" s="66">
        <v>1</v>
      </c>
      <c r="J13" s="66">
        <v>4.1000000000000003E-3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3.5703125" style="14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  <c r="B2" t="s">
        <v>197</v>
      </c>
    </row>
    <row r="3" spans="1:16">
      <c r="A3" s="2" t="s">
        <v>2</v>
      </c>
      <c r="B3" t="s">
        <v>198</v>
      </c>
    </row>
    <row r="4" spans="1:16">
      <c r="A4" s="2" t="s">
        <v>3</v>
      </c>
      <c r="B4" t="s">
        <v>199</v>
      </c>
    </row>
    <row r="5" spans="1:16" ht="26.25" customHeight="1">
      <c r="A5" s="107" t="s">
        <v>168</v>
      </c>
      <c r="B5" s="108"/>
      <c r="C5" s="108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70">
        <f>B10+B13</f>
        <v>3280.0330000000004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1" t="s">
        <v>201</v>
      </c>
      <c r="B10" s="72">
        <f>B11+B12</f>
        <v>2228.5730000000003</v>
      </c>
    </row>
    <row r="11" spans="1:16">
      <c r="A11" s="73" t="s">
        <v>669</v>
      </c>
      <c r="B11" s="73">
        <v>1694.38</v>
      </c>
      <c r="C11" s="74">
        <v>45748</v>
      </c>
    </row>
    <row r="12" spans="1:16">
      <c r="A12" s="73" t="s">
        <v>733</v>
      </c>
      <c r="B12" s="73">
        <v>534.19299999999998</v>
      </c>
      <c r="C12" s="74">
        <v>44926</v>
      </c>
    </row>
    <row r="13" spans="1:16">
      <c r="A13" s="75" t="s">
        <v>228</v>
      </c>
      <c r="B13" s="76">
        <f>B14+B15</f>
        <v>1051.46</v>
      </c>
      <c r="C13" s="77"/>
    </row>
    <row r="14" spans="1:16">
      <c r="A14" s="73" t="s">
        <v>734</v>
      </c>
      <c r="B14" s="78">
        <v>686.95</v>
      </c>
      <c r="C14" s="74">
        <v>44926</v>
      </c>
    </row>
    <row r="15" spans="1:16">
      <c r="A15" s="73" t="s">
        <v>735</v>
      </c>
      <c r="B15" s="78">
        <v>364.51</v>
      </c>
      <c r="C15" s="74">
        <v>44926</v>
      </c>
    </row>
    <row r="16" spans="1:16" hidden="1"/>
    <row r="1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5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2" t="s">
        <v>172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289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249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230</v>
      </c>
      <c r="C24" s="14"/>
    </row>
    <row r="25" spans="1:15">
      <c r="A25" s="88" t="s">
        <v>285</v>
      </c>
      <c r="C25" s="14"/>
    </row>
    <row r="26" spans="1:15">
      <c r="A26" s="88" t="s">
        <v>287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  <row r="375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4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2" t="s">
        <v>176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615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223</v>
      </c>
      <c r="B12" t="s">
        <v>223</v>
      </c>
      <c r="C12" t="s">
        <v>223</v>
      </c>
      <c r="D12" t="s">
        <v>223</v>
      </c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616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223</v>
      </c>
      <c r="B14" t="s">
        <v>223</v>
      </c>
      <c r="C14" t="s">
        <v>223</v>
      </c>
      <c r="D14" t="s">
        <v>223</v>
      </c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290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223</v>
      </c>
      <c r="B16" t="s">
        <v>223</v>
      </c>
      <c r="C16" t="s">
        <v>223</v>
      </c>
      <c r="D16" t="s">
        <v>223</v>
      </c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508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223</v>
      </c>
      <c r="B18" t="s">
        <v>223</v>
      </c>
      <c r="C18" t="s">
        <v>223</v>
      </c>
      <c r="D18" t="s">
        <v>223</v>
      </c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291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292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88" t="s">
        <v>230</v>
      </c>
      <c r="C24" s="14"/>
    </row>
    <row r="25" spans="1:15">
      <c r="A25" s="88" t="s">
        <v>285</v>
      </c>
      <c r="C25" s="14"/>
    </row>
    <row r="26" spans="1:15">
      <c r="A26" s="88" t="s">
        <v>287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2" t="s">
        <v>178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615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223</v>
      </c>
      <c r="B12" t="s">
        <v>223</v>
      </c>
      <c r="C12" t="s">
        <v>223</v>
      </c>
      <c r="D12" t="s">
        <v>223</v>
      </c>
      <c r="E12" s="13"/>
      <c r="F12" s="13"/>
      <c r="G12" s="65">
        <v>0</v>
      </c>
      <c r="H12" t="s">
        <v>223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616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223</v>
      </c>
      <c r="B14" t="s">
        <v>223</v>
      </c>
      <c r="C14" t="s">
        <v>223</v>
      </c>
      <c r="D14" t="s">
        <v>223</v>
      </c>
      <c r="E14" s="13"/>
      <c r="F14" s="13"/>
      <c r="G14" s="65">
        <v>0</v>
      </c>
      <c r="H14" t="s">
        <v>223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290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223</v>
      </c>
      <c r="B16" t="s">
        <v>223</v>
      </c>
      <c r="C16" t="s">
        <v>223</v>
      </c>
      <c r="D16" t="s">
        <v>223</v>
      </c>
      <c r="E16" s="13"/>
      <c r="F16" s="13"/>
      <c r="G16" s="65">
        <v>0</v>
      </c>
      <c r="H16" t="s">
        <v>223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508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223</v>
      </c>
      <c r="B18" t="s">
        <v>223</v>
      </c>
      <c r="C18" t="s">
        <v>223</v>
      </c>
      <c r="D18" t="s">
        <v>223</v>
      </c>
      <c r="E18" s="13"/>
      <c r="F18" s="13"/>
      <c r="G18" s="65">
        <v>0</v>
      </c>
      <c r="H18" t="s">
        <v>223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228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291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223</v>
      </c>
      <c r="B21" t="s">
        <v>223</v>
      </c>
      <c r="C21" t="s">
        <v>223</v>
      </c>
      <c r="D21" t="s">
        <v>223</v>
      </c>
      <c r="G21" s="65">
        <v>0</v>
      </c>
      <c r="H21" t="s">
        <v>223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292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223</v>
      </c>
      <c r="B23" t="s">
        <v>223</v>
      </c>
      <c r="C23" t="s">
        <v>223</v>
      </c>
      <c r="D23" t="s">
        <v>223</v>
      </c>
      <c r="G23" s="65">
        <v>0</v>
      </c>
      <c r="H23" t="s">
        <v>223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88" t="s">
        <v>230</v>
      </c>
      <c r="C24" s="14"/>
    </row>
    <row r="25" spans="1:22">
      <c r="A25" s="88" t="s">
        <v>285</v>
      </c>
      <c r="C25" s="14"/>
    </row>
    <row r="26" spans="1:22">
      <c r="A26" s="88" t="s">
        <v>286</v>
      </c>
      <c r="C26" s="14"/>
    </row>
    <row r="27" spans="1:22">
      <c r="A27" s="88" t="s">
        <v>287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18FA78-2224-4EB2-BB7D-B07DBDA2AB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023871-162A-4432-A248-5B5D0E89600D}">
  <ds:schemaRefs>
    <ds:schemaRef ds:uri="http://schemas.microsoft.com/office/2006/metadata/properties"/>
    <ds:schemaRef ds:uri="http://schemas.microsoft.com/office/infopath/2007/PartnerControls"/>
    <ds:schemaRef ds:uri="1ca4df27-5183-4bee-9dbd-0c46c9c4aa4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3AF9EE7-C2E3-437C-A62F-217111989D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520042177_b57_0420</dc:title>
  <dc:creator>Yuli</dc:creator>
  <cp:lastModifiedBy>User</cp:lastModifiedBy>
  <dcterms:created xsi:type="dcterms:W3CDTF">2015-11-10T09:34:27Z</dcterms:created>
  <dcterms:modified xsi:type="dcterms:W3CDTF">2022-02-10T15:29:29Z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