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5" i="2" s="1"/>
  <c r="C11" i="1"/>
  <c r="K35" i="2"/>
  <c r="L34" i="2"/>
  <c r="K34" i="2"/>
  <c r="K33" i="2"/>
  <c r="L32" i="2"/>
  <c r="K32" i="2"/>
  <c r="K31" i="2"/>
  <c r="L30" i="2"/>
  <c r="K30" i="2"/>
  <c r="K29" i="2"/>
  <c r="L28" i="2"/>
  <c r="K28" i="2"/>
  <c r="K27" i="2"/>
  <c r="L26" i="2"/>
  <c r="K26" i="2"/>
  <c r="K25" i="2"/>
  <c r="L24" i="2"/>
  <c r="K24" i="2"/>
  <c r="K23" i="2"/>
  <c r="L22" i="2"/>
  <c r="K22" i="2"/>
  <c r="K21" i="2"/>
  <c r="L20" i="2"/>
  <c r="K20" i="2"/>
  <c r="K19" i="2"/>
  <c r="L18" i="2"/>
  <c r="K18" i="2"/>
  <c r="K17" i="2"/>
  <c r="L16" i="2"/>
  <c r="K16" i="2"/>
  <c r="K15" i="2"/>
  <c r="L14" i="2"/>
  <c r="K14" i="2"/>
  <c r="K13" i="2"/>
  <c r="L12" i="2"/>
  <c r="K12" i="2"/>
  <c r="K11" i="2"/>
  <c r="J11" i="2"/>
  <c r="J12" i="2"/>
  <c r="J13" i="2"/>
  <c r="J15" i="2"/>
  <c r="L11" i="2" l="1"/>
  <c r="L13" i="2"/>
  <c r="L15" i="2"/>
  <c r="L17" i="2"/>
  <c r="L19" i="2"/>
  <c r="L21" i="2"/>
  <c r="L23" i="2"/>
  <c r="L25" i="2"/>
  <c r="L27" i="2"/>
  <c r="L29" i="2"/>
  <c r="L31" i="2"/>
  <c r="L33" i="2"/>
  <c r="C43" i="1"/>
  <c r="C11" i="27"/>
  <c r="C20" i="27"/>
  <c r="C12" i="27"/>
</calcChain>
</file>

<file path=xl/sharedStrings.xml><?xml version="1.0" encoding="utf-8"?>
<sst xmlns="http://schemas.openxmlformats.org/spreadsheetml/2006/main" count="3364" uniqueCount="758">
  <si>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</si>
  <si>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</si>
  <si>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</si>
  <si>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</si>
  <si>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</si>
  <si>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</si>
  <si>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</si>
  <si>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</si>
  <si>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</si>
  <si>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</si>
  <si>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</si>
  <si>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</si>
  <si>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</si>
  <si>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</si>
  <si>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</si>
  <si>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</si>
  <si>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</si>
  <si>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</si>
  <si>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</si>
  <si>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</si>
  <si>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</si>
  <si>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</si>
  <si>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</si>
  <si>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</si>
  <si>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</si>
  <si>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</si>
  <si>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</si>
  <si>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</si>
  <si>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</si>
  <si>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</si>
  <si>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</si>
  <si>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</si>
  <si>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</si>
  <si>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</si>
  <si>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</si>
  <si>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</si>
  <si>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</si>
  <si>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</si>
  <si>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</si>
  <si>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</si>
  <si>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</si>
  <si>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</si>
  <si>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</si>
  <si>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</si>
  <si>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</si>
  <si>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</si>
  <si>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</si>
  <si>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</si>
  <si>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</si>
  <si>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</si>
  <si>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</si>
  <si>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</si>
  <si>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</si>
  <si>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</si>
  <si>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</si>
  <si>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</si>
  <si>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</si>
  <si>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</si>
  <si>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</si>
  <si>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</si>
  <si>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</si>
  <si>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</si>
  <si>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</si>
  <si>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</si>
  <si>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</si>
  <si>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</si>
  <si>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</si>
  <si>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</si>
  <si>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</si>
  <si>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</si>
  <si>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</si>
  <si>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</si>
  <si>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</si>
  <si>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</si>
  <si>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</si>
  <si>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</si>
  <si>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</si>
  <si>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</si>
  <si>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</si>
  <si>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</si>
  <si>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</si>
  <si>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</si>
  <si>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</si>
  <si>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</si>
  <si>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</si>
  <si>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</si>
  <si>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</si>
  <si>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</si>
  <si>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</si>
  <si>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</si>
  <si>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</si>
  <si>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</si>
  <si>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</si>
  <si>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</si>
  <si>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</si>
  <si>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</si>
  <si>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</si>
  <si>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</si>
  <si>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</si>
  <si>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</si>
  <si>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</si>
  <si>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</si>
  <si>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</si>
  <si>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</si>
  <si>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</si>
  <si>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</si>
  <si>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</si>
  <si>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</si>
  <si>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</si>
  <si>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</si>
  <si>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</si>
  <si>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</si>
  <si>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</si>
  <si>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</si>
  <si>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</si>
  <si>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</si>
  <si>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</si>
  <si>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</si>
  <si>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</si>
  <si>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</si>
  <si>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</si>
  <si>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</si>
  <si>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</si>
  <si>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</si>
  <si>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</si>
  <si>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</si>
  <si>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</si>
  <si>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</si>
  <si>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</si>
  <si>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</si>
  <si>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</si>
  <si>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</si>
  <si>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</si>
  <si>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</si>
  <si>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</si>
  <si>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</si>
  <si>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</si>
  <si>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</si>
  <si>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</si>
  <si>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</si>
  <si>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</si>
  <si>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</si>
  <si>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</si>
  <si>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</si>
  <si>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</si>
  <si>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</si>
  <si>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</si>
  <si>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</si>
  <si>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</si>
  <si>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</si>
  <si>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</si>
  <si>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</si>
  <si>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</si>
  <si>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</si>
  <si>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</si>
  <si>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</si>
  <si>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</si>
  <si>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</si>
  <si>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</si>
  <si>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</si>
  <si>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</si>
  <si>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</si>
  <si>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</si>
  <si>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</si>
  <si>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</si>
  <si>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</si>
  <si>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</si>
  <si>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</si>
  <si>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</si>
  <si>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</si>
  <si>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</si>
  <si>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</si>
  <si>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</si>
  <si>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</si>
  <si>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</si>
  <si>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</si>
  <si>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</si>
  <si>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</si>
  <si>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</si>
  <si>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</si>
  <si>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</si>
  <si>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</si>
  <si>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</si>
  <si>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</si>
  <si>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</si>
  <si>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</si>
  <si>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</si>
  <si>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</si>
  <si>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</si>
  <si>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</si>
  <si>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</si>
  <si>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</si>
  <si>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</si>
  <si>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</si>
  <si>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</si>
  <si>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</si>
  <si>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</si>
  <si>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</si>
  <si>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הכשרה אג"ח ממשלת ישראל</t>
  </si>
  <si>
    <t>הכשרה אג"ח ממשלת ישראל-חדש</t>
  </si>
  <si>
    <t>57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</si>
  <si>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</si>
  <si>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</si>
  <si>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</si>
  <si>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</si>
  <si>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</si>
  <si>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</si>
  <si>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</si>
  <si>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</si>
  <si>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</si>
  <si>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</si>
  <si>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</si>
  <si>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</si>
  <si>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</si>
  <si>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</si>
  <si>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</si>
  <si>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</si>
  <si>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</si>
  <si>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</si>
  <si>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</si>
  <si>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</si>
  <si>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</si>
  <si>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</si>
  <si>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</si>
  <si>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</si>
  <si>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</si>
  <si>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</si>
  <si>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</si>
  <si>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</si>
  <si>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</si>
  <si>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</si>
  <si>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</si>
  <si>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</si>
  <si>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</si>
  <si>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</si>
  <si>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</si>
  <si>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ממשל צמודה 0529- האוצר - ממשלתית צמודה</t>
  </si>
  <si>
    <t>1157023</t>
  </si>
  <si>
    <t>06/06/23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</si>
  <si>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</si>
  <si>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</si>
  <si>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</si>
  <si>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</si>
  <si>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</si>
  <si>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28/09/23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</si>
  <si>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</si>
  <si>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</si>
  <si>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</si>
  <si>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</si>
  <si>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</si>
  <si>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03/08/22</t>
  </si>
  <si>
    <t>סה"כ לא צמודות</t>
  </si>
  <si>
    <t>סה"כ מלווה קצר מועד</t>
  </si>
  <si>
    <t>מ.ק.מ 1023- בנק ישראל- מק"מ</t>
  </si>
  <si>
    <t>8231029</t>
  </si>
  <si>
    <t>24/10/22</t>
  </si>
  <si>
    <t>מ.ק.מ.     1213- בנק ישראל- מק"מ</t>
  </si>
  <si>
    <t>8231219</t>
  </si>
  <si>
    <t>04/01/23</t>
  </si>
  <si>
    <t>מ.ק.מ.  914- בנק ישראל- מק"מ</t>
  </si>
  <si>
    <t>8240913</t>
  </si>
  <si>
    <t>מ.ק.מ. 114- בנק ישראל- מק"מ</t>
  </si>
  <si>
    <t>8240111</t>
  </si>
  <si>
    <t>03/01/23</t>
  </si>
  <si>
    <t>מ.ק.מ. 614- בנק ישראל- מק"מ</t>
  </si>
  <si>
    <t>8240616</t>
  </si>
  <si>
    <t>01/08/23</t>
  </si>
  <si>
    <t>מ.ק.מ. 714- בנק ישראל- מק"מ</t>
  </si>
  <si>
    <t>8240715</t>
  </si>
  <si>
    <t>11/09/23</t>
  </si>
  <si>
    <t>מ.ק.מ. 814- בנק ישראל- מק"מ</t>
  </si>
  <si>
    <t>8240814</t>
  </si>
  <si>
    <t>סה"כ שחר</t>
  </si>
  <si>
    <t>ממשל שקלי 0226</t>
  </si>
  <si>
    <t>1174697</t>
  </si>
  <si>
    <t>16/07/23</t>
  </si>
  <si>
    <t>ממשל שקלית 0327</t>
  </si>
  <si>
    <t>1139344</t>
  </si>
  <si>
    <t>ממשל שקלית 0347</t>
  </si>
  <si>
    <t>1140193</t>
  </si>
  <si>
    <t>12/01/23</t>
  </si>
  <si>
    <t>ממשל שקלית 0928</t>
  </si>
  <si>
    <t>1150879</t>
  </si>
  <si>
    <t>ממשל שקלית 1123- האוצר - ממשלתית שקלית</t>
  </si>
  <si>
    <t>1155068</t>
  </si>
  <si>
    <t>23/11/21</t>
  </si>
  <si>
    <t>ממשלתי 0324- האוצר - ממשלתית שקלית</t>
  </si>
  <si>
    <t>1130848</t>
  </si>
  <si>
    <t>18/10/22</t>
  </si>
  <si>
    <t>ממשלתי 0825- האוצר - ממשלתית שקלית</t>
  </si>
  <si>
    <t>1135557</t>
  </si>
  <si>
    <t>23/04/23</t>
  </si>
  <si>
    <t>ממשלתי שקלי 0425- האוצר - ממשלתית שקלית</t>
  </si>
  <si>
    <t>1162668</t>
  </si>
  <si>
    <t>25/07/23</t>
  </si>
  <si>
    <t>ממשק 1026- האוצר - ממשלתית שקלית</t>
  </si>
  <si>
    <t>1099456</t>
  </si>
  <si>
    <t>ממשק0142- האוצר - ממשלתית שקלית</t>
  </si>
  <si>
    <t>1125400</t>
  </si>
  <si>
    <t>04/04/23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</si>
  <si>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</si>
  <si>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</si>
  <si>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</si>
  <si>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</si>
  <si>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</si>
  <si>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</si>
  <si>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</si>
  <si>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</si>
  <si>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</si>
  <si>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</si>
  <si>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</si>
  <si>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</si>
  <si>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חשמל     אגח 29- חשמל</t>
  </si>
  <si>
    <t>6000236</t>
  </si>
  <si>
    <t>520000472</t>
  </si>
  <si>
    <t>אנרגיה</t>
  </si>
  <si>
    <t>Aa1.il</t>
  </si>
  <si>
    <t>06/03/23</t>
  </si>
  <si>
    <t>נתיבי הגז אג"ח ד- נתיבי הגז</t>
  </si>
  <si>
    <t>1147503</t>
  </si>
  <si>
    <t>513436394</t>
  </si>
  <si>
    <t>שרותים</t>
  </si>
  <si>
    <t>25/05/22</t>
  </si>
  <si>
    <t>עזריאלי  אגח ז- עזריאלי קבוצה</t>
  </si>
  <si>
    <t>1178672</t>
  </si>
  <si>
    <t>510960719</t>
  </si>
  <si>
    <t>נדלן מניב בישראל</t>
  </si>
  <si>
    <t>ilAA+</t>
  </si>
  <si>
    <t>21/07/21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</si>
  <si>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</si>
  <si>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</si>
  <si>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</si>
  <si>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</si>
  <si>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</si>
  <si>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</si>
  <si>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</si>
  <si>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</si>
  <si>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</si>
  <si>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</si>
  <si>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</si>
  <si>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</si>
  <si>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</si>
  <si>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</si>
  <si>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</si>
  <si>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</si>
  <si>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</si>
  <si>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</si>
  <si>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שופרסל    אגח ו- שופרסל</t>
  </si>
  <si>
    <t>7770217</t>
  </si>
  <si>
    <t>520022732</t>
  </si>
  <si>
    <t>רשתות שיווק</t>
  </si>
  <si>
    <t>23/05/22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</si>
  <si>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</si>
  <si>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</si>
  <si>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</si>
  <si>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</si>
  <si>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</si>
  <si>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</si>
  <si>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</si>
  <si>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ilAA-</t>
  </si>
  <si>
    <t>02/05/22</t>
  </si>
  <si>
    <t>אזורים אג15- אזורים</t>
  </si>
  <si>
    <t>7150451</t>
  </si>
  <si>
    <t>520025990</t>
  </si>
  <si>
    <t>בנייה</t>
  </si>
  <si>
    <t>A1.il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</si>
  <si>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</si>
  <si>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</si>
  <si>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</si>
  <si>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</si>
  <si>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</si>
  <si>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</si>
  <si>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</si>
  <si>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ilA+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</si>
  <si>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</si>
  <si>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</si>
  <si>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</si>
  <si>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</si>
  <si>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</si>
  <si>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</si>
  <si>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</si>
  <si>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</si>
  <si>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26/03/20</t>
  </si>
  <si>
    <t>אדגר אגח יב- אדגר השקעות</t>
  </si>
  <si>
    <t>1820331</t>
  </si>
  <si>
    <t>520035171</t>
  </si>
  <si>
    <t>A2.il</t>
  </si>
  <si>
    <t>10/01/22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</si>
  <si>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</si>
  <si>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</si>
  <si>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</si>
  <si>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</si>
  <si>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</si>
  <si>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</si>
  <si>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</si>
  <si>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</si>
  <si>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</si>
  <si>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</si>
  <si>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</si>
  <si>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</si>
  <si>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</si>
  <si>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</si>
  <si>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</si>
  <si>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</si>
  <si>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</si>
  <si>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</si>
  <si>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</si>
  <si>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</si>
  <si>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</si>
  <si>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</si>
  <si>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אספן גרופ אגח ט- אספן גרופ</t>
  </si>
  <si>
    <t>3130424</t>
  </si>
  <si>
    <t>520037540</t>
  </si>
  <si>
    <t>ilA-</t>
  </si>
  <si>
    <t>19/10/21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</si>
  <si>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</si>
  <si>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</si>
  <si>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</si>
  <si>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</si>
  <si>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</si>
  <si>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</si>
  <si>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</si>
  <si>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</si>
  <si>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21/06/21</t>
  </si>
  <si>
    <t>שטראוס    אגח ה- שטראוס גרופ</t>
  </si>
  <si>
    <t>7460389</t>
  </si>
  <si>
    <t>520003781</t>
  </si>
  <si>
    <t>מזון</t>
  </si>
  <si>
    <t>24/05/22</t>
  </si>
  <si>
    <t>אלביט מע' אגח ב- אלביט מערכות</t>
  </si>
  <si>
    <t>1178235</t>
  </si>
  <si>
    <t>520043027</t>
  </si>
  <si>
    <t>ביטחוניות</t>
  </si>
  <si>
    <t>23/02/23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</si>
  <si>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</si>
  <si>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</si>
  <si>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</si>
  <si>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</si>
  <si>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</si>
  <si>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</si>
  <si>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אלון רבוע אגח ו- אלון רבוע כחול</t>
  </si>
  <si>
    <t>1169127</t>
  </si>
  <si>
    <t>520042847</t>
  </si>
  <si>
    <t>השקעה ואחזקות</t>
  </si>
  <si>
    <t>20/04/21</t>
  </si>
  <si>
    <t>בזן  אגח י'- בתי זיקוק</t>
  </si>
  <si>
    <t>2590511</t>
  </si>
  <si>
    <t>520036658</t>
  </si>
  <si>
    <t>09/03/20</t>
  </si>
  <si>
    <t>דמרי אגח ט</t>
  </si>
  <si>
    <t>1168368</t>
  </si>
  <si>
    <t>511399388</t>
  </si>
  <si>
    <t>09/09/20</t>
  </si>
  <si>
    <t>חברה לישראל אגח 15- חברה לישראל</t>
  </si>
  <si>
    <t>5760327</t>
  </si>
  <si>
    <t>520028010</t>
  </si>
  <si>
    <t>06/10/22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</si>
  <si>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</si>
  <si>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</si>
  <si>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</si>
  <si>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</si>
  <si>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</si>
  <si>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</si>
  <si>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</si>
  <si>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</si>
  <si>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</si>
  <si>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</si>
  <si>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</si>
  <si>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</si>
  <si>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</si>
  <si>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</si>
  <si>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</si>
  <si>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</si>
  <si>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אפי נכסים אגח יב- אפי נכסים</t>
  </si>
  <si>
    <t>1173764</t>
  </si>
  <si>
    <t>510560188</t>
  </si>
  <si>
    <t>09/03/21</t>
  </si>
  <si>
    <t>אפריקה מג אגח ה- אפריקה מגורים</t>
  </si>
  <si>
    <t>1162825</t>
  </si>
  <si>
    <t>520034760</t>
  </si>
  <si>
    <t>12/12/22</t>
  </si>
  <si>
    <t>אשטרום קב אגח ב- אשטרום קבוצה</t>
  </si>
  <si>
    <t>1132331</t>
  </si>
  <si>
    <t>דור אלון  אגח ז- דור אלון</t>
  </si>
  <si>
    <t>1157700</t>
  </si>
  <si>
    <t>520043878</t>
  </si>
  <si>
    <t>11/09/22</t>
  </si>
  <si>
    <t>נכסים ובנין אגח ט- נכסים ובנין</t>
  </si>
  <si>
    <t>6990212</t>
  </si>
  <si>
    <t>או.פי.סי  אגח ג- או.פי.סי אנרגיה</t>
  </si>
  <si>
    <t>1180355</t>
  </si>
  <si>
    <t>514401702</t>
  </si>
  <si>
    <t>אפקון החזקות אג"ח א- אפקון החזקות</t>
  </si>
  <si>
    <t>5780135</t>
  </si>
  <si>
    <t>520033473</t>
  </si>
  <si>
    <t>19/03/19</t>
  </si>
  <si>
    <t>אקרו אג"ח א'- אקרו קבוצה</t>
  </si>
  <si>
    <t>1188572</t>
  </si>
  <si>
    <t>511996803</t>
  </si>
  <si>
    <t>17/08/22</t>
  </si>
  <si>
    <t>בית זיקוק אגח 2- בית זיקוק אשדוד</t>
  </si>
  <si>
    <t>1199488</t>
  </si>
  <si>
    <t>513775163</t>
  </si>
  <si>
    <t>14/09/23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</si>
  <si>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</si>
  <si>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</si>
  <si>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</si>
  <si>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</si>
  <si>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</si>
  <si>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</si>
  <si>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</si>
  <si>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</si>
  <si>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אלומיי    אגח ה- אלומיי קפיטל</t>
  </si>
  <si>
    <t>1193275</t>
  </si>
  <si>
    <t>520039868</t>
  </si>
  <si>
    <t>לא מדורג</t>
  </si>
  <si>
    <t>01/02/23</t>
  </si>
  <si>
    <t>ישראמקו אג1- ישראמקו יהש</t>
  </si>
  <si>
    <t>2320174</t>
  </si>
  <si>
    <t>550010003</t>
  </si>
  <si>
    <t>חיפושי נפט וגז</t>
  </si>
  <si>
    <t>02/08/22</t>
  </si>
  <si>
    <t>דלתא      אגח ו- דלתא</t>
  </si>
  <si>
    <t>6270193</t>
  </si>
  <si>
    <t>520025602</t>
  </si>
  <si>
    <t>24/03/19</t>
  </si>
  <si>
    <t>שמוס  אג"ח א- שמוס</t>
  </si>
  <si>
    <t>1155951</t>
  </si>
  <si>
    <t>11111116</t>
  </si>
  <si>
    <t>29/09/20</t>
  </si>
  <si>
    <t>אבגול     אגח ד- אבגול</t>
  </si>
  <si>
    <t>1140417</t>
  </si>
  <si>
    <t>510119068</t>
  </si>
  <si>
    <t>עץ, נייר ודפוס</t>
  </si>
  <si>
    <t>13/05/20</t>
  </si>
  <si>
    <t>בזן       אגח ט- בתי זיקוק</t>
  </si>
  <si>
    <t>2590461</t>
  </si>
  <si>
    <t>24/04/18</t>
  </si>
  <si>
    <t>תמר פטרו  אגח א- תמר פטרוליום</t>
  </si>
  <si>
    <t>1141332</t>
  </si>
  <si>
    <t>515334662</t>
  </si>
  <si>
    <t>20/10/21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</si>
  <si>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</si>
  <si>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</si>
  <si>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</si>
  <si>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</si>
  <si>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</si>
  <si>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</si>
  <si>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</si>
  <si>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</si>
  <si>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</si>
  <si>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</si>
  <si>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</si>
  <si>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</si>
  <si>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</si>
  <si>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</si>
  <si>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</si>
  <si>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</si>
  <si>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</si>
  <si>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סה"כ תל אביב 90</t>
  </si>
  <si>
    <t>סה"כ מניות היתר</t>
  </si>
  <si>
    <t>סה"כ call 001 אופציות</t>
  </si>
  <si>
    <t>IBI LION SOCIMI (74242)- LION SANTANDER</t>
  </si>
  <si>
    <t>ES0105633004</t>
  </si>
  <si>
    <t>5350</t>
  </si>
  <si>
    <t>Real Estate</t>
  </si>
  <si>
    <t>RTS IBI LION  הקצאת זכויות בגין נייר  32024606- LION SANTANDER</t>
  </si>
  <si>
    <t>ES0605633926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</si>
  <si>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</si>
  <si>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</si>
  <si>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</si>
  <si>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</si>
  <si>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</si>
  <si>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</si>
  <si>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</si>
  <si>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LQD US IBOXX</t>
  </si>
  <si>
    <t>US4642872422</t>
  </si>
  <si>
    <t>4601</t>
  </si>
  <si>
    <t>אג"ח</t>
  </si>
  <si>
    <t>iShares SDIG USD Short Duration ETF- ISHARES</t>
  </si>
  <si>
    <t>IE00BCRY5Y77</t>
  </si>
  <si>
    <t>LSE</t>
  </si>
  <si>
    <t>סה"כ אג"ח ממשלתי</t>
  </si>
  <si>
    <t>סה"כ אגח קונצרני</t>
  </si>
  <si>
    <t>Invesco US Senior Loan- Invesco Management S.A</t>
  </si>
  <si>
    <t>LU0564079282</t>
  </si>
  <si>
    <t>5224</t>
  </si>
  <si>
    <t>Nomura US High Yield Bond- Nomura Asset Management</t>
  </si>
  <si>
    <t>IE00B3RW8498</t>
  </si>
  <si>
    <t>5382</t>
  </si>
  <si>
    <t>Schroders Securitised Credit- SCHRODER INTERNATIONAL</t>
  </si>
  <si>
    <t>LU1662754826</t>
  </si>
  <si>
    <t>5105</t>
  </si>
  <si>
    <t>איביאי טכנולוגיה עלית- איביאי טכ עילית</t>
  </si>
  <si>
    <t>1142538</t>
  </si>
  <si>
    <t>510791031</t>
  </si>
  <si>
    <t>מניות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</si>
  <si>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</si>
  <si>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</si>
  <si>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</si>
  <si>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</si>
  <si>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</si>
  <si>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</si>
  <si>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</si>
  <si>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</si>
  <si>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</si>
  <si>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</si>
  <si>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ULRTA 10 YEAR US - UXYZ3 - 19/12/23</t>
  </si>
  <si>
    <t>BBG01FY50CD5</t>
  </si>
  <si>
    <t>US TREASURY NOTE 5 YEAR-FVZ3 -29/12/23</t>
  </si>
  <si>
    <t>BBG01G27X204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</si>
  <si>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</si>
  <si>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</si>
  <si>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</si>
  <si>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</si>
  <si>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</si>
  <si>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</si>
  <si>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</si>
  <si>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</si>
  <si>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</si>
  <si>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</si>
  <si>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</si>
  <si>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</si>
  <si>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</si>
  <si>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</si>
  <si>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</si>
  <si>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</si>
  <si>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</si>
  <si>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</si>
  <si>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</si>
  <si>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</si>
  <si>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</si>
  <si>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</si>
  <si>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</si>
  <si>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</si>
  <si>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</si>
  <si>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בראון  הוטלס- מלונות בראון</t>
  </si>
  <si>
    <t>74194</t>
  </si>
  <si>
    <t>513956938</t>
  </si>
  <si>
    <t>מלונאות ותיירות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</si>
  <si>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</si>
  <si>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</si>
  <si>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</si>
  <si>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</si>
  <si>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</si>
  <si>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</si>
  <si>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</si>
  <si>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</si>
  <si>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</si>
  <si>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</si>
  <si>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</si>
  <si>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</si>
  <si>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</si>
  <si>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</si>
  <si>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</si>
  <si>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</si>
  <si>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</si>
  <si>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</si>
  <si>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סה"כ קרנות גידור</t>
  </si>
  <si>
    <t>קרן טוטאל - משתתף- טוטאל קפיטל</t>
  </si>
  <si>
    <t>02/03/22</t>
  </si>
  <si>
    <t>סה"כ קרנות נדל"ן</t>
  </si>
  <si>
    <t>קרן 2 JTLV  אלעד מגורים- קרן 2 JTLV</t>
  </si>
  <si>
    <t>28/05/23</t>
  </si>
  <si>
    <t>סה"כ קרנות השקעה אחרות</t>
  </si>
  <si>
    <t>Klirmark Opportunity Fund IV- Klirmark Opportunity</t>
  </si>
  <si>
    <t>08/06/23</t>
  </si>
  <si>
    <t>קרן גיזה הלוואות מורכבות- קרן גיזה חוב</t>
  </si>
  <si>
    <t>18/09/23</t>
  </si>
  <si>
    <t>קרן להב 3- קרן להב</t>
  </si>
  <si>
    <t>31/07/23</t>
  </si>
  <si>
    <t>קרן קוגיטו 2- קרן קוגיטו</t>
  </si>
  <si>
    <t>12/09/23</t>
  </si>
  <si>
    <t>קרן ריאלטי חוב 4- קרן ריאלטי חוב</t>
  </si>
  <si>
    <t>08/08/23</t>
  </si>
  <si>
    <t>דן תחבורה- דן תחבורה</t>
  </si>
  <si>
    <t>11/02/21</t>
  </si>
  <si>
    <t>סה"כ קרנות הון סיכון בחו"ל</t>
  </si>
  <si>
    <t>SG VC 5 קרן- SG VC</t>
  </si>
  <si>
    <t>22/09/21</t>
  </si>
  <si>
    <t>סה"כ קרנות גידור בחו"ל</t>
  </si>
  <si>
    <t>סה"כ קרנות נדל"ן בחו"ל</t>
  </si>
  <si>
    <t>LION SANTANDER- LION SANTANDER</t>
  </si>
  <si>
    <t>22/09/22</t>
  </si>
  <si>
    <t>קרן פארו פוינט- Faropoint Frg</t>
  </si>
  <si>
    <t>23/10/19</t>
  </si>
  <si>
    <t>Starlight UK, LP- Starlight UK, LP</t>
  </si>
  <si>
    <t>סה"כ קרנות השקעה אחרות בחו"ל</t>
  </si>
  <si>
    <t>LPA  Nordic Power- LPA  Nordic Power</t>
  </si>
  <si>
    <t>24/11/20</t>
  </si>
  <si>
    <t>קרן REVOLVER- REVOLVER</t>
  </si>
  <si>
    <t>קרן COLLER 8 (Phoenix Value CIP)- קרן COLLER 8</t>
  </si>
  <si>
    <t>30/08/23</t>
  </si>
  <si>
    <t>קרן ויולה קרדיט ALF II  (שם קודם: קרן 6)- קרן ויולה</t>
  </si>
  <si>
    <t>סה"כ כתבי אופציה בישראל</t>
  </si>
  <si>
    <t>סה"כ מט"ח/מט"ח</t>
  </si>
  <si>
    <t>פורוורד אירו/שקל 4.0855 28/11/23 154459</t>
  </si>
  <si>
    <t>154459</t>
  </si>
  <si>
    <t>05/09/23</t>
  </si>
  <si>
    <t>פורוורד דולר/שקל 3.781 28/11/23 154458</t>
  </si>
  <si>
    <t>154458</t>
  </si>
  <si>
    <t>פורוורד דולר/שקל 3.789 28/11/23 154466</t>
  </si>
  <si>
    <t>154466</t>
  </si>
  <si>
    <t>פורוורד שטרלינג/דולר 1.2576 28/11/23 154461</t>
  </si>
  <si>
    <t>154461</t>
  </si>
  <si>
    <t>סה"כ כנגד חסכון עמיתים/מבוטחים</t>
  </si>
  <si>
    <t>לא</t>
  </si>
  <si>
    <t>1316</t>
  </si>
  <si>
    <t>AA+</t>
  </si>
  <si>
    <t>23/07/23</t>
  </si>
  <si>
    <t>דירוג פנימי</t>
  </si>
  <si>
    <t>הלוואות עמיתים</t>
  </si>
  <si>
    <t>1317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</si>
  <si>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</si>
  <si>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</si>
  <si>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</si>
  <si>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</si>
  <si>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96023</t>
  </si>
  <si>
    <t>NR1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</si>
  <si>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</si>
  <si>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</si>
  <si>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</si>
  <si>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</si>
  <si>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</si>
  <si>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</si>
  <si>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</si>
  <si>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</si>
  <si>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</si>
  <si>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</si>
  <si>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</si>
  <si>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</si>
  <si>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נאוויטס שננדואה - הלוואה 15/10/2028</t>
  </si>
  <si>
    <t>74234</t>
  </si>
  <si>
    <t>550263107</t>
  </si>
  <si>
    <t>20/04/23</t>
  </si>
  <si>
    <t>סה"כ נקוב במט"ח</t>
  </si>
  <si>
    <t>סה"כ צמודי מט"ח</t>
  </si>
  <si>
    <t>פיקדון גיזה אס.פי.סי (שננדואה) 3.4% ד' 6/1/23- גיזה מזנין אס.פי.סי</t>
  </si>
  <si>
    <t>742341</t>
  </si>
  <si>
    <t>ilRF</t>
  </si>
  <si>
    <t>סה"כ מניב</t>
  </si>
  <si>
    <t>סה"כ לא מניב</t>
  </si>
  <si>
    <t>MONEY EUR HSBC - בטחונות</t>
  </si>
  <si>
    <t>327064</t>
  </si>
  <si>
    <t>MONEY USD HSBC - בטחונות</t>
  </si>
  <si>
    <t>415323</t>
  </si>
  <si>
    <t>JTLV2 אלעד מגורים</t>
  </si>
  <si>
    <t>להב 3</t>
  </si>
  <si>
    <t>קוגיטו 2</t>
  </si>
  <si>
    <t>ריאלטי חוב 4</t>
  </si>
  <si>
    <t>קרן גיזה הלוואות מורכבות</t>
  </si>
  <si>
    <t>Klirmark Opportunity Fund IV</t>
  </si>
  <si>
    <t>REVOLVER</t>
  </si>
  <si>
    <t>ויולה קרדיט ALF 2 (שם קודם: קרן 6)</t>
  </si>
  <si>
    <t>קרן COLLER 8</t>
  </si>
  <si>
    <t>Starlight UK, LP</t>
  </si>
  <si>
    <t>הלוואות עמיתים צמוד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</si>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</sst>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14" fontId="0" fillId="0" borderId="0" xfId="0" applyNumberFormat="1"/>
    <xf numFmtId="43" fontId="1" fillId="0" borderId="0" xfId="11" applyFont="1" applyAlignment="1">
      <alignment horizontal="center" vertical="center" wrapText="1"/>
    </xf>
    <xf numFmtId="166" fontId="0" fillId="0" borderId="0" xfId="0" applyNumberFormat="1" applyFont="1" applyFill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10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5" t="s">
        <v>4</v>
      </c>
      <c r="C6" s="86"/>
      <c r="D6" s="87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2729.761313724</v>
      </c>
      <c r="D11" s="76">
        <f>C11/$C$42</f>
        <v>6.2766891163059581E-3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335379.87700650003</v>
      </c>
      <c r="D13" s="78">
        <f t="shared" ref="D13:D22" si="0">C13/$C$42</f>
        <v>0.77115724852988699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32631.198382881001</v>
      </c>
      <c r="D15" s="78">
        <f t="shared" si="0"/>
        <v>7.5030694702913583E-2</v>
      </c>
    </row>
    <row r="16" spans="1:36">
      <c r="A16" s="10" t="s">
        <v>13</v>
      </c>
      <c r="B16" s="70" t="s">
        <v>19</v>
      </c>
      <c r="C16" s="77">
        <v>44.273470416000002</v>
      </c>
      <c r="D16" s="78">
        <f t="shared" si="0"/>
        <v>1.0180040595640808E-4</v>
      </c>
    </row>
    <row r="17" spans="1:4">
      <c r="A17" s="10" t="s">
        <v>13</v>
      </c>
      <c r="B17" s="70" t="s">
        <v>195</v>
      </c>
      <c r="C17" s="77">
        <v>8971.7696819199991</v>
      </c>
      <c r="D17" s="78">
        <f t="shared" si="0"/>
        <v>2.0629279502715051E-2</v>
      </c>
    </row>
    <row r="18" spans="1:4">
      <c r="A18" s="10" t="s">
        <v>13</v>
      </c>
      <c r="B18" s="70" t="s">
        <v>20</v>
      </c>
      <c r="C18" s="77">
        <v>4428.2647284927998</v>
      </c>
      <c r="D18" s="78">
        <f t="shared" si="0"/>
        <v>1.0182150683179691E-2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-888.56681872883655</v>
      </c>
      <c r="D21" s="78">
        <f t="shared" si="0"/>
        <v>-2.0431301638667012E-3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1022.90482205</v>
      </c>
      <c r="D26" s="78">
        <f t="shared" si="1"/>
        <v>2.3520208639850613E-3</v>
      </c>
    </row>
    <row r="27" spans="1:4">
      <c r="A27" s="10" t="s">
        <v>13</v>
      </c>
      <c r="B27" s="70" t="s">
        <v>28</v>
      </c>
      <c r="C27" s="77">
        <v>14965.025488824158</v>
      </c>
      <c r="D27" s="78">
        <f t="shared" si="1"/>
        <v>3.4409899553745737E-2</v>
      </c>
    </row>
    <row r="28" spans="1:4">
      <c r="A28" s="10" t="s">
        <v>13</v>
      </c>
      <c r="B28" s="70" t="s">
        <v>29</v>
      </c>
      <c r="C28" s="77">
        <v>27839.065042619706</v>
      </c>
      <c r="D28" s="78">
        <f t="shared" si="1"/>
        <v>6.4011881069105103E-2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-75.903739646175069</v>
      </c>
      <c r="D31" s="78">
        <f t="shared" si="1"/>
        <v>-1.745296096507866E-4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4863.796117201774</v>
      </c>
      <c r="D33" s="78">
        <f t="shared" si="1"/>
        <v>1.1183591766535755E-2</v>
      </c>
    </row>
    <row r="34" spans="1:4">
      <c r="A34" s="10" t="s">
        <v>13</v>
      </c>
      <c r="B34" s="69" t="s">
        <v>35</v>
      </c>
      <c r="C34" s="77">
        <v>853.66193660592796</v>
      </c>
      <c r="D34" s="78">
        <f t="shared" si="1"/>
        <v>1.962871464094918E-3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2139.5274165350002</v>
      </c>
      <c r="D37" s="78">
        <f t="shared" si="1"/>
        <v>4.9195321150929134E-3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434904.65484939551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12143.602833420002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4.0530999999999997</v>
      </c>
    </row>
    <row r="48" spans="1:4">
      <c r="C48" t="s">
        <v>106</v>
      </c>
      <c r="D48">
        <v>3.8239999999999998</v>
      </c>
    </row>
    <row r="49" spans="3:4">
      <c r="C49" t="s">
        <v>113</v>
      </c>
      <c r="D49">
        <v>4.6779000000000002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5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88" t="s">
        <v>47</v>
      </c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2729.761313724</v>
      </c>
      <c r="K11" s="76">
        <f>J11/$J$11</f>
        <v>1</v>
      </c>
      <c r="L11" s="76">
        <f>J11/'סכום נכסי הקרן'!$C$42</f>
        <v>6.2766891163059581E-3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J13+J16</f>
        <v>2729.761313724</v>
      </c>
      <c r="K12" s="80">
        <f t="shared" ref="K12:K35" si="0">J12/$J$11</f>
        <v>1</v>
      </c>
      <c r="L12" s="80">
        <f>J12/'סכום נכסי הקרן'!$C$42</f>
        <v>6.2766891163059581E-3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J14+J15</f>
        <v>1017.86259</v>
      </c>
      <c r="K13" s="80">
        <f t="shared" si="0"/>
        <v>0.37287604043718003</v>
      </c>
      <c r="L13" s="80">
        <f>J13/'סכום נכסי הקרן'!$C$42</f>
        <v>2.3404269847433082E-3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0.23901</v>
      </c>
      <c r="K14" s="78">
        <f t="shared" si="0"/>
        <v>8.7557105743409243E-5</v>
      </c>
      <c r="L14" s="78">
        <f>J14/'סכום נכסי הקרן'!$C$42</f>
        <v>5.4956873267490672E-7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f>-105.37642+1123</f>
        <v>1017.6235799999999</v>
      </c>
      <c r="K15" s="78">
        <f t="shared" si="0"/>
        <v>0.3727884833314366</v>
      </c>
      <c r="L15" s="78">
        <f>J15/'סכום נכסי הקרן'!$C$42</f>
        <v>2.3398774160106332E-3</v>
      </c>
    </row>
    <row r="16" spans="2:13">
      <c r="B16" s="79" t="s">
        <v>212</v>
      </c>
      <c r="D16" s="16"/>
      <c r="I16" s="80">
        <v>0</v>
      </c>
      <c r="J16" s="81">
        <v>1711.8987237240001</v>
      </c>
      <c r="K16" s="80">
        <f t="shared" si="0"/>
        <v>0.62712395956281997</v>
      </c>
      <c r="L16" s="80">
        <f>J16/'סכום נכסי הקרן'!$C$42</f>
        <v>3.9362621315626499E-3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110</v>
      </c>
      <c r="H17" s="78">
        <v>0</v>
      </c>
      <c r="I17" s="78">
        <v>0</v>
      </c>
      <c r="J17" s="77">
        <v>1181.6036476039999</v>
      </c>
      <c r="K17" s="78">
        <f t="shared" si="0"/>
        <v>0.43285969423899207</v>
      </c>
      <c r="L17" s="78">
        <f>J17/'סכום נכסי הקרן'!$C$42</f>
        <v>2.7169257317174061E-3</v>
      </c>
    </row>
    <row r="18" spans="2:12">
      <c r="B18" t="s">
        <v>215</v>
      </c>
      <c r="C18" t="s">
        <v>216</v>
      </c>
      <c r="D18" t="s">
        <v>206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38.516857600000002</v>
      </c>
      <c r="K18" s="78">
        <f t="shared" si="0"/>
        <v>1.4109972694812083E-2</v>
      </c>
      <c r="L18" s="78">
        <f>J18/'סכום נכסי הקרן'!$C$42</f>
        <v>8.8563912044901258E-5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482.45048592000001</v>
      </c>
      <c r="K19" s="78">
        <f t="shared" si="0"/>
        <v>0.17673724200517388</v>
      </c>
      <c r="L19" s="78">
        <f>J19/'סכום נכסי הקרן'!$C$42</f>
        <v>1.1093247233398072E-3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113</v>
      </c>
      <c r="H20" s="78">
        <v>0</v>
      </c>
      <c r="I20" s="78">
        <v>0</v>
      </c>
      <c r="J20" s="77">
        <v>9.3277325999999992</v>
      </c>
      <c r="K20" s="78">
        <f t="shared" si="0"/>
        <v>3.417050623841871E-3</v>
      </c>
      <c r="L20" s="78">
        <f>J20/'סכום נכסי הקרן'!$C$42</f>
        <v>2.1447764460534754E-5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222</v>
      </c>
      <c r="C22" t="s">
        <v>222</v>
      </c>
      <c r="D22" s="16"/>
      <c r="E22" t="s">
        <v>222</v>
      </c>
      <c r="G22" t="s">
        <v>222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223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222</v>
      </c>
      <c r="C30" t="s">
        <v>222</v>
      </c>
      <c r="D30" s="16"/>
      <c r="E30" t="s">
        <v>222</v>
      </c>
      <c r="G30" t="s">
        <v>222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t="s">
        <v>222</v>
      </c>
      <c r="C33" t="s">
        <v>222</v>
      </c>
      <c r="D33" s="16"/>
      <c r="E33" t="s">
        <v>222</v>
      </c>
      <c r="G33" t="s">
        <v>222</v>
      </c>
      <c r="H33" s="78">
        <v>0</v>
      </c>
      <c r="I33" s="78">
        <v>0</v>
      </c>
      <c r="J33" s="77">
        <v>0</v>
      </c>
      <c r="K33" s="78">
        <f t="shared" si="0"/>
        <v>0</v>
      </c>
      <c r="L33" s="78">
        <f>J33/'סכום נכסי הקרן'!$C$42</f>
        <v>0</v>
      </c>
    </row>
    <row r="34" spans="2:12">
      <c r="B34" s="79" t="s">
        <v>226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0" t="s">
        <v>68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2"/>
    </row>
    <row r="7" spans="2:53" ht="27.75" customHeight="1">
      <c r="B7" s="93" t="s">
        <v>69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5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2.62</v>
      </c>
      <c r="I11" s="7"/>
      <c r="J11" s="7"/>
      <c r="K11" s="76">
        <v>2.4899999999999999E-2</v>
      </c>
      <c r="L11" s="75">
        <v>312776478</v>
      </c>
      <c r="M11" s="7"/>
      <c r="N11" s="75">
        <v>0</v>
      </c>
      <c r="O11" s="75">
        <v>335379.87700650003</v>
      </c>
      <c r="P11" s="7"/>
      <c r="Q11" s="76">
        <v>1</v>
      </c>
      <c r="R11" s="76">
        <v>0.7732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2.62</v>
      </c>
      <c r="K12" s="80">
        <v>2.4899999999999999E-2</v>
      </c>
      <c r="L12" s="81">
        <v>312776478</v>
      </c>
      <c r="N12" s="81">
        <v>0</v>
      </c>
      <c r="O12" s="81">
        <v>335379.87700650003</v>
      </c>
      <c r="Q12" s="80">
        <v>1</v>
      </c>
      <c r="R12" s="80">
        <v>0.7732</v>
      </c>
    </row>
    <row r="13" spans="2:53">
      <c r="B13" s="79" t="s">
        <v>230</v>
      </c>
      <c r="C13" s="16"/>
      <c r="D13" s="16"/>
      <c r="H13" s="81">
        <v>2.93</v>
      </c>
      <c r="K13" s="80">
        <v>1.11E-2</v>
      </c>
      <c r="L13" s="81">
        <v>178072603</v>
      </c>
      <c r="N13" s="81">
        <v>0</v>
      </c>
      <c r="O13" s="81">
        <v>205202.11213279999</v>
      </c>
      <c r="Q13" s="80">
        <v>0.61180000000000001</v>
      </c>
      <c r="R13" s="80">
        <v>0.47310000000000002</v>
      </c>
    </row>
    <row r="14" spans="2:53">
      <c r="B14" s="79" t="s">
        <v>231</v>
      </c>
      <c r="C14" s="16"/>
      <c r="D14" s="16"/>
      <c r="H14" s="81">
        <v>2.93</v>
      </c>
      <c r="K14" s="80">
        <v>1.11E-2</v>
      </c>
      <c r="L14" s="81">
        <v>178072603</v>
      </c>
      <c r="N14" s="81">
        <v>0</v>
      </c>
      <c r="O14" s="81">
        <v>205202.11213279999</v>
      </c>
      <c r="Q14" s="80">
        <v>0.61180000000000001</v>
      </c>
      <c r="R14" s="80">
        <v>0.47310000000000002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0.84</v>
      </c>
      <c r="I15" t="s">
        <v>102</v>
      </c>
      <c r="J15" s="78">
        <v>0.04</v>
      </c>
      <c r="K15" s="78">
        <v>2.0199999999999999E-2</v>
      </c>
      <c r="L15" s="77">
        <v>38682832</v>
      </c>
      <c r="M15" s="77">
        <v>140.66999999999999</v>
      </c>
      <c r="N15" s="77">
        <v>0</v>
      </c>
      <c r="O15" s="77">
        <v>54415.139774399999</v>
      </c>
      <c r="P15" s="78">
        <v>2.7000000000000001E-3</v>
      </c>
      <c r="Q15" s="78">
        <v>0.16220000000000001</v>
      </c>
      <c r="R15" s="78">
        <v>0.12540000000000001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238</v>
      </c>
      <c r="H16" s="77">
        <v>5.59</v>
      </c>
      <c r="I16" t="s">
        <v>102</v>
      </c>
      <c r="J16" s="78">
        <v>5.0000000000000001E-3</v>
      </c>
      <c r="K16" s="78">
        <v>1.4999999999999999E-2</v>
      </c>
      <c r="L16" s="77">
        <v>33657315</v>
      </c>
      <c r="M16" s="77">
        <v>105.57</v>
      </c>
      <c r="N16" s="77">
        <v>0</v>
      </c>
      <c r="O16" s="77">
        <v>35532.027445500004</v>
      </c>
      <c r="P16" s="78">
        <v>1.6999999999999999E-3</v>
      </c>
      <c r="Q16" s="78">
        <v>0.10589999999999999</v>
      </c>
      <c r="R16" s="78">
        <v>8.1900000000000001E-2</v>
      </c>
    </row>
    <row r="17" spans="2:18">
      <c r="B17" t="s">
        <v>239</v>
      </c>
      <c r="C17" t="s">
        <v>240</v>
      </c>
      <c r="D17" t="s">
        <v>100</v>
      </c>
      <c r="E17" t="s">
        <v>234</v>
      </c>
      <c r="G17" t="s">
        <v>241</v>
      </c>
      <c r="H17" s="77">
        <v>2.83</v>
      </c>
      <c r="I17" t="s">
        <v>102</v>
      </c>
      <c r="J17" s="78">
        <v>1E-3</v>
      </c>
      <c r="K17" s="78">
        <v>1.6400000000000001E-2</v>
      </c>
      <c r="L17" s="77">
        <v>4095721</v>
      </c>
      <c r="M17" s="77">
        <v>106.72</v>
      </c>
      <c r="N17" s="77">
        <v>0</v>
      </c>
      <c r="O17" s="77">
        <v>4370.9534512</v>
      </c>
      <c r="P17" s="78">
        <v>2.0000000000000001E-4</v>
      </c>
      <c r="Q17" s="78">
        <v>1.2999999999999999E-2</v>
      </c>
      <c r="R17" s="78">
        <v>1.01E-2</v>
      </c>
    </row>
    <row r="18" spans="2:18">
      <c r="B18" t="s">
        <v>242</v>
      </c>
      <c r="C18" t="s">
        <v>243</v>
      </c>
      <c r="D18" t="s">
        <v>100</v>
      </c>
      <c r="E18" t="s">
        <v>234</v>
      </c>
      <c r="G18" t="s">
        <v>244</v>
      </c>
      <c r="H18" s="77">
        <v>2.0699999999999998</v>
      </c>
      <c r="I18" t="s">
        <v>102</v>
      </c>
      <c r="J18" s="78">
        <v>7.4999999999999997E-3</v>
      </c>
      <c r="K18" s="78">
        <v>1.7399999999999999E-2</v>
      </c>
      <c r="L18" s="77">
        <v>56803529</v>
      </c>
      <c r="M18" s="77">
        <v>110.36</v>
      </c>
      <c r="N18" s="77">
        <v>0</v>
      </c>
      <c r="O18" s="77">
        <v>62688.3746044</v>
      </c>
      <c r="P18" s="78">
        <v>2.5999999999999999E-3</v>
      </c>
      <c r="Q18" s="78">
        <v>0.18690000000000001</v>
      </c>
      <c r="R18" s="78">
        <v>0.14449999999999999</v>
      </c>
    </row>
    <row r="19" spans="2:18">
      <c r="B19" t="s">
        <v>245</v>
      </c>
      <c r="C19" t="s">
        <v>246</v>
      </c>
      <c r="D19" t="s">
        <v>100</v>
      </c>
      <c r="E19" t="s">
        <v>234</v>
      </c>
      <c r="G19" t="s">
        <v>247</v>
      </c>
      <c r="H19" s="77">
        <v>8.1300000000000008</v>
      </c>
      <c r="I19" t="s">
        <v>102</v>
      </c>
      <c r="J19" s="78">
        <v>1E-3</v>
      </c>
      <c r="K19" s="78">
        <v>1.52E-2</v>
      </c>
      <c r="L19" s="77">
        <v>9214293</v>
      </c>
      <c r="M19" s="77">
        <v>99.42</v>
      </c>
      <c r="N19" s="77">
        <v>0</v>
      </c>
      <c r="O19" s="77">
        <v>9160.8501006000006</v>
      </c>
      <c r="P19" s="78">
        <v>4.0000000000000002E-4</v>
      </c>
      <c r="Q19" s="78">
        <v>2.7300000000000001E-2</v>
      </c>
      <c r="R19" s="78">
        <v>2.1100000000000001E-2</v>
      </c>
    </row>
    <row r="20" spans="2:18">
      <c r="B20" t="s">
        <v>248</v>
      </c>
      <c r="C20" t="s">
        <v>249</v>
      </c>
      <c r="D20" t="s">
        <v>100</v>
      </c>
      <c r="E20" t="s">
        <v>234</v>
      </c>
      <c r="G20" t="s">
        <v>250</v>
      </c>
      <c r="H20" s="77">
        <v>3.63</v>
      </c>
      <c r="I20" t="s">
        <v>102</v>
      </c>
      <c r="J20" s="78">
        <v>7.4999999999999997E-3</v>
      </c>
      <c r="K20" s="78">
        <v>-1.7000000000000001E-2</v>
      </c>
      <c r="L20" s="77">
        <v>35618913</v>
      </c>
      <c r="M20" s="77">
        <v>109.59</v>
      </c>
      <c r="N20" s="77">
        <v>0</v>
      </c>
      <c r="O20" s="77">
        <v>39034.766756700003</v>
      </c>
      <c r="P20" s="78">
        <v>1.6999999999999999E-3</v>
      </c>
      <c r="Q20" s="78">
        <v>0.1164</v>
      </c>
      <c r="R20" s="78">
        <v>0.09</v>
      </c>
    </row>
    <row r="21" spans="2:18">
      <c r="B21" s="79" t="s">
        <v>251</v>
      </c>
      <c r="C21" s="16"/>
      <c r="D21" s="16"/>
      <c r="H21" s="81">
        <v>2.11</v>
      </c>
      <c r="K21" s="80">
        <v>4.6600000000000003E-2</v>
      </c>
      <c r="L21" s="81">
        <v>134703875</v>
      </c>
      <c r="N21" s="81">
        <v>0</v>
      </c>
      <c r="O21" s="81">
        <v>130177.7648737</v>
      </c>
      <c r="Q21" s="80">
        <v>0.38819999999999999</v>
      </c>
      <c r="R21" s="80">
        <v>0.30009999999999998</v>
      </c>
    </row>
    <row r="22" spans="2:18">
      <c r="B22" s="79" t="s">
        <v>252</v>
      </c>
      <c r="C22" s="16"/>
      <c r="D22" s="16"/>
      <c r="H22" s="81">
        <v>0.78</v>
      </c>
      <c r="K22" s="80">
        <v>4.82E-2</v>
      </c>
      <c r="L22" s="81">
        <v>80675652</v>
      </c>
      <c r="N22" s="81">
        <v>0</v>
      </c>
      <c r="O22" s="81">
        <v>77767.578444800005</v>
      </c>
      <c r="Q22" s="80">
        <v>0.2319</v>
      </c>
      <c r="R22" s="80">
        <v>0.17929999999999999</v>
      </c>
    </row>
    <row r="23" spans="2:18">
      <c r="B23" t="s">
        <v>253</v>
      </c>
      <c r="C23" t="s">
        <v>254</v>
      </c>
      <c r="D23" t="s">
        <v>100</v>
      </c>
      <c r="E23" t="s">
        <v>234</v>
      </c>
      <c r="G23" t="s">
        <v>255</v>
      </c>
      <c r="H23" s="77">
        <v>0.03</v>
      </c>
      <c r="I23" t="s">
        <v>102</v>
      </c>
      <c r="J23" s="78">
        <v>0</v>
      </c>
      <c r="K23" s="78">
        <v>5.11E-2</v>
      </c>
      <c r="L23" s="77">
        <v>2604510</v>
      </c>
      <c r="M23" s="77">
        <v>99.85</v>
      </c>
      <c r="N23" s="77">
        <v>0</v>
      </c>
      <c r="O23" s="77">
        <v>2600.603235</v>
      </c>
      <c r="P23" s="78">
        <v>1E-4</v>
      </c>
      <c r="Q23" s="78">
        <v>7.7999999999999996E-3</v>
      </c>
      <c r="R23" s="78">
        <v>6.0000000000000001E-3</v>
      </c>
    </row>
    <row r="24" spans="2:18">
      <c r="B24" t="s">
        <v>256</v>
      </c>
      <c r="C24" t="s">
        <v>257</v>
      </c>
      <c r="D24" t="s">
        <v>100</v>
      </c>
      <c r="E24" t="s">
        <v>234</v>
      </c>
      <c r="G24" t="s">
        <v>258</v>
      </c>
      <c r="H24" s="77">
        <v>0.18</v>
      </c>
      <c r="I24" t="s">
        <v>102</v>
      </c>
      <c r="J24" s="78">
        <v>0</v>
      </c>
      <c r="K24" s="78">
        <v>4.7600000000000003E-2</v>
      </c>
      <c r="L24" s="77">
        <v>2326298</v>
      </c>
      <c r="M24" s="77">
        <v>99.15</v>
      </c>
      <c r="N24" s="77">
        <v>0</v>
      </c>
      <c r="O24" s="77">
        <v>2306.5244670000002</v>
      </c>
      <c r="P24" s="78">
        <v>0</v>
      </c>
      <c r="Q24" s="78">
        <v>6.8999999999999999E-3</v>
      </c>
      <c r="R24" s="78">
        <v>5.3E-3</v>
      </c>
    </row>
    <row r="25" spans="2:18">
      <c r="B25" t="s">
        <v>259</v>
      </c>
      <c r="C25" t="s">
        <v>260</v>
      </c>
      <c r="D25" t="s">
        <v>100</v>
      </c>
      <c r="E25" t="s">
        <v>234</v>
      </c>
      <c r="G25" t="s">
        <v>244</v>
      </c>
      <c r="H25" s="77">
        <v>0.93</v>
      </c>
      <c r="I25" t="s">
        <v>102</v>
      </c>
      <c r="J25" s="78">
        <v>0</v>
      </c>
      <c r="K25" s="78">
        <v>4.8099999999999997E-2</v>
      </c>
      <c r="L25" s="77">
        <v>23963130</v>
      </c>
      <c r="M25" s="77">
        <v>95.72</v>
      </c>
      <c r="N25" s="77">
        <v>0</v>
      </c>
      <c r="O25" s="77">
        <v>22937.508035999999</v>
      </c>
      <c r="P25" s="78">
        <v>1.2999999999999999E-3</v>
      </c>
      <c r="Q25" s="78">
        <v>6.8400000000000002E-2</v>
      </c>
      <c r="R25" s="78">
        <v>5.2900000000000003E-2</v>
      </c>
    </row>
    <row r="26" spans="2:18">
      <c r="B26" t="s">
        <v>261</v>
      </c>
      <c r="C26" t="s">
        <v>262</v>
      </c>
      <c r="D26" t="s">
        <v>100</v>
      </c>
      <c r="E26" t="s">
        <v>234</v>
      </c>
      <c r="G26" t="s">
        <v>263</v>
      </c>
      <c r="H26" s="77">
        <v>0.26</v>
      </c>
      <c r="I26" t="s">
        <v>102</v>
      </c>
      <c r="J26" s="78">
        <v>0</v>
      </c>
      <c r="K26" s="78">
        <v>4.8300000000000003E-2</v>
      </c>
      <c r="L26" s="77">
        <v>58446</v>
      </c>
      <c r="M26" s="77">
        <v>98.78</v>
      </c>
      <c r="N26" s="77">
        <v>0</v>
      </c>
      <c r="O26" s="77">
        <v>57.732958799999999</v>
      </c>
      <c r="P26" s="78">
        <v>0</v>
      </c>
      <c r="Q26" s="78">
        <v>2.0000000000000001E-4</v>
      </c>
      <c r="R26" s="78">
        <v>1E-4</v>
      </c>
    </row>
    <row r="27" spans="2:18">
      <c r="B27" t="s">
        <v>264</v>
      </c>
      <c r="C27" t="s">
        <v>265</v>
      </c>
      <c r="D27" t="s">
        <v>100</v>
      </c>
      <c r="E27" t="s">
        <v>234</v>
      </c>
      <c r="G27" t="s">
        <v>266</v>
      </c>
      <c r="H27" s="77">
        <v>0.68</v>
      </c>
      <c r="I27" t="s">
        <v>102</v>
      </c>
      <c r="J27" s="78">
        <v>0</v>
      </c>
      <c r="K27" s="78">
        <v>4.82E-2</v>
      </c>
      <c r="L27" s="77">
        <v>8483994</v>
      </c>
      <c r="M27" s="77">
        <v>96.84</v>
      </c>
      <c r="N27" s="77">
        <v>0</v>
      </c>
      <c r="O27" s="77">
        <v>8215.8997896000001</v>
      </c>
      <c r="P27" s="78">
        <v>5.0000000000000001E-4</v>
      </c>
      <c r="Q27" s="78">
        <v>2.4500000000000001E-2</v>
      </c>
      <c r="R27" s="78">
        <v>1.89E-2</v>
      </c>
    </row>
    <row r="28" spans="2:18">
      <c r="B28" t="s">
        <v>267</v>
      </c>
      <c r="C28" t="s">
        <v>268</v>
      </c>
      <c r="D28" t="s">
        <v>100</v>
      </c>
      <c r="E28" t="s">
        <v>234</v>
      </c>
      <c r="G28" t="s">
        <v>269</v>
      </c>
      <c r="H28" s="77">
        <v>0.76</v>
      </c>
      <c r="I28" t="s">
        <v>102</v>
      </c>
      <c r="J28" s="78">
        <v>0</v>
      </c>
      <c r="K28" s="78">
        <v>4.7899999999999998E-2</v>
      </c>
      <c r="L28" s="77">
        <v>25649409</v>
      </c>
      <c r="M28" s="77">
        <v>96.51</v>
      </c>
      <c r="N28" s="77">
        <v>0</v>
      </c>
      <c r="O28" s="77">
        <v>24754.244625899999</v>
      </c>
      <c r="P28" s="78">
        <v>1.4E-3</v>
      </c>
      <c r="Q28" s="78">
        <v>7.3800000000000004E-2</v>
      </c>
      <c r="R28" s="78">
        <v>5.7099999999999998E-2</v>
      </c>
    </row>
    <row r="29" spans="2:18">
      <c r="B29" t="s">
        <v>270</v>
      </c>
      <c r="C29" t="s">
        <v>271</v>
      </c>
      <c r="D29" t="s">
        <v>100</v>
      </c>
      <c r="E29" t="s">
        <v>234</v>
      </c>
      <c r="G29" t="s">
        <v>269</v>
      </c>
      <c r="H29" s="77">
        <v>0.85</v>
      </c>
      <c r="I29" t="s">
        <v>102</v>
      </c>
      <c r="J29" s="78">
        <v>0</v>
      </c>
      <c r="K29" s="78">
        <v>4.8300000000000003E-2</v>
      </c>
      <c r="L29" s="77">
        <v>17589865</v>
      </c>
      <c r="M29" s="77">
        <v>96.05</v>
      </c>
      <c r="N29" s="77">
        <v>0</v>
      </c>
      <c r="O29" s="77">
        <v>16895.065332499998</v>
      </c>
      <c r="P29" s="78">
        <v>1E-3</v>
      </c>
      <c r="Q29" s="78">
        <v>5.04E-2</v>
      </c>
      <c r="R29" s="78">
        <v>3.8899999999999997E-2</v>
      </c>
    </row>
    <row r="30" spans="2:18">
      <c r="B30" s="79" t="s">
        <v>272</v>
      </c>
      <c r="C30" s="16"/>
      <c r="D30" s="16"/>
      <c r="H30" s="81">
        <v>4.09</v>
      </c>
      <c r="K30" s="80">
        <v>4.4299999999999999E-2</v>
      </c>
      <c r="L30" s="81">
        <v>54028223</v>
      </c>
      <c r="N30" s="81">
        <v>0</v>
      </c>
      <c r="O30" s="81">
        <v>52410.1864289</v>
      </c>
      <c r="Q30" s="80">
        <v>0.15629999999999999</v>
      </c>
      <c r="R30" s="80">
        <v>0.1208</v>
      </c>
    </row>
    <row r="31" spans="2:18">
      <c r="B31" t="s">
        <v>273</v>
      </c>
      <c r="C31" t="s">
        <v>274</v>
      </c>
      <c r="D31" t="s">
        <v>100</v>
      </c>
      <c r="E31" t="s">
        <v>234</v>
      </c>
      <c r="G31" t="s">
        <v>275</v>
      </c>
      <c r="H31" s="77">
        <v>2.4</v>
      </c>
      <c r="I31" t="s">
        <v>102</v>
      </c>
      <c r="J31" s="78">
        <v>5.0000000000000001E-3</v>
      </c>
      <c r="K31" s="78">
        <v>4.5600000000000002E-2</v>
      </c>
      <c r="L31" s="77">
        <v>11770044</v>
      </c>
      <c r="M31" s="77">
        <v>91.2</v>
      </c>
      <c r="N31" s="77">
        <v>0</v>
      </c>
      <c r="O31" s="77">
        <v>10734.280128</v>
      </c>
      <c r="P31" s="78">
        <v>5.9999999999999995E-4</v>
      </c>
      <c r="Q31" s="78">
        <v>3.2000000000000001E-2</v>
      </c>
      <c r="R31" s="78">
        <v>2.47E-2</v>
      </c>
    </row>
    <row r="32" spans="2:18">
      <c r="B32" t="s">
        <v>276</v>
      </c>
      <c r="C32" t="s">
        <v>277</v>
      </c>
      <c r="D32" t="s">
        <v>100</v>
      </c>
      <c r="E32" t="s">
        <v>234</v>
      </c>
      <c r="G32" t="s">
        <v>275</v>
      </c>
      <c r="H32" s="77">
        <v>3.38</v>
      </c>
      <c r="I32" t="s">
        <v>102</v>
      </c>
      <c r="J32" s="78">
        <v>0.02</v>
      </c>
      <c r="K32" s="78">
        <v>4.3200000000000002E-2</v>
      </c>
      <c r="L32" s="77">
        <v>4924638</v>
      </c>
      <c r="M32" s="77">
        <v>93.59</v>
      </c>
      <c r="N32" s="77">
        <v>0</v>
      </c>
      <c r="O32" s="77">
        <v>4608.9687041999996</v>
      </c>
      <c r="P32" s="78">
        <v>2.0000000000000001E-4</v>
      </c>
      <c r="Q32" s="78">
        <v>1.37E-2</v>
      </c>
      <c r="R32" s="78">
        <v>1.06E-2</v>
      </c>
    </row>
    <row r="33" spans="2:18">
      <c r="B33" t="s">
        <v>278</v>
      </c>
      <c r="C33" t="s">
        <v>279</v>
      </c>
      <c r="D33" t="s">
        <v>100</v>
      </c>
      <c r="E33" t="s">
        <v>234</v>
      </c>
      <c r="G33" t="s">
        <v>280</v>
      </c>
      <c r="H33" s="77">
        <v>15.25</v>
      </c>
      <c r="I33" t="s">
        <v>102</v>
      </c>
      <c r="J33" s="78">
        <v>3.7499999999999999E-2</v>
      </c>
      <c r="K33" s="78">
        <v>4.4699999999999997E-2</v>
      </c>
      <c r="L33" s="77">
        <v>6776183</v>
      </c>
      <c r="M33" s="77">
        <v>91.42</v>
      </c>
      <c r="N33" s="77">
        <v>0</v>
      </c>
      <c r="O33" s="77">
        <v>6194.7864986000004</v>
      </c>
      <c r="P33" s="78">
        <v>2.9999999999999997E-4</v>
      </c>
      <c r="Q33" s="78">
        <v>1.8499999999999999E-2</v>
      </c>
      <c r="R33" s="78">
        <v>1.43E-2</v>
      </c>
    </row>
    <row r="34" spans="2:18">
      <c r="B34" t="s">
        <v>281</v>
      </c>
      <c r="C34" t="s">
        <v>282</v>
      </c>
      <c r="D34" t="s">
        <v>100</v>
      </c>
      <c r="E34" t="s">
        <v>234</v>
      </c>
      <c r="G34" t="s">
        <v>275</v>
      </c>
      <c r="H34" s="77">
        <v>4.78</v>
      </c>
      <c r="I34" t="s">
        <v>102</v>
      </c>
      <c r="J34" s="78">
        <v>2.2499999999999999E-2</v>
      </c>
      <c r="K34" s="78">
        <v>4.2500000000000003E-2</v>
      </c>
      <c r="L34" s="77">
        <v>4924638</v>
      </c>
      <c r="M34" s="77">
        <v>91.16</v>
      </c>
      <c r="N34" s="77">
        <v>0</v>
      </c>
      <c r="O34" s="77">
        <v>4489.3000007999999</v>
      </c>
      <c r="P34" s="78">
        <v>2.0000000000000001E-4</v>
      </c>
      <c r="Q34" s="78">
        <v>1.34E-2</v>
      </c>
      <c r="R34" s="78">
        <v>1.03E-2</v>
      </c>
    </row>
    <row r="35" spans="2:18">
      <c r="B35" t="s">
        <v>283</v>
      </c>
      <c r="C35" t="s">
        <v>284</v>
      </c>
      <c r="D35" t="s">
        <v>100</v>
      </c>
      <c r="E35" t="s">
        <v>234</v>
      </c>
      <c r="G35" t="s">
        <v>285</v>
      </c>
      <c r="H35" s="77">
        <v>0.17</v>
      </c>
      <c r="I35" t="s">
        <v>102</v>
      </c>
      <c r="J35" s="78">
        <v>1.4999999999999999E-2</v>
      </c>
      <c r="K35" s="78">
        <v>4.48E-2</v>
      </c>
      <c r="L35" s="77">
        <v>4355</v>
      </c>
      <c r="M35" s="77">
        <v>100.76</v>
      </c>
      <c r="N35" s="77">
        <v>0</v>
      </c>
      <c r="O35" s="77">
        <v>4.3880980000000003</v>
      </c>
      <c r="P35" s="78">
        <v>0</v>
      </c>
      <c r="Q35" s="78">
        <v>0</v>
      </c>
      <c r="R35" s="78">
        <v>0</v>
      </c>
    </row>
    <row r="36" spans="2:18">
      <c r="B36" t="s">
        <v>286</v>
      </c>
      <c r="C36" t="s">
        <v>287</v>
      </c>
      <c r="D36" t="s">
        <v>100</v>
      </c>
      <c r="E36" t="s">
        <v>234</v>
      </c>
      <c r="G36" t="s">
        <v>288</v>
      </c>
      <c r="H36" s="77">
        <v>0.5</v>
      </c>
      <c r="I36" t="s">
        <v>102</v>
      </c>
      <c r="J36" s="78">
        <v>3.7499999999999999E-2</v>
      </c>
      <c r="K36" s="78">
        <v>4.3499999999999997E-2</v>
      </c>
      <c r="L36" s="77">
        <v>12698955</v>
      </c>
      <c r="M36" s="77">
        <v>101.56</v>
      </c>
      <c r="N36" s="77">
        <v>0</v>
      </c>
      <c r="O36" s="77">
        <v>12897.058698000001</v>
      </c>
      <c r="P36" s="78">
        <v>6.9999999999999999E-4</v>
      </c>
      <c r="Q36" s="78">
        <v>3.85E-2</v>
      </c>
      <c r="R36" s="78">
        <v>2.9700000000000001E-2</v>
      </c>
    </row>
    <row r="37" spans="2:18">
      <c r="B37" t="s">
        <v>289</v>
      </c>
      <c r="C37" t="s">
        <v>290</v>
      </c>
      <c r="D37" t="s">
        <v>100</v>
      </c>
      <c r="E37" t="s">
        <v>234</v>
      </c>
      <c r="G37" t="s">
        <v>291</v>
      </c>
      <c r="H37" s="77">
        <v>1.9</v>
      </c>
      <c r="I37" t="s">
        <v>102</v>
      </c>
      <c r="J37" s="78">
        <v>1.7500000000000002E-2</v>
      </c>
      <c r="K37" s="78">
        <v>4.5400000000000003E-2</v>
      </c>
      <c r="L37" s="77">
        <v>266575</v>
      </c>
      <c r="M37" s="77">
        <v>95.09</v>
      </c>
      <c r="N37" s="77">
        <v>0</v>
      </c>
      <c r="O37" s="77">
        <v>253.48616749999999</v>
      </c>
      <c r="P37" s="78">
        <v>0</v>
      </c>
      <c r="Q37" s="78">
        <v>8.0000000000000004E-4</v>
      </c>
      <c r="R37" s="78">
        <v>5.9999999999999995E-4</v>
      </c>
    </row>
    <row r="38" spans="2:18">
      <c r="B38" t="s">
        <v>292</v>
      </c>
      <c r="C38" t="s">
        <v>293</v>
      </c>
      <c r="D38" t="s">
        <v>100</v>
      </c>
      <c r="E38" t="s">
        <v>234</v>
      </c>
      <c r="G38" t="s">
        <v>294</v>
      </c>
      <c r="H38" s="77">
        <v>1.58</v>
      </c>
      <c r="I38" t="s">
        <v>102</v>
      </c>
      <c r="J38" s="78">
        <v>5.0000000000000001E-3</v>
      </c>
      <c r="K38" s="78">
        <v>4.5999999999999999E-2</v>
      </c>
      <c r="L38" s="77">
        <v>5572428</v>
      </c>
      <c r="M38" s="77">
        <v>94.08</v>
      </c>
      <c r="N38" s="77">
        <v>0</v>
      </c>
      <c r="O38" s="77">
        <v>5242.5402623999998</v>
      </c>
      <c r="P38" s="78">
        <v>2.0000000000000001E-4</v>
      </c>
      <c r="Q38" s="78">
        <v>1.5599999999999999E-2</v>
      </c>
      <c r="R38" s="78">
        <v>1.21E-2</v>
      </c>
    </row>
    <row r="39" spans="2:18">
      <c r="B39" t="s">
        <v>295</v>
      </c>
      <c r="C39" t="s">
        <v>296</v>
      </c>
      <c r="D39" t="s">
        <v>100</v>
      </c>
      <c r="E39" t="s">
        <v>234</v>
      </c>
      <c r="G39" t="s">
        <v>275</v>
      </c>
      <c r="H39" s="77">
        <v>2.76</v>
      </c>
      <c r="I39" t="s">
        <v>102</v>
      </c>
      <c r="J39" s="78">
        <v>6.25E-2</v>
      </c>
      <c r="K39" s="78">
        <v>4.3700000000000003E-2</v>
      </c>
      <c r="L39" s="77">
        <v>5273249</v>
      </c>
      <c r="M39" s="77">
        <v>111</v>
      </c>
      <c r="N39" s="77">
        <v>0</v>
      </c>
      <c r="O39" s="77">
        <v>5853.3063899999997</v>
      </c>
      <c r="P39" s="78">
        <v>4.0000000000000002E-4</v>
      </c>
      <c r="Q39" s="78">
        <v>1.7500000000000002E-2</v>
      </c>
      <c r="R39" s="78">
        <v>1.35E-2</v>
      </c>
    </row>
    <row r="40" spans="2:18">
      <c r="B40" t="s">
        <v>297</v>
      </c>
      <c r="C40" t="s">
        <v>298</v>
      </c>
      <c r="D40" t="s">
        <v>100</v>
      </c>
      <c r="E40" t="s">
        <v>234</v>
      </c>
      <c r="G40" t="s">
        <v>299</v>
      </c>
      <c r="H40" s="77">
        <v>12.05</v>
      </c>
      <c r="I40" t="s">
        <v>102</v>
      </c>
      <c r="J40" s="78">
        <v>5.5E-2</v>
      </c>
      <c r="K40" s="78">
        <v>4.3900000000000002E-2</v>
      </c>
      <c r="L40" s="77">
        <v>1817158</v>
      </c>
      <c r="M40" s="77">
        <v>117.33</v>
      </c>
      <c r="N40" s="77">
        <v>0</v>
      </c>
      <c r="O40" s="77">
        <v>2132.0714813999998</v>
      </c>
      <c r="P40" s="78">
        <v>1E-4</v>
      </c>
      <c r="Q40" s="78">
        <v>6.4000000000000003E-3</v>
      </c>
      <c r="R40" s="78">
        <v>4.8999999999999998E-3</v>
      </c>
    </row>
    <row r="41" spans="2:18">
      <c r="B41" s="79" t="s">
        <v>300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222</v>
      </c>
      <c r="C42" t="s">
        <v>222</v>
      </c>
      <c r="D42" s="16"/>
      <c r="E42" t="s">
        <v>222</v>
      </c>
      <c r="H42" s="77">
        <v>0</v>
      </c>
      <c r="I42" t="s">
        <v>222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s="79" t="s">
        <v>301</v>
      </c>
      <c r="C43" s="16"/>
      <c r="D43" s="16"/>
      <c r="H43" s="81">
        <v>0</v>
      </c>
      <c r="K43" s="80">
        <v>0</v>
      </c>
      <c r="L43" s="81">
        <v>0</v>
      </c>
      <c r="N43" s="81">
        <v>0</v>
      </c>
      <c r="O43" s="81">
        <v>0</v>
      </c>
      <c r="Q43" s="80">
        <v>0</v>
      </c>
      <c r="R43" s="80">
        <v>0</v>
      </c>
    </row>
    <row r="44" spans="2:18">
      <c r="B44" t="s">
        <v>222</v>
      </c>
      <c r="C44" t="s">
        <v>222</v>
      </c>
      <c r="D44" s="16"/>
      <c r="E44" t="s">
        <v>222</v>
      </c>
      <c r="H44" s="77">
        <v>0</v>
      </c>
      <c r="I44" t="s">
        <v>222</v>
      </c>
      <c r="J44" s="78">
        <v>0</v>
      </c>
      <c r="K44" s="78">
        <v>0</v>
      </c>
      <c r="L44" s="77">
        <v>0</v>
      </c>
      <c r="M44" s="77">
        <v>0</v>
      </c>
      <c r="O44" s="77">
        <v>0</v>
      </c>
      <c r="P44" s="78">
        <v>0</v>
      </c>
      <c r="Q44" s="78">
        <v>0</v>
      </c>
      <c r="R44" s="78">
        <v>0</v>
      </c>
    </row>
    <row r="45" spans="2:18">
      <c r="B45" s="79" t="s">
        <v>227</v>
      </c>
      <c r="C45" s="16"/>
      <c r="D45" s="16"/>
      <c r="H45" s="81">
        <v>0</v>
      </c>
      <c r="K45" s="80">
        <v>0</v>
      </c>
      <c r="L45" s="81">
        <v>0</v>
      </c>
      <c r="N45" s="81">
        <v>0</v>
      </c>
      <c r="O45" s="81">
        <v>0</v>
      </c>
      <c r="Q45" s="80">
        <v>0</v>
      </c>
      <c r="R45" s="80">
        <v>0</v>
      </c>
    </row>
    <row r="46" spans="2:18">
      <c r="B46" s="79" t="s">
        <v>302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t="s">
        <v>222</v>
      </c>
      <c r="C47" t="s">
        <v>222</v>
      </c>
      <c r="D47" s="16"/>
      <c r="E47" t="s">
        <v>222</v>
      </c>
      <c r="H47" s="77">
        <v>0</v>
      </c>
      <c r="I47" t="s">
        <v>222</v>
      </c>
      <c r="J47" s="78">
        <v>0</v>
      </c>
      <c r="K47" s="78">
        <v>0</v>
      </c>
      <c r="L47" s="77">
        <v>0</v>
      </c>
      <c r="M47" s="77">
        <v>0</v>
      </c>
      <c r="O47" s="77">
        <v>0</v>
      </c>
      <c r="P47" s="78">
        <v>0</v>
      </c>
      <c r="Q47" s="78">
        <v>0</v>
      </c>
      <c r="R47" s="78">
        <v>0</v>
      </c>
    </row>
    <row r="48" spans="2:18">
      <c r="B48" s="79" t="s">
        <v>303</v>
      </c>
      <c r="C48" s="16"/>
      <c r="D48" s="16"/>
      <c r="H48" s="81">
        <v>0</v>
      </c>
      <c r="K48" s="80">
        <v>0</v>
      </c>
      <c r="L48" s="81">
        <v>0</v>
      </c>
      <c r="N48" s="81">
        <v>0</v>
      </c>
      <c r="O48" s="81">
        <v>0</v>
      </c>
      <c r="Q48" s="80">
        <v>0</v>
      </c>
      <c r="R48" s="80">
        <v>0</v>
      </c>
    </row>
    <row r="49" spans="2:18">
      <c r="B49" t="s">
        <v>222</v>
      </c>
      <c r="C49" t="s">
        <v>222</v>
      </c>
      <c r="D49" s="16"/>
      <c r="E49" t="s">
        <v>222</v>
      </c>
      <c r="H49" s="77">
        <v>0</v>
      </c>
      <c r="I49" t="s">
        <v>222</v>
      </c>
      <c r="J49" s="78">
        <v>0</v>
      </c>
      <c r="K49" s="78">
        <v>0</v>
      </c>
      <c r="L49" s="77">
        <v>0</v>
      </c>
      <c r="M49" s="77">
        <v>0</v>
      </c>
      <c r="O49" s="77">
        <v>0</v>
      </c>
      <c r="P49" s="78">
        <v>0</v>
      </c>
      <c r="Q49" s="78">
        <v>0</v>
      </c>
      <c r="R49" s="78">
        <v>0</v>
      </c>
    </row>
    <row r="50" spans="2:18">
      <c r="B50" t="s">
        <v>304</v>
      </c>
      <c r="C50" s="16"/>
      <c r="D50" s="16"/>
    </row>
    <row r="51" spans="2:18">
      <c r="B51" t="s">
        <v>305</v>
      </c>
      <c r="C51" s="16"/>
      <c r="D51" s="16"/>
    </row>
    <row r="52" spans="2:18">
      <c r="B52" t="s">
        <v>306</v>
      </c>
      <c r="C52" s="16"/>
      <c r="D52" s="16"/>
    </row>
    <row r="53" spans="2:18">
      <c r="B53" t="s">
        <v>307</v>
      </c>
      <c r="C53" s="16"/>
      <c r="D53" s="16"/>
    </row>
    <row r="54" spans="2:18"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3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  <c r="BP6" s="19"/>
    </row>
    <row r="7" spans="2:68" ht="26.25" customHeight="1">
      <c r="B7" s="93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308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309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310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311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304</v>
      </c>
      <c r="C25" s="16"/>
      <c r="D25" s="16"/>
      <c r="E25" s="16"/>
      <c r="F25" s="16"/>
      <c r="G25" s="16"/>
    </row>
    <row r="26" spans="2:21">
      <c r="B26" t="s">
        <v>305</v>
      </c>
      <c r="C26" s="16"/>
      <c r="D26" s="16"/>
      <c r="E26" s="16"/>
      <c r="F26" s="16"/>
      <c r="G26" s="16"/>
    </row>
    <row r="27" spans="2:21">
      <c r="B27" t="s">
        <v>306</v>
      </c>
      <c r="C27" s="16"/>
      <c r="D27" s="16"/>
      <c r="E27" s="16"/>
      <c r="F27" s="16"/>
      <c r="G27" s="16"/>
    </row>
    <row r="28" spans="2:21">
      <c r="B28" t="s">
        <v>307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</row>
    <row r="7" spans="2:66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3.76</v>
      </c>
      <c r="L11" s="7"/>
      <c r="M11" s="7"/>
      <c r="N11" s="76">
        <v>5.2499999999999998E-2</v>
      </c>
      <c r="O11" s="75">
        <v>31833036.75</v>
      </c>
      <c r="P11" s="33"/>
      <c r="Q11" s="75">
        <v>440.83831911999999</v>
      </c>
      <c r="R11" s="75">
        <v>32631.198382881001</v>
      </c>
      <c r="S11" s="7"/>
      <c r="T11" s="76">
        <v>1</v>
      </c>
      <c r="U11" s="76">
        <v>7.5200000000000003E-2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3.74</v>
      </c>
      <c r="N12" s="80">
        <v>5.1499999999999997E-2</v>
      </c>
      <c r="O12" s="81">
        <v>31375036.75</v>
      </c>
      <c r="Q12" s="81">
        <v>427.66701</v>
      </c>
      <c r="R12" s="81">
        <v>30954.362518921</v>
      </c>
      <c r="T12" s="80">
        <v>0.9486</v>
      </c>
      <c r="U12" s="80">
        <v>7.1400000000000005E-2</v>
      </c>
    </row>
    <row r="13" spans="2:66">
      <c r="B13" s="79" t="s">
        <v>308</v>
      </c>
      <c r="C13" s="16"/>
      <c r="D13" s="16"/>
      <c r="E13" s="16"/>
      <c r="F13" s="16"/>
      <c r="K13" s="81">
        <v>4.4800000000000004</v>
      </c>
      <c r="N13" s="80">
        <v>3.8600000000000002E-2</v>
      </c>
      <c r="O13" s="81">
        <v>17184621.149999999</v>
      </c>
      <c r="Q13" s="81">
        <v>205.18034</v>
      </c>
      <c r="R13" s="81">
        <v>17092.295836148998</v>
      </c>
      <c r="T13" s="80">
        <v>0.52380000000000004</v>
      </c>
      <c r="U13" s="80">
        <v>3.9399999999999998E-2</v>
      </c>
    </row>
    <row r="14" spans="2:66">
      <c r="B14" t="s">
        <v>312</v>
      </c>
      <c r="C14" t="s">
        <v>313</v>
      </c>
      <c r="D14" t="s">
        <v>100</v>
      </c>
      <c r="E14" t="s">
        <v>123</v>
      </c>
      <c r="F14" t="s">
        <v>314</v>
      </c>
      <c r="G14" t="s">
        <v>315</v>
      </c>
      <c r="H14" t="s">
        <v>316</v>
      </c>
      <c r="I14" t="s">
        <v>150</v>
      </c>
      <c r="J14" t="s">
        <v>317</v>
      </c>
      <c r="K14" s="77">
        <v>1.85</v>
      </c>
      <c r="L14" t="s">
        <v>102</v>
      </c>
      <c r="M14" s="78">
        <v>4.4999999999999998E-2</v>
      </c>
      <c r="N14" s="78">
        <v>2.6499999999999999E-2</v>
      </c>
      <c r="O14" s="77">
        <v>1250720</v>
      </c>
      <c r="P14" s="77">
        <v>117.23</v>
      </c>
      <c r="Q14" s="77">
        <v>0</v>
      </c>
      <c r="R14" s="77">
        <v>1466.2190559999999</v>
      </c>
      <c r="S14" s="78">
        <v>4.0000000000000002E-4</v>
      </c>
      <c r="T14" s="78">
        <v>4.4900000000000002E-2</v>
      </c>
      <c r="U14" s="78">
        <v>3.3999999999999998E-3</v>
      </c>
    </row>
    <row r="15" spans="2:66">
      <c r="B15" t="s">
        <v>318</v>
      </c>
      <c r="C15" t="s">
        <v>319</v>
      </c>
      <c r="D15" t="s">
        <v>100</v>
      </c>
      <c r="E15" t="s">
        <v>123</v>
      </c>
      <c r="F15" t="s">
        <v>320</v>
      </c>
      <c r="G15" t="s">
        <v>321</v>
      </c>
      <c r="H15" t="s">
        <v>316</v>
      </c>
      <c r="I15" t="s">
        <v>150</v>
      </c>
      <c r="J15" t="s">
        <v>322</v>
      </c>
      <c r="K15" s="77">
        <v>6.23</v>
      </c>
      <c r="L15" t="s">
        <v>102</v>
      </c>
      <c r="M15" s="78">
        <v>2.6499999999999999E-2</v>
      </c>
      <c r="N15" s="78">
        <v>2.6599999999999999E-2</v>
      </c>
      <c r="O15" s="77">
        <v>361561.7</v>
      </c>
      <c r="P15" s="77">
        <v>112.76</v>
      </c>
      <c r="Q15" s="77">
        <v>0</v>
      </c>
      <c r="R15" s="77">
        <v>407.69697292000001</v>
      </c>
      <c r="S15" s="78">
        <v>2.0000000000000001E-4</v>
      </c>
      <c r="T15" s="78">
        <v>1.2500000000000001E-2</v>
      </c>
      <c r="U15" s="78">
        <v>8.9999999999999998E-4</v>
      </c>
    </row>
    <row r="16" spans="2:66">
      <c r="B16" t="s">
        <v>323</v>
      </c>
      <c r="C16" t="s">
        <v>324</v>
      </c>
      <c r="D16" t="s">
        <v>100</v>
      </c>
      <c r="E16" t="s">
        <v>123</v>
      </c>
      <c r="F16" t="s">
        <v>325</v>
      </c>
      <c r="G16" t="s">
        <v>326</v>
      </c>
      <c r="H16" t="s">
        <v>327</v>
      </c>
      <c r="I16" t="s">
        <v>208</v>
      </c>
      <c r="J16" t="s">
        <v>328</v>
      </c>
      <c r="K16" s="77">
        <v>7.69</v>
      </c>
      <c r="L16" t="s">
        <v>102</v>
      </c>
      <c r="M16" s="78">
        <v>8.9999999999999993E-3</v>
      </c>
      <c r="N16" s="78">
        <v>3.2000000000000001E-2</v>
      </c>
      <c r="O16" s="77">
        <v>646338</v>
      </c>
      <c r="P16" s="77">
        <v>92.19</v>
      </c>
      <c r="Q16" s="77">
        <v>0</v>
      </c>
      <c r="R16" s="77">
        <v>595.85900219999996</v>
      </c>
      <c r="S16" s="78">
        <v>2.9999999999999997E-4</v>
      </c>
      <c r="T16" s="78">
        <v>1.83E-2</v>
      </c>
      <c r="U16" s="78">
        <v>1.4E-3</v>
      </c>
    </row>
    <row r="17" spans="2:21">
      <c r="B17" t="s">
        <v>329</v>
      </c>
      <c r="C17" t="s">
        <v>330</v>
      </c>
      <c r="D17" t="s">
        <v>100</v>
      </c>
      <c r="E17" t="s">
        <v>123</v>
      </c>
      <c r="F17" t="s">
        <v>331</v>
      </c>
      <c r="G17" t="s">
        <v>332</v>
      </c>
      <c r="H17" t="s">
        <v>333</v>
      </c>
      <c r="I17" t="s">
        <v>208</v>
      </c>
      <c r="J17" t="s">
        <v>334</v>
      </c>
      <c r="K17" s="77">
        <v>3.91</v>
      </c>
      <c r="L17" t="s">
        <v>102</v>
      </c>
      <c r="M17" s="78">
        <v>5.0000000000000001E-3</v>
      </c>
      <c r="N17" s="78">
        <v>3.1899999999999998E-2</v>
      </c>
      <c r="O17" s="77">
        <v>1205000</v>
      </c>
      <c r="P17" s="77">
        <v>97.95</v>
      </c>
      <c r="Q17" s="77">
        <v>3.2712400000000001</v>
      </c>
      <c r="R17" s="77">
        <v>1183.5687399999999</v>
      </c>
      <c r="S17" s="78">
        <v>2E-3</v>
      </c>
      <c r="T17" s="78">
        <v>3.6299999999999999E-2</v>
      </c>
      <c r="U17" s="78">
        <v>2.7000000000000001E-3</v>
      </c>
    </row>
    <row r="18" spans="2:21">
      <c r="B18" t="s">
        <v>335</v>
      </c>
      <c r="C18" t="s">
        <v>336</v>
      </c>
      <c r="D18" t="s">
        <v>100</v>
      </c>
      <c r="E18" t="s">
        <v>123</v>
      </c>
      <c r="F18" t="s">
        <v>337</v>
      </c>
      <c r="G18" t="s">
        <v>326</v>
      </c>
      <c r="H18" t="s">
        <v>333</v>
      </c>
      <c r="I18" t="s">
        <v>208</v>
      </c>
      <c r="J18" t="s">
        <v>338</v>
      </c>
      <c r="K18" s="77">
        <v>6.1</v>
      </c>
      <c r="L18" t="s">
        <v>102</v>
      </c>
      <c r="M18" s="78">
        <v>5.8999999999999999E-3</v>
      </c>
      <c r="N18" s="78">
        <v>3.3700000000000001E-2</v>
      </c>
      <c r="O18" s="77">
        <v>770640</v>
      </c>
      <c r="P18" s="77">
        <v>91.47</v>
      </c>
      <c r="Q18" s="77">
        <v>0</v>
      </c>
      <c r="R18" s="77">
        <v>704.90440799999999</v>
      </c>
      <c r="S18" s="78">
        <v>6.9999999999999999E-4</v>
      </c>
      <c r="T18" s="78">
        <v>2.1600000000000001E-2</v>
      </c>
      <c r="U18" s="78">
        <v>1.6000000000000001E-3</v>
      </c>
    </row>
    <row r="19" spans="2:21">
      <c r="B19" t="s">
        <v>339</v>
      </c>
      <c r="C19" t="s">
        <v>340</v>
      </c>
      <c r="D19" t="s">
        <v>100</v>
      </c>
      <c r="E19" t="s">
        <v>123</v>
      </c>
      <c r="F19" t="s">
        <v>341</v>
      </c>
      <c r="G19" t="s">
        <v>326</v>
      </c>
      <c r="H19" t="s">
        <v>333</v>
      </c>
      <c r="I19" t="s">
        <v>208</v>
      </c>
      <c r="J19" t="s">
        <v>342</v>
      </c>
      <c r="K19" s="77">
        <v>4.1100000000000003</v>
      </c>
      <c r="L19" t="s">
        <v>102</v>
      </c>
      <c r="M19" s="78">
        <v>2.81E-2</v>
      </c>
      <c r="N19" s="78">
        <v>2.7799999999999998E-2</v>
      </c>
      <c r="O19" s="77">
        <v>14339.2</v>
      </c>
      <c r="P19" s="77">
        <v>112.12</v>
      </c>
      <c r="Q19" s="77">
        <v>0</v>
      </c>
      <c r="R19" s="77">
        <v>16.077111039999998</v>
      </c>
      <c r="S19" s="78">
        <v>0</v>
      </c>
      <c r="T19" s="78">
        <v>5.0000000000000001E-4</v>
      </c>
      <c r="U19" s="78">
        <v>0</v>
      </c>
    </row>
    <row r="20" spans="2:21">
      <c r="B20" t="s">
        <v>343</v>
      </c>
      <c r="C20" t="s">
        <v>344</v>
      </c>
      <c r="D20" t="s">
        <v>100</v>
      </c>
      <c r="E20" t="s">
        <v>123</v>
      </c>
      <c r="F20" t="s">
        <v>345</v>
      </c>
      <c r="G20" t="s">
        <v>326</v>
      </c>
      <c r="H20" t="s">
        <v>333</v>
      </c>
      <c r="I20" t="s">
        <v>208</v>
      </c>
      <c r="J20" t="s">
        <v>346</v>
      </c>
      <c r="K20" s="77">
        <v>5.99</v>
      </c>
      <c r="L20" t="s">
        <v>102</v>
      </c>
      <c r="M20" s="78">
        <v>2.5000000000000001E-3</v>
      </c>
      <c r="N20" s="78">
        <v>3.1099999999999999E-2</v>
      </c>
      <c r="O20" s="77">
        <v>701040</v>
      </c>
      <c r="P20" s="77">
        <v>92.21</v>
      </c>
      <c r="Q20" s="77">
        <v>0</v>
      </c>
      <c r="R20" s="77">
        <v>646.42898400000001</v>
      </c>
      <c r="S20" s="78">
        <v>5.0000000000000001E-4</v>
      </c>
      <c r="T20" s="78">
        <v>1.9800000000000002E-2</v>
      </c>
      <c r="U20" s="78">
        <v>1.5E-3</v>
      </c>
    </row>
    <row r="21" spans="2:21">
      <c r="B21" t="s">
        <v>347</v>
      </c>
      <c r="C21" t="s">
        <v>348</v>
      </c>
      <c r="D21" t="s">
        <v>100</v>
      </c>
      <c r="E21" t="s">
        <v>123</v>
      </c>
      <c r="F21" t="s">
        <v>349</v>
      </c>
      <c r="G21" t="s">
        <v>350</v>
      </c>
      <c r="H21" t="s">
        <v>333</v>
      </c>
      <c r="I21" t="s">
        <v>208</v>
      </c>
      <c r="J21" t="s">
        <v>351</v>
      </c>
      <c r="K21" s="77">
        <v>2.9</v>
      </c>
      <c r="L21" t="s">
        <v>102</v>
      </c>
      <c r="M21" s="78">
        <v>4.2999999999999997E-2</v>
      </c>
      <c r="N21" s="78">
        <v>2.6499999999999999E-2</v>
      </c>
      <c r="O21" s="77">
        <v>343735.74</v>
      </c>
      <c r="P21" s="77">
        <v>116.39</v>
      </c>
      <c r="Q21" s="77">
        <v>96.250950000000003</v>
      </c>
      <c r="R21" s="77">
        <v>496.32497778599998</v>
      </c>
      <c r="S21" s="78">
        <v>6.9999999999999999E-4</v>
      </c>
      <c r="T21" s="78">
        <v>1.52E-2</v>
      </c>
      <c r="U21" s="78">
        <v>1.1000000000000001E-3</v>
      </c>
    </row>
    <row r="22" spans="2:21">
      <c r="B22" t="s">
        <v>352</v>
      </c>
      <c r="C22" t="s">
        <v>353</v>
      </c>
      <c r="D22" t="s">
        <v>100</v>
      </c>
      <c r="E22" t="s">
        <v>123</v>
      </c>
      <c r="F22" t="s">
        <v>354</v>
      </c>
      <c r="G22" t="s">
        <v>326</v>
      </c>
      <c r="H22" t="s">
        <v>355</v>
      </c>
      <c r="I22" t="s">
        <v>150</v>
      </c>
      <c r="J22" t="s">
        <v>356</v>
      </c>
      <c r="K22" s="77">
        <v>5.16</v>
      </c>
      <c r="L22" t="s">
        <v>102</v>
      </c>
      <c r="M22" s="78">
        <v>1.3299999999999999E-2</v>
      </c>
      <c r="N22" s="78">
        <v>3.9199999999999999E-2</v>
      </c>
      <c r="O22" s="77">
        <v>881600</v>
      </c>
      <c r="P22" s="77">
        <v>97.5</v>
      </c>
      <c r="Q22" s="77">
        <v>6.5189599999999999</v>
      </c>
      <c r="R22" s="77">
        <v>866.07896000000005</v>
      </c>
      <c r="S22" s="78">
        <v>6.9999999999999999E-4</v>
      </c>
      <c r="T22" s="78">
        <v>2.6499999999999999E-2</v>
      </c>
      <c r="U22" s="78">
        <v>2E-3</v>
      </c>
    </row>
    <row r="23" spans="2:21">
      <c r="B23" t="s">
        <v>357</v>
      </c>
      <c r="C23" t="s">
        <v>358</v>
      </c>
      <c r="D23" t="s">
        <v>100</v>
      </c>
      <c r="E23" t="s">
        <v>123</v>
      </c>
      <c r="F23" t="s">
        <v>354</v>
      </c>
      <c r="G23" t="s">
        <v>326</v>
      </c>
      <c r="H23" t="s">
        <v>359</v>
      </c>
      <c r="I23" t="s">
        <v>208</v>
      </c>
      <c r="J23" t="s">
        <v>360</v>
      </c>
      <c r="K23" s="77">
        <v>5.75</v>
      </c>
      <c r="L23" t="s">
        <v>102</v>
      </c>
      <c r="M23" s="78">
        <v>1.8700000000000001E-2</v>
      </c>
      <c r="N23" s="78">
        <v>4.0399999999999998E-2</v>
      </c>
      <c r="O23" s="77">
        <v>856340</v>
      </c>
      <c r="P23" s="77">
        <v>95.22</v>
      </c>
      <c r="Q23" s="77">
        <v>0</v>
      </c>
      <c r="R23" s="77">
        <v>815.40694800000006</v>
      </c>
      <c r="S23" s="78">
        <v>1.5E-3</v>
      </c>
      <c r="T23" s="78">
        <v>2.5000000000000001E-2</v>
      </c>
      <c r="U23" s="78">
        <v>1.9E-3</v>
      </c>
    </row>
    <row r="24" spans="2:21">
      <c r="B24" t="s">
        <v>361</v>
      </c>
      <c r="C24" t="s">
        <v>362</v>
      </c>
      <c r="D24" t="s">
        <v>100</v>
      </c>
      <c r="E24" t="s">
        <v>123</v>
      </c>
      <c r="F24" t="s">
        <v>363</v>
      </c>
      <c r="G24" t="s">
        <v>364</v>
      </c>
      <c r="H24" t="s">
        <v>365</v>
      </c>
      <c r="I24" t="s">
        <v>150</v>
      </c>
      <c r="J24" t="s">
        <v>351</v>
      </c>
      <c r="K24" s="77">
        <v>4.84</v>
      </c>
      <c r="L24" t="s">
        <v>102</v>
      </c>
      <c r="M24" s="78">
        <v>1E-3</v>
      </c>
      <c r="N24" s="78">
        <v>2.92E-2</v>
      </c>
      <c r="O24" s="77">
        <v>555189.30000000005</v>
      </c>
      <c r="P24" s="77">
        <v>96.29</v>
      </c>
      <c r="Q24" s="77">
        <v>0</v>
      </c>
      <c r="R24" s="77">
        <v>534.59177696999996</v>
      </c>
      <c r="S24" s="78">
        <v>3.2000000000000002E-3</v>
      </c>
      <c r="T24" s="78">
        <v>1.6400000000000001E-2</v>
      </c>
      <c r="U24" s="78">
        <v>1.1999999999999999E-3</v>
      </c>
    </row>
    <row r="25" spans="2:21">
      <c r="B25" t="s">
        <v>366</v>
      </c>
      <c r="C25" t="s">
        <v>367</v>
      </c>
      <c r="D25" t="s">
        <v>100</v>
      </c>
      <c r="E25" t="s">
        <v>123</v>
      </c>
      <c r="F25" t="s">
        <v>368</v>
      </c>
      <c r="G25" t="s">
        <v>326</v>
      </c>
      <c r="H25" t="s">
        <v>365</v>
      </c>
      <c r="I25" t="s">
        <v>150</v>
      </c>
      <c r="J25" t="s">
        <v>369</v>
      </c>
      <c r="K25" s="77">
        <v>6.71</v>
      </c>
      <c r="L25" t="s">
        <v>102</v>
      </c>
      <c r="M25" s="78">
        <v>3.8999999999999998E-3</v>
      </c>
      <c r="N25" s="78">
        <v>4.1599999999999998E-2</v>
      </c>
      <c r="O25" s="77">
        <v>1300756.02</v>
      </c>
      <c r="P25" s="77">
        <v>83.82</v>
      </c>
      <c r="Q25" s="77">
        <v>0</v>
      </c>
      <c r="R25" s="77">
        <v>1090.2936959640001</v>
      </c>
      <c r="S25" s="78">
        <v>5.4999999999999997E-3</v>
      </c>
      <c r="T25" s="78">
        <v>3.3399999999999999E-2</v>
      </c>
      <c r="U25" s="78">
        <v>2.5000000000000001E-3</v>
      </c>
    </row>
    <row r="26" spans="2:21">
      <c r="B26" t="s">
        <v>370</v>
      </c>
      <c r="C26" t="s">
        <v>371</v>
      </c>
      <c r="D26" t="s">
        <v>100</v>
      </c>
      <c r="E26" t="s">
        <v>123</v>
      </c>
      <c r="F26" t="s">
        <v>372</v>
      </c>
      <c r="G26" t="s">
        <v>326</v>
      </c>
      <c r="H26" t="s">
        <v>373</v>
      </c>
      <c r="I26" t="s">
        <v>208</v>
      </c>
      <c r="J26" t="s">
        <v>374</v>
      </c>
      <c r="K26" s="77">
        <v>6.24</v>
      </c>
      <c r="L26" t="s">
        <v>102</v>
      </c>
      <c r="M26" s="78">
        <v>5.0000000000000001E-3</v>
      </c>
      <c r="N26" s="78">
        <v>4.0399999999999998E-2</v>
      </c>
      <c r="O26" s="77">
        <v>691200</v>
      </c>
      <c r="P26" s="77">
        <v>88.06</v>
      </c>
      <c r="Q26" s="77">
        <v>23.024940000000001</v>
      </c>
      <c r="R26" s="77">
        <v>631.69565999999998</v>
      </c>
      <c r="S26" s="78">
        <v>3.8999999999999998E-3</v>
      </c>
      <c r="T26" s="78">
        <v>1.9400000000000001E-2</v>
      </c>
      <c r="U26" s="78">
        <v>1.5E-3</v>
      </c>
    </row>
    <row r="27" spans="2:21">
      <c r="B27" t="s">
        <v>375</v>
      </c>
      <c r="C27" t="s">
        <v>376</v>
      </c>
      <c r="D27" t="s">
        <v>100</v>
      </c>
      <c r="E27" t="s">
        <v>123</v>
      </c>
      <c r="F27" t="s">
        <v>377</v>
      </c>
      <c r="G27" t="s">
        <v>378</v>
      </c>
      <c r="H27" t="s">
        <v>365</v>
      </c>
      <c r="I27" t="s">
        <v>150</v>
      </c>
      <c r="J27" t="s">
        <v>351</v>
      </c>
      <c r="K27" s="77">
        <v>1.29</v>
      </c>
      <c r="L27" t="s">
        <v>102</v>
      </c>
      <c r="M27" s="78">
        <v>1.8499999999999999E-2</v>
      </c>
      <c r="N27" s="78">
        <v>3.5799999999999998E-2</v>
      </c>
      <c r="O27" s="77">
        <v>512942.08000000002</v>
      </c>
      <c r="P27" s="77">
        <v>109.43</v>
      </c>
      <c r="Q27" s="77">
        <v>0</v>
      </c>
      <c r="R27" s="77">
        <v>561.31251814400002</v>
      </c>
      <c r="S27" s="78">
        <v>8.9999999999999998E-4</v>
      </c>
      <c r="T27" s="78">
        <v>1.72E-2</v>
      </c>
      <c r="U27" s="78">
        <v>1.2999999999999999E-3</v>
      </c>
    </row>
    <row r="28" spans="2:21">
      <c r="B28" t="s">
        <v>379</v>
      </c>
      <c r="C28" t="s">
        <v>380</v>
      </c>
      <c r="D28" t="s">
        <v>100</v>
      </c>
      <c r="E28" t="s">
        <v>123</v>
      </c>
      <c r="F28" t="s">
        <v>381</v>
      </c>
      <c r="G28" t="s">
        <v>315</v>
      </c>
      <c r="H28" t="s">
        <v>373</v>
      </c>
      <c r="I28" t="s">
        <v>208</v>
      </c>
      <c r="J28" t="s">
        <v>382</v>
      </c>
      <c r="K28" s="77">
        <v>3.51</v>
      </c>
      <c r="L28" t="s">
        <v>102</v>
      </c>
      <c r="M28" s="78">
        <v>1.23E-2</v>
      </c>
      <c r="N28" s="78">
        <v>2.93E-2</v>
      </c>
      <c r="O28" s="77">
        <v>97261.55</v>
      </c>
      <c r="P28" s="77">
        <v>105.97</v>
      </c>
      <c r="Q28" s="77">
        <v>0</v>
      </c>
      <c r="R28" s="77">
        <v>103.068064535</v>
      </c>
      <c r="S28" s="78">
        <v>1E-4</v>
      </c>
      <c r="T28" s="78">
        <v>3.2000000000000002E-3</v>
      </c>
      <c r="U28" s="78">
        <v>2.0000000000000001E-4</v>
      </c>
    </row>
    <row r="29" spans="2:21">
      <c r="B29" t="s">
        <v>383</v>
      </c>
      <c r="C29" t="s">
        <v>384</v>
      </c>
      <c r="D29" t="s">
        <v>100</v>
      </c>
      <c r="E29" t="s">
        <v>123</v>
      </c>
      <c r="F29" t="s">
        <v>385</v>
      </c>
      <c r="G29" t="s">
        <v>332</v>
      </c>
      <c r="H29" t="s">
        <v>386</v>
      </c>
      <c r="I29" t="s">
        <v>150</v>
      </c>
      <c r="J29" t="s">
        <v>387</v>
      </c>
      <c r="K29" s="77">
        <v>5.01</v>
      </c>
      <c r="L29" t="s">
        <v>102</v>
      </c>
      <c r="M29" s="78">
        <v>4.3E-3</v>
      </c>
      <c r="N29" s="78">
        <v>4.7500000000000001E-2</v>
      </c>
      <c r="O29" s="77">
        <v>1329000</v>
      </c>
      <c r="P29" s="77">
        <v>87.77</v>
      </c>
      <c r="Q29" s="77">
        <v>3.1057999999999999</v>
      </c>
      <c r="R29" s="77">
        <v>1169.5690999999999</v>
      </c>
      <c r="S29" s="78">
        <v>2.0999999999999999E-3</v>
      </c>
      <c r="T29" s="78">
        <v>3.5799999999999998E-2</v>
      </c>
      <c r="U29" s="78">
        <v>2.7000000000000001E-3</v>
      </c>
    </row>
    <row r="30" spans="2:21">
      <c r="B30" t="s">
        <v>388</v>
      </c>
      <c r="C30" t="s">
        <v>389</v>
      </c>
      <c r="D30" t="s">
        <v>100</v>
      </c>
      <c r="E30" t="s">
        <v>123</v>
      </c>
      <c r="F30" t="s">
        <v>390</v>
      </c>
      <c r="G30" t="s">
        <v>326</v>
      </c>
      <c r="H30" t="s">
        <v>391</v>
      </c>
      <c r="I30" t="s">
        <v>208</v>
      </c>
      <c r="J30" t="s">
        <v>392</v>
      </c>
      <c r="K30" s="77">
        <v>1.9</v>
      </c>
      <c r="L30" t="s">
        <v>102</v>
      </c>
      <c r="M30" s="78">
        <v>3.0599999999999999E-2</v>
      </c>
      <c r="N30" s="78">
        <v>3.4299999999999997E-2</v>
      </c>
      <c r="O30" s="77">
        <v>62948.82</v>
      </c>
      <c r="P30" s="77">
        <v>112.41</v>
      </c>
      <c r="Q30" s="77">
        <v>0</v>
      </c>
      <c r="R30" s="77">
        <v>70.760768561999996</v>
      </c>
      <c r="S30" s="78">
        <v>1E-4</v>
      </c>
      <c r="T30" s="78">
        <v>2.2000000000000001E-3</v>
      </c>
      <c r="U30" s="78">
        <v>2.0000000000000001E-4</v>
      </c>
    </row>
    <row r="31" spans="2:21">
      <c r="B31" t="s">
        <v>393</v>
      </c>
      <c r="C31" t="s">
        <v>394</v>
      </c>
      <c r="D31" t="s">
        <v>100</v>
      </c>
      <c r="E31" t="s">
        <v>123</v>
      </c>
      <c r="F31" t="s">
        <v>395</v>
      </c>
      <c r="G31" t="s">
        <v>364</v>
      </c>
      <c r="H31" t="s">
        <v>391</v>
      </c>
      <c r="I31" t="s">
        <v>208</v>
      </c>
      <c r="J31" t="s">
        <v>396</v>
      </c>
      <c r="K31" s="77">
        <v>4.22</v>
      </c>
      <c r="L31" t="s">
        <v>102</v>
      </c>
      <c r="M31" s="78">
        <v>7.4999999999999997E-3</v>
      </c>
      <c r="N31" s="78">
        <v>4.1099999999999998E-2</v>
      </c>
      <c r="O31" s="77">
        <v>561000</v>
      </c>
      <c r="P31" s="77">
        <v>94.68</v>
      </c>
      <c r="Q31" s="77">
        <v>0</v>
      </c>
      <c r="R31" s="77">
        <v>531.15480000000002</v>
      </c>
      <c r="S31" s="78">
        <v>4.0000000000000002E-4</v>
      </c>
      <c r="T31" s="78">
        <v>1.6299999999999999E-2</v>
      </c>
      <c r="U31" s="78">
        <v>1.1999999999999999E-3</v>
      </c>
    </row>
    <row r="32" spans="2:21">
      <c r="B32" t="s">
        <v>397</v>
      </c>
      <c r="C32" t="s">
        <v>398</v>
      </c>
      <c r="D32" t="s">
        <v>100</v>
      </c>
      <c r="E32" t="s">
        <v>123</v>
      </c>
      <c r="F32" t="s">
        <v>399</v>
      </c>
      <c r="G32" t="s">
        <v>326</v>
      </c>
      <c r="H32" t="s">
        <v>391</v>
      </c>
      <c r="I32" t="s">
        <v>208</v>
      </c>
      <c r="J32" t="s">
        <v>400</v>
      </c>
      <c r="K32" s="77">
        <v>4.74</v>
      </c>
      <c r="L32" t="s">
        <v>102</v>
      </c>
      <c r="M32" s="78">
        <v>3.6200000000000003E-2</v>
      </c>
      <c r="N32" s="78">
        <v>4.5100000000000001E-2</v>
      </c>
      <c r="O32" s="77">
        <v>737765</v>
      </c>
      <c r="P32" s="77">
        <v>99.56</v>
      </c>
      <c r="Q32" s="77">
        <v>0</v>
      </c>
      <c r="R32" s="77">
        <v>734.51883399999997</v>
      </c>
      <c r="S32" s="78">
        <v>4.0000000000000002E-4</v>
      </c>
      <c r="T32" s="78">
        <v>2.2499999999999999E-2</v>
      </c>
      <c r="U32" s="78">
        <v>1.6999999999999999E-3</v>
      </c>
    </row>
    <row r="33" spans="2:21">
      <c r="B33" t="s">
        <v>401</v>
      </c>
      <c r="C33" t="s">
        <v>402</v>
      </c>
      <c r="D33" t="s">
        <v>100</v>
      </c>
      <c r="E33" t="s">
        <v>123</v>
      </c>
      <c r="F33" t="s">
        <v>403</v>
      </c>
      <c r="G33" t="s">
        <v>364</v>
      </c>
      <c r="H33" t="s">
        <v>391</v>
      </c>
      <c r="I33" t="s">
        <v>208</v>
      </c>
      <c r="J33" t="s">
        <v>338</v>
      </c>
      <c r="K33" s="77">
        <v>4.63</v>
      </c>
      <c r="L33" t="s">
        <v>102</v>
      </c>
      <c r="M33" s="78">
        <v>3.2500000000000001E-2</v>
      </c>
      <c r="N33" s="78">
        <v>4.58E-2</v>
      </c>
      <c r="O33" s="77">
        <v>725531.92</v>
      </c>
      <c r="P33" s="77">
        <v>105.39</v>
      </c>
      <c r="Q33" s="77">
        <v>13.135960000000001</v>
      </c>
      <c r="R33" s="77">
        <v>777.77405048799994</v>
      </c>
      <c r="S33" s="78">
        <v>1.8E-3</v>
      </c>
      <c r="T33" s="78">
        <v>2.3800000000000002E-2</v>
      </c>
      <c r="U33" s="78">
        <v>1.8E-3</v>
      </c>
    </row>
    <row r="34" spans="2:21">
      <c r="B34" t="s">
        <v>404</v>
      </c>
      <c r="C34" t="s">
        <v>405</v>
      </c>
      <c r="D34" t="s">
        <v>100</v>
      </c>
      <c r="E34" t="s">
        <v>123</v>
      </c>
      <c r="F34" t="s">
        <v>403</v>
      </c>
      <c r="G34" t="s">
        <v>364</v>
      </c>
      <c r="H34" t="s">
        <v>391</v>
      </c>
      <c r="I34" t="s">
        <v>208</v>
      </c>
      <c r="J34" t="s">
        <v>406</v>
      </c>
      <c r="K34" s="77">
        <v>0.99</v>
      </c>
      <c r="L34" t="s">
        <v>102</v>
      </c>
      <c r="M34" s="78">
        <v>4.3400000000000001E-2</v>
      </c>
      <c r="N34" s="78">
        <v>3.8600000000000002E-2</v>
      </c>
      <c r="O34" s="77">
        <v>477522</v>
      </c>
      <c r="P34" s="77">
        <v>111.83</v>
      </c>
      <c r="Q34" s="77">
        <v>11.53271</v>
      </c>
      <c r="R34" s="77">
        <v>545.54556260000004</v>
      </c>
      <c r="S34" s="78">
        <v>5.0000000000000001E-4</v>
      </c>
      <c r="T34" s="78">
        <v>1.67E-2</v>
      </c>
      <c r="U34" s="78">
        <v>1.2999999999999999E-3</v>
      </c>
    </row>
    <row r="35" spans="2:21">
      <c r="B35" t="s">
        <v>407</v>
      </c>
      <c r="C35" t="s">
        <v>408</v>
      </c>
      <c r="D35" t="s">
        <v>100</v>
      </c>
      <c r="E35" t="s">
        <v>123</v>
      </c>
      <c r="F35" t="s">
        <v>403</v>
      </c>
      <c r="G35" t="s">
        <v>364</v>
      </c>
      <c r="H35" t="s">
        <v>391</v>
      </c>
      <c r="I35" t="s">
        <v>208</v>
      </c>
      <c r="J35" t="s">
        <v>409</v>
      </c>
      <c r="K35" s="77">
        <v>3.56</v>
      </c>
      <c r="L35" t="s">
        <v>102</v>
      </c>
      <c r="M35" s="78">
        <v>3.9E-2</v>
      </c>
      <c r="N35" s="78">
        <v>4.4299999999999999E-2</v>
      </c>
      <c r="O35" s="77">
        <v>600549.81999999995</v>
      </c>
      <c r="P35" s="77">
        <v>111.7</v>
      </c>
      <c r="Q35" s="77">
        <v>0</v>
      </c>
      <c r="R35" s="77">
        <v>670.81414894</v>
      </c>
      <c r="S35" s="78">
        <v>4.0000000000000002E-4</v>
      </c>
      <c r="T35" s="78">
        <v>2.06E-2</v>
      </c>
      <c r="U35" s="78">
        <v>1.5E-3</v>
      </c>
    </row>
    <row r="36" spans="2:21">
      <c r="B36" t="s">
        <v>410</v>
      </c>
      <c r="C36" t="s">
        <v>411</v>
      </c>
      <c r="D36" t="s">
        <v>100</v>
      </c>
      <c r="E36" t="s">
        <v>123</v>
      </c>
      <c r="F36" t="s">
        <v>412</v>
      </c>
      <c r="G36" t="s">
        <v>332</v>
      </c>
      <c r="H36" t="s">
        <v>413</v>
      </c>
      <c r="I36" t="s">
        <v>208</v>
      </c>
      <c r="J36" t="s">
        <v>414</v>
      </c>
      <c r="K36" s="77">
        <v>4.59</v>
      </c>
      <c r="L36" t="s">
        <v>102</v>
      </c>
      <c r="M36" s="78">
        <v>9.9000000000000008E-3</v>
      </c>
      <c r="N36" s="78">
        <v>5.4800000000000001E-2</v>
      </c>
      <c r="O36" s="77">
        <v>1244000</v>
      </c>
      <c r="P36" s="77">
        <v>89.34</v>
      </c>
      <c r="Q36" s="77">
        <v>0</v>
      </c>
      <c r="R36" s="77">
        <v>1111.3896</v>
      </c>
      <c r="S36" s="78">
        <v>4.1000000000000003E-3</v>
      </c>
      <c r="T36" s="78">
        <v>3.4099999999999998E-2</v>
      </c>
      <c r="U36" s="78">
        <v>2.5999999999999999E-3</v>
      </c>
    </row>
    <row r="37" spans="2:21">
      <c r="B37" t="s">
        <v>415</v>
      </c>
      <c r="C37" t="s">
        <v>416</v>
      </c>
      <c r="D37" t="s">
        <v>100</v>
      </c>
      <c r="E37" t="s">
        <v>123</v>
      </c>
      <c r="F37" t="s">
        <v>417</v>
      </c>
      <c r="G37" t="s">
        <v>315</v>
      </c>
      <c r="H37" t="s">
        <v>418</v>
      </c>
      <c r="I37" t="s">
        <v>150</v>
      </c>
      <c r="J37" t="s">
        <v>419</v>
      </c>
      <c r="K37" s="77">
        <v>4.1900000000000004</v>
      </c>
      <c r="L37" t="s">
        <v>102</v>
      </c>
      <c r="M37" s="78">
        <v>1.7999999999999999E-2</v>
      </c>
      <c r="N37" s="78">
        <v>3.95E-2</v>
      </c>
      <c r="O37" s="77">
        <v>753640</v>
      </c>
      <c r="P37" s="77">
        <v>102.19</v>
      </c>
      <c r="Q37" s="77">
        <v>48.339779999999998</v>
      </c>
      <c r="R37" s="77">
        <v>818.48449600000004</v>
      </c>
      <c r="S37" s="78">
        <v>6.9999999999999999E-4</v>
      </c>
      <c r="T37" s="78">
        <v>2.5100000000000001E-2</v>
      </c>
      <c r="U37" s="78">
        <v>1.9E-3</v>
      </c>
    </row>
    <row r="38" spans="2:21">
      <c r="B38" t="s">
        <v>420</v>
      </c>
      <c r="C38" t="s">
        <v>421</v>
      </c>
      <c r="D38" t="s">
        <v>100</v>
      </c>
      <c r="E38" t="s">
        <v>123</v>
      </c>
      <c r="F38" t="s">
        <v>422</v>
      </c>
      <c r="G38" t="s">
        <v>326</v>
      </c>
      <c r="H38" t="s">
        <v>413</v>
      </c>
      <c r="I38" t="s">
        <v>208</v>
      </c>
      <c r="J38" t="s">
        <v>423</v>
      </c>
      <c r="K38" s="77">
        <v>2.77</v>
      </c>
      <c r="L38" t="s">
        <v>102</v>
      </c>
      <c r="M38" s="78">
        <v>3.3000000000000002E-2</v>
      </c>
      <c r="N38" s="78">
        <v>4.7899999999999998E-2</v>
      </c>
      <c r="O38" s="77">
        <v>504000</v>
      </c>
      <c r="P38" s="77">
        <v>107.69</v>
      </c>
      <c r="Q38" s="77">
        <v>0</v>
      </c>
      <c r="R38" s="77">
        <v>542.75760000000002</v>
      </c>
      <c r="S38" s="78">
        <v>8.0000000000000004E-4</v>
      </c>
      <c r="T38" s="78">
        <v>1.66E-2</v>
      </c>
      <c r="U38" s="78">
        <v>1.2999999999999999E-3</v>
      </c>
    </row>
    <row r="39" spans="2:21">
      <c r="B39" s="79" t="s">
        <v>251</v>
      </c>
      <c r="C39" s="16"/>
      <c r="D39" s="16"/>
      <c r="E39" s="16"/>
      <c r="F39" s="16"/>
      <c r="K39" s="81">
        <v>3.11</v>
      </c>
      <c r="N39" s="80">
        <v>6.4100000000000004E-2</v>
      </c>
      <c r="O39" s="81">
        <v>9543743.7400000002</v>
      </c>
      <c r="Q39" s="81">
        <v>179.28077999999999</v>
      </c>
      <c r="R39" s="81">
        <v>9224.3978350029993</v>
      </c>
      <c r="T39" s="80">
        <v>0.28270000000000001</v>
      </c>
      <c r="U39" s="80">
        <v>2.1299999999999999E-2</v>
      </c>
    </row>
    <row r="40" spans="2:21">
      <c r="B40" t="s">
        <v>424</v>
      </c>
      <c r="C40" t="s">
        <v>425</v>
      </c>
      <c r="D40" t="s">
        <v>100</v>
      </c>
      <c r="E40" t="s">
        <v>123</v>
      </c>
      <c r="F40" t="s">
        <v>426</v>
      </c>
      <c r="G40" t="s">
        <v>427</v>
      </c>
      <c r="H40" t="s">
        <v>327</v>
      </c>
      <c r="I40" t="s">
        <v>208</v>
      </c>
      <c r="J40" t="s">
        <v>428</v>
      </c>
      <c r="K40" s="77">
        <v>2.14</v>
      </c>
      <c r="L40" t="s">
        <v>102</v>
      </c>
      <c r="M40" s="78">
        <v>2.6100000000000002E-2</v>
      </c>
      <c r="N40" s="78">
        <v>5.1299999999999998E-2</v>
      </c>
      <c r="O40" s="77">
        <v>659097.78</v>
      </c>
      <c r="P40" s="77">
        <v>95.56</v>
      </c>
      <c r="Q40" s="77">
        <v>0</v>
      </c>
      <c r="R40" s="77">
        <v>629.83383856800003</v>
      </c>
      <c r="S40" s="78">
        <v>1.4E-3</v>
      </c>
      <c r="T40" s="78">
        <v>1.9300000000000001E-2</v>
      </c>
      <c r="U40" s="78">
        <v>1.5E-3</v>
      </c>
    </row>
    <row r="41" spans="2:21">
      <c r="B41" t="s">
        <v>429</v>
      </c>
      <c r="C41" t="s">
        <v>430</v>
      </c>
      <c r="D41" t="s">
        <v>100</v>
      </c>
      <c r="E41" t="s">
        <v>123</v>
      </c>
      <c r="F41" t="s">
        <v>431</v>
      </c>
      <c r="G41" t="s">
        <v>432</v>
      </c>
      <c r="H41" t="s">
        <v>333</v>
      </c>
      <c r="I41" t="s">
        <v>208</v>
      </c>
      <c r="J41" t="s">
        <v>433</v>
      </c>
      <c r="K41" s="77">
        <v>3.07</v>
      </c>
      <c r="L41" t="s">
        <v>102</v>
      </c>
      <c r="M41" s="78">
        <v>1.0800000000000001E-2</v>
      </c>
      <c r="N41" s="78">
        <v>4.9700000000000001E-2</v>
      </c>
      <c r="O41" s="77">
        <v>143598.85999999999</v>
      </c>
      <c r="P41" s="77">
        <v>89.11</v>
      </c>
      <c r="Q41" s="77">
        <v>0</v>
      </c>
      <c r="R41" s="77">
        <v>127.960944146</v>
      </c>
      <c r="S41" s="78">
        <v>1E-4</v>
      </c>
      <c r="T41" s="78">
        <v>3.8999999999999998E-3</v>
      </c>
      <c r="U41" s="78">
        <v>2.9999999999999997E-4</v>
      </c>
    </row>
    <row r="42" spans="2:21">
      <c r="B42" t="s">
        <v>434</v>
      </c>
      <c r="C42" t="s">
        <v>435</v>
      </c>
      <c r="D42" t="s">
        <v>100</v>
      </c>
      <c r="E42" t="s">
        <v>123</v>
      </c>
      <c r="F42" t="s">
        <v>436</v>
      </c>
      <c r="G42" t="s">
        <v>437</v>
      </c>
      <c r="H42" t="s">
        <v>438</v>
      </c>
      <c r="I42" t="s">
        <v>150</v>
      </c>
      <c r="J42" t="s">
        <v>439</v>
      </c>
      <c r="K42" s="77">
        <v>0.41</v>
      </c>
      <c r="L42" t="s">
        <v>102</v>
      </c>
      <c r="M42" s="78">
        <v>1.49E-2</v>
      </c>
      <c r="N42" s="78">
        <v>4.82E-2</v>
      </c>
      <c r="O42" s="77">
        <v>2471.08</v>
      </c>
      <c r="P42" s="77">
        <v>99.16</v>
      </c>
      <c r="Q42" s="77">
        <v>0</v>
      </c>
      <c r="R42" s="77">
        <v>2.4503229279999998</v>
      </c>
      <c r="S42" s="78">
        <v>0</v>
      </c>
      <c r="T42" s="78">
        <v>1E-4</v>
      </c>
      <c r="U42" s="78">
        <v>0</v>
      </c>
    </row>
    <row r="43" spans="2:21">
      <c r="B43" t="s">
        <v>440</v>
      </c>
      <c r="C43" t="s">
        <v>441</v>
      </c>
      <c r="D43" t="s">
        <v>100</v>
      </c>
      <c r="E43" t="s">
        <v>123</v>
      </c>
      <c r="F43" t="s">
        <v>442</v>
      </c>
      <c r="G43" t="s">
        <v>443</v>
      </c>
      <c r="H43" t="s">
        <v>373</v>
      </c>
      <c r="I43" t="s">
        <v>208</v>
      </c>
      <c r="J43" t="s">
        <v>444</v>
      </c>
      <c r="K43" s="77">
        <v>1.72</v>
      </c>
      <c r="L43" t="s">
        <v>102</v>
      </c>
      <c r="M43" s="78">
        <v>3.9E-2</v>
      </c>
      <c r="N43" s="78">
        <v>6.2300000000000001E-2</v>
      </c>
      <c r="O43" s="77">
        <v>176393.25</v>
      </c>
      <c r="P43" s="77">
        <v>96.28</v>
      </c>
      <c r="Q43" s="77">
        <v>3.43967</v>
      </c>
      <c r="R43" s="77">
        <v>173.27109110000001</v>
      </c>
      <c r="S43" s="78">
        <v>2.0000000000000001E-4</v>
      </c>
      <c r="T43" s="78">
        <v>5.3E-3</v>
      </c>
      <c r="U43" s="78">
        <v>4.0000000000000002E-4</v>
      </c>
    </row>
    <row r="44" spans="2:21">
      <c r="B44" t="s">
        <v>445</v>
      </c>
      <c r="C44" t="s">
        <v>446</v>
      </c>
      <c r="D44" t="s">
        <v>100</v>
      </c>
      <c r="E44" t="s">
        <v>123</v>
      </c>
      <c r="F44" t="s">
        <v>447</v>
      </c>
      <c r="G44" t="s">
        <v>315</v>
      </c>
      <c r="H44" t="s">
        <v>373</v>
      </c>
      <c r="I44" t="s">
        <v>208</v>
      </c>
      <c r="J44" t="s">
        <v>448</v>
      </c>
      <c r="K44" s="77">
        <v>3.08</v>
      </c>
      <c r="L44" t="s">
        <v>102</v>
      </c>
      <c r="M44" s="78">
        <v>2.7E-2</v>
      </c>
      <c r="N44" s="78">
        <v>5.7700000000000001E-2</v>
      </c>
      <c r="O44" s="77">
        <v>356074.13</v>
      </c>
      <c r="P44" s="77">
        <v>91.23</v>
      </c>
      <c r="Q44" s="77">
        <v>0</v>
      </c>
      <c r="R44" s="77">
        <v>324.84642879900002</v>
      </c>
      <c r="S44" s="78">
        <v>5.0000000000000001E-4</v>
      </c>
      <c r="T44" s="78">
        <v>0.01</v>
      </c>
      <c r="U44" s="78">
        <v>6.9999999999999999E-4</v>
      </c>
    </row>
    <row r="45" spans="2:21">
      <c r="B45" t="s">
        <v>449</v>
      </c>
      <c r="C45" t="s">
        <v>450</v>
      </c>
      <c r="D45" t="s">
        <v>100</v>
      </c>
      <c r="E45" t="s">
        <v>123</v>
      </c>
      <c r="F45" t="s">
        <v>451</v>
      </c>
      <c r="G45" t="s">
        <v>364</v>
      </c>
      <c r="H45" t="s">
        <v>365</v>
      </c>
      <c r="I45" t="s">
        <v>150</v>
      </c>
      <c r="J45" t="s">
        <v>452</v>
      </c>
      <c r="K45" s="77">
        <v>2.67</v>
      </c>
      <c r="L45" t="s">
        <v>102</v>
      </c>
      <c r="M45" s="78">
        <v>2.58E-2</v>
      </c>
      <c r="N45" s="78">
        <v>5.8500000000000003E-2</v>
      </c>
      <c r="O45" s="77">
        <v>460547.4</v>
      </c>
      <c r="P45" s="77">
        <v>92.5</v>
      </c>
      <c r="Q45" s="77">
        <v>0</v>
      </c>
      <c r="R45" s="77">
        <v>426.00634500000001</v>
      </c>
      <c r="S45" s="78">
        <v>1.5E-3</v>
      </c>
      <c r="T45" s="78">
        <v>1.3100000000000001E-2</v>
      </c>
      <c r="U45" s="78">
        <v>1E-3</v>
      </c>
    </row>
    <row r="46" spans="2:21">
      <c r="B46" t="s">
        <v>453</v>
      </c>
      <c r="C46" t="s">
        <v>454</v>
      </c>
      <c r="D46" t="s">
        <v>100</v>
      </c>
      <c r="E46" t="s">
        <v>123</v>
      </c>
      <c r="F46" t="s">
        <v>455</v>
      </c>
      <c r="G46" t="s">
        <v>443</v>
      </c>
      <c r="H46" t="s">
        <v>373</v>
      </c>
      <c r="I46" t="s">
        <v>208</v>
      </c>
      <c r="J46" t="s">
        <v>456</v>
      </c>
      <c r="K46" s="77">
        <v>4.5</v>
      </c>
      <c r="L46" t="s">
        <v>102</v>
      </c>
      <c r="M46" s="78">
        <v>2.7400000000000001E-2</v>
      </c>
      <c r="N46" s="78">
        <v>5.62E-2</v>
      </c>
      <c r="O46" s="77">
        <v>199471</v>
      </c>
      <c r="P46" s="77">
        <v>88.81</v>
      </c>
      <c r="Q46" s="77">
        <v>0</v>
      </c>
      <c r="R46" s="77">
        <v>177.15019509999999</v>
      </c>
      <c r="S46" s="78">
        <v>2.9999999999999997E-4</v>
      </c>
      <c r="T46" s="78">
        <v>5.4000000000000003E-3</v>
      </c>
      <c r="U46" s="78">
        <v>4.0000000000000002E-4</v>
      </c>
    </row>
    <row r="47" spans="2:21">
      <c r="B47" t="s">
        <v>457</v>
      </c>
      <c r="C47" t="s">
        <v>458</v>
      </c>
      <c r="D47" t="s">
        <v>100</v>
      </c>
      <c r="E47" t="s">
        <v>123</v>
      </c>
      <c r="F47" t="s">
        <v>459</v>
      </c>
      <c r="G47" t="s">
        <v>132</v>
      </c>
      <c r="H47" t="s">
        <v>373</v>
      </c>
      <c r="I47" t="s">
        <v>208</v>
      </c>
      <c r="J47" t="s">
        <v>392</v>
      </c>
      <c r="K47" s="77">
        <v>0.73</v>
      </c>
      <c r="L47" t="s">
        <v>102</v>
      </c>
      <c r="M47" s="78">
        <v>2.1600000000000001E-2</v>
      </c>
      <c r="N47" s="78">
        <v>5.62E-2</v>
      </c>
      <c r="O47" s="77">
        <v>16299.95</v>
      </c>
      <c r="P47" s="77">
        <v>98.16</v>
      </c>
      <c r="Q47" s="77">
        <v>0</v>
      </c>
      <c r="R47" s="77">
        <v>16.00003092</v>
      </c>
      <c r="S47" s="78">
        <v>1E-4</v>
      </c>
      <c r="T47" s="78">
        <v>5.0000000000000001E-4</v>
      </c>
      <c r="U47" s="78">
        <v>0</v>
      </c>
    </row>
    <row r="48" spans="2:21">
      <c r="B48" t="s">
        <v>460</v>
      </c>
      <c r="C48" t="s">
        <v>461</v>
      </c>
      <c r="D48" t="s">
        <v>100</v>
      </c>
      <c r="E48" t="s">
        <v>123</v>
      </c>
      <c r="F48" t="s">
        <v>462</v>
      </c>
      <c r="G48" t="s">
        <v>463</v>
      </c>
      <c r="H48" t="s">
        <v>373</v>
      </c>
      <c r="I48" t="s">
        <v>208</v>
      </c>
      <c r="J48" t="s">
        <v>464</v>
      </c>
      <c r="K48" s="77">
        <v>5.83</v>
      </c>
      <c r="L48" t="s">
        <v>102</v>
      </c>
      <c r="M48" s="78">
        <v>2.3400000000000001E-2</v>
      </c>
      <c r="N48" s="78">
        <v>5.7299999999999997E-2</v>
      </c>
      <c r="O48" s="77">
        <v>93296.25</v>
      </c>
      <c r="P48" s="77">
        <v>82.62</v>
      </c>
      <c r="Q48" s="77">
        <v>0</v>
      </c>
      <c r="R48" s="77">
        <v>77.081361749999999</v>
      </c>
      <c r="S48" s="78">
        <v>1E-4</v>
      </c>
      <c r="T48" s="78">
        <v>2.3999999999999998E-3</v>
      </c>
      <c r="U48" s="78">
        <v>2.0000000000000001E-4</v>
      </c>
    </row>
    <row r="49" spans="2:21">
      <c r="B49" t="s">
        <v>465</v>
      </c>
      <c r="C49" t="s">
        <v>466</v>
      </c>
      <c r="D49" t="s">
        <v>100</v>
      </c>
      <c r="E49" t="s">
        <v>123</v>
      </c>
      <c r="F49" t="s">
        <v>363</v>
      </c>
      <c r="G49" t="s">
        <v>364</v>
      </c>
      <c r="H49" t="s">
        <v>386</v>
      </c>
      <c r="I49" t="s">
        <v>150</v>
      </c>
      <c r="J49" t="s">
        <v>467</v>
      </c>
      <c r="K49" s="77">
        <v>1.84</v>
      </c>
      <c r="L49" t="s">
        <v>102</v>
      </c>
      <c r="M49" s="78">
        <v>2.9499999999999998E-2</v>
      </c>
      <c r="N49" s="78">
        <v>6.2899999999999998E-2</v>
      </c>
      <c r="O49" s="77">
        <v>113857.14</v>
      </c>
      <c r="P49" s="77">
        <v>94.95</v>
      </c>
      <c r="Q49" s="77">
        <v>0</v>
      </c>
      <c r="R49" s="77">
        <v>108.10735443</v>
      </c>
      <c r="S49" s="78">
        <v>2.9999999999999997E-4</v>
      </c>
      <c r="T49" s="78">
        <v>3.3E-3</v>
      </c>
      <c r="U49" s="78">
        <v>2.0000000000000001E-4</v>
      </c>
    </row>
    <row r="50" spans="2:21">
      <c r="B50" t="s">
        <v>468</v>
      </c>
      <c r="C50" t="s">
        <v>469</v>
      </c>
      <c r="D50" t="s">
        <v>100</v>
      </c>
      <c r="E50" t="s">
        <v>123</v>
      </c>
      <c r="F50" t="s">
        <v>470</v>
      </c>
      <c r="G50" t="s">
        <v>471</v>
      </c>
      <c r="H50" t="s">
        <v>386</v>
      </c>
      <c r="I50" t="s">
        <v>150</v>
      </c>
      <c r="J50" t="s">
        <v>472</v>
      </c>
      <c r="K50" s="77">
        <v>4.6900000000000004</v>
      </c>
      <c r="L50" t="s">
        <v>102</v>
      </c>
      <c r="M50" s="78">
        <v>1.4999999999999999E-2</v>
      </c>
      <c r="N50" s="78">
        <v>6.0400000000000002E-2</v>
      </c>
      <c r="O50" s="77">
        <v>549000</v>
      </c>
      <c r="P50" s="77">
        <v>81.430000000000007</v>
      </c>
      <c r="Q50" s="77">
        <v>0</v>
      </c>
      <c r="R50" s="77">
        <v>447.05070000000001</v>
      </c>
      <c r="S50" s="78">
        <v>1.4E-3</v>
      </c>
      <c r="T50" s="78">
        <v>1.37E-2</v>
      </c>
      <c r="U50" s="78">
        <v>1E-3</v>
      </c>
    </row>
    <row r="51" spans="2:21">
      <c r="B51" t="s">
        <v>473</v>
      </c>
      <c r="C51" t="s">
        <v>474</v>
      </c>
      <c r="D51" t="s">
        <v>100</v>
      </c>
      <c r="E51" t="s">
        <v>123</v>
      </c>
      <c r="F51" t="s">
        <v>475</v>
      </c>
      <c r="G51" t="s">
        <v>332</v>
      </c>
      <c r="H51" t="s">
        <v>386</v>
      </c>
      <c r="I51" t="s">
        <v>150</v>
      </c>
      <c r="J51" t="s">
        <v>476</v>
      </c>
      <c r="K51" s="77">
        <v>3.41</v>
      </c>
      <c r="L51" t="s">
        <v>102</v>
      </c>
      <c r="M51" s="78">
        <v>2.3E-2</v>
      </c>
      <c r="N51" s="78">
        <v>5.7799999999999997E-2</v>
      </c>
      <c r="O51" s="77">
        <v>775150</v>
      </c>
      <c r="P51" s="77">
        <v>89.28</v>
      </c>
      <c r="Q51" s="77">
        <v>0</v>
      </c>
      <c r="R51" s="77">
        <v>692.05391999999995</v>
      </c>
      <c r="S51" s="78">
        <v>1.4E-3</v>
      </c>
      <c r="T51" s="78">
        <v>2.12E-2</v>
      </c>
      <c r="U51" s="78">
        <v>1.6000000000000001E-3</v>
      </c>
    </row>
    <row r="52" spans="2:21">
      <c r="B52" t="s">
        <v>477</v>
      </c>
      <c r="C52" t="s">
        <v>478</v>
      </c>
      <c r="D52" t="s">
        <v>100</v>
      </c>
      <c r="E52" t="s">
        <v>123</v>
      </c>
      <c r="F52" t="s">
        <v>479</v>
      </c>
      <c r="G52" t="s">
        <v>364</v>
      </c>
      <c r="H52" t="s">
        <v>386</v>
      </c>
      <c r="I52" t="s">
        <v>150</v>
      </c>
      <c r="J52" t="s">
        <v>480</v>
      </c>
      <c r="K52" s="77">
        <v>2.34</v>
      </c>
      <c r="L52" t="s">
        <v>102</v>
      </c>
      <c r="M52" s="78">
        <v>2.4E-2</v>
      </c>
      <c r="N52" s="78">
        <v>0.1041</v>
      </c>
      <c r="O52" s="77">
        <v>217592.61</v>
      </c>
      <c r="P52" s="77">
        <v>91.2</v>
      </c>
      <c r="Q52" s="77">
        <v>2.61111</v>
      </c>
      <c r="R52" s="77">
        <v>201.05557031999999</v>
      </c>
      <c r="S52" s="78">
        <v>8.0000000000000004E-4</v>
      </c>
      <c r="T52" s="78">
        <v>6.1999999999999998E-3</v>
      </c>
      <c r="U52" s="78">
        <v>5.0000000000000001E-4</v>
      </c>
    </row>
    <row r="53" spans="2:21">
      <c r="B53" t="s">
        <v>481</v>
      </c>
      <c r="C53" t="s">
        <v>482</v>
      </c>
      <c r="D53" t="s">
        <v>100</v>
      </c>
      <c r="E53" t="s">
        <v>123</v>
      </c>
      <c r="F53" t="s">
        <v>395</v>
      </c>
      <c r="G53" t="s">
        <v>364</v>
      </c>
      <c r="H53" t="s">
        <v>391</v>
      </c>
      <c r="I53" t="s">
        <v>208</v>
      </c>
      <c r="J53" t="s">
        <v>448</v>
      </c>
      <c r="K53" s="77">
        <v>1.07</v>
      </c>
      <c r="L53" t="s">
        <v>102</v>
      </c>
      <c r="M53" s="78">
        <v>4.2000000000000003E-2</v>
      </c>
      <c r="N53" s="78">
        <v>5.7700000000000001E-2</v>
      </c>
      <c r="O53" s="77">
        <v>19670.669999999998</v>
      </c>
      <c r="P53" s="77">
        <v>100.06</v>
      </c>
      <c r="Q53" s="77">
        <v>0</v>
      </c>
      <c r="R53" s="77">
        <v>19.682472401999998</v>
      </c>
      <c r="S53" s="78">
        <v>1E-4</v>
      </c>
      <c r="T53" s="78">
        <v>5.9999999999999995E-4</v>
      </c>
      <c r="U53" s="78">
        <v>0</v>
      </c>
    </row>
    <row r="54" spans="2:21">
      <c r="B54" t="s">
        <v>483</v>
      </c>
      <c r="C54" t="s">
        <v>484</v>
      </c>
      <c r="D54" t="s">
        <v>100</v>
      </c>
      <c r="E54" t="s">
        <v>123</v>
      </c>
      <c r="F54" t="s">
        <v>485</v>
      </c>
      <c r="G54" t="s">
        <v>315</v>
      </c>
      <c r="H54" t="s">
        <v>386</v>
      </c>
      <c r="I54" t="s">
        <v>150</v>
      </c>
      <c r="J54" t="s">
        <v>486</v>
      </c>
      <c r="K54" s="77">
        <v>2.37</v>
      </c>
      <c r="L54" t="s">
        <v>102</v>
      </c>
      <c r="M54" s="78">
        <v>3.2899999999999999E-2</v>
      </c>
      <c r="N54" s="78">
        <v>6.0400000000000002E-2</v>
      </c>
      <c r="O54" s="77">
        <v>562666.66</v>
      </c>
      <c r="P54" s="77">
        <v>93.97</v>
      </c>
      <c r="Q54" s="77">
        <v>152.23650000000001</v>
      </c>
      <c r="R54" s="77">
        <v>680.974360402</v>
      </c>
      <c r="S54" s="78">
        <v>1.1999999999999999E-3</v>
      </c>
      <c r="T54" s="78">
        <v>2.0899999999999998E-2</v>
      </c>
      <c r="U54" s="78">
        <v>1.6000000000000001E-3</v>
      </c>
    </row>
    <row r="55" spans="2:21">
      <c r="B55" t="s">
        <v>487</v>
      </c>
      <c r="C55" t="s">
        <v>488</v>
      </c>
      <c r="D55" t="s">
        <v>100</v>
      </c>
      <c r="E55" t="s">
        <v>123</v>
      </c>
      <c r="F55" t="s">
        <v>399</v>
      </c>
      <c r="G55" t="s">
        <v>326</v>
      </c>
      <c r="H55" t="s">
        <v>391</v>
      </c>
      <c r="I55" t="s">
        <v>208</v>
      </c>
      <c r="J55" t="s">
        <v>322</v>
      </c>
      <c r="K55" s="77">
        <v>3.61</v>
      </c>
      <c r="L55" t="s">
        <v>102</v>
      </c>
      <c r="M55" s="78">
        <v>3.95E-2</v>
      </c>
      <c r="N55" s="78">
        <v>9.1600000000000001E-2</v>
      </c>
      <c r="O55" s="77">
        <v>291521.46000000002</v>
      </c>
      <c r="P55" s="77">
        <v>84.53</v>
      </c>
      <c r="Q55" s="77">
        <v>0</v>
      </c>
      <c r="R55" s="77">
        <v>246.42309013799999</v>
      </c>
      <c r="S55" s="78">
        <v>2.0000000000000001E-4</v>
      </c>
      <c r="T55" s="78">
        <v>7.6E-3</v>
      </c>
      <c r="U55" s="78">
        <v>5.9999999999999995E-4</v>
      </c>
    </row>
    <row r="56" spans="2:21">
      <c r="B56" t="s">
        <v>489</v>
      </c>
      <c r="C56" t="s">
        <v>490</v>
      </c>
      <c r="D56" t="s">
        <v>100</v>
      </c>
      <c r="E56" t="s">
        <v>123</v>
      </c>
      <c r="F56" t="s">
        <v>491</v>
      </c>
      <c r="G56" t="s">
        <v>315</v>
      </c>
      <c r="H56" t="s">
        <v>413</v>
      </c>
      <c r="I56" t="s">
        <v>208</v>
      </c>
      <c r="J56" t="s">
        <v>356</v>
      </c>
      <c r="K56" s="77">
        <v>3.75</v>
      </c>
      <c r="L56" t="s">
        <v>102</v>
      </c>
      <c r="M56" s="78">
        <v>2.5000000000000001E-2</v>
      </c>
      <c r="N56" s="78">
        <v>6.4299999999999996E-2</v>
      </c>
      <c r="O56" s="77">
        <v>895108</v>
      </c>
      <c r="P56" s="77">
        <v>86.77</v>
      </c>
      <c r="Q56" s="77">
        <v>0</v>
      </c>
      <c r="R56" s="77">
        <v>776.6852116</v>
      </c>
      <c r="S56" s="78">
        <v>1.1000000000000001E-3</v>
      </c>
      <c r="T56" s="78">
        <v>2.3800000000000002E-2</v>
      </c>
      <c r="U56" s="78">
        <v>1.8E-3</v>
      </c>
    </row>
    <row r="57" spans="2:21">
      <c r="B57" t="s">
        <v>492</v>
      </c>
      <c r="C57" t="s">
        <v>493</v>
      </c>
      <c r="D57" t="s">
        <v>100</v>
      </c>
      <c r="E57" t="s">
        <v>123</v>
      </c>
      <c r="F57" t="s">
        <v>494</v>
      </c>
      <c r="G57" t="s">
        <v>443</v>
      </c>
      <c r="H57" t="s">
        <v>418</v>
      </c>
      <c r="I57" t="s">
        <v>150</v>
      </c>
      <c r="J57" t="s">
        <v>495</v>
      </c>
      <c r="K57" s="77">
        <v>0.25</v>
      </c>
      <c r="L57" t="s">
        <v>102</v>
      </c>
      <c r="M57" s="78">
        <v>2.4500000000000001E-2</v>
      </c>
      <c r="N57" s="78">
        <v>7.4200000000000002E-2</v>
      </c>
      <c r="O57" s="77">
        <v>4.5</v>
      </c>
      <c r="P57" s="77">
        <v>99.4</v>
      </c>
      <c r="Q57" s="77">
        <v>0</v>
      </c>
      <c r="R57" s="77">
        <v>4.4730000000000004E-3</v>
      </c>
      <c r="S57" s="78">
        <v>0</v>
      </c>
      <c r="T57" s="78">
        <v>0</v>
      </c>
      <c r="U57" s="78">
        <v>0</v>
      </c>
    </row>
    <row r="58" spans="2:21">
      <c r="B58" t="s">
        <v>496</v>
      </c>
      <c r="C58" t="s">
        <v>497</v>
      </c>
      <c r="D58" t="s">
        <v>100</v>
      </c>
      <c r="E58" t="s">
        <v>123</v>
      </c>
      <c r="F58" t="s">
        <v>498</v>
      </c>
      <c r="G58" t="s">
        <v>364</v>
      </c>
      <c r="H58" t="s">
        <v>418</v>
      </c>
      <c r="I58" t="s">
        <v>150</v>
      </c>
      <c r="J58" t="s">
        <v>499</v>
      </c>
      <c r="K58" s="77">
        <v>3.11</v>
      </c>
      <c r="L58" t="s">
        <v>102</v>
      </c>
      <c r="M58" s="78">
        <v>4.53E-2</v>
      </c>
      <c r="N58" s="78">
        <v>6.6799999999999998E-2</v>
      </c>
      <c r="O58" s="77">
        <v>698248</v>
      </c>
      <c r="P58" s="77">
        <v>95.03</v>
      </c>
      <c r="Q58" s="77">
        <v>0</v>
      </c>
      <c r="R58" s="77">
        <v>663.54507439999998</v>
      </c>
      <c r="S58" s="78">
        <v>1E-3</v>
      </c>
      <c r="T58" s="78">
        <v>2.0299999999999999E-2</v>
      </c>
      <c r="U58" s="78">
        <v>1.5E-3</v>
      </c>
    </row>
    <row r="59" spans="2:21">
      <c r="B59" t="s">
        <v>500</v>
      </c>
      <c r="C59" t="s">
        <v>501</v>
      </c>
      <c r="D59" t="s">
        <v>100</v>
      </c>
      <c r="E59" t="s">
        <v>123</v>
      </c>
      <c r="F59" t="s">
        <v>502</v>
      </c>
      <c r="G59" t="s">
        <v>315</v>
      </c>
      <c r="H59" t="s">
        <v>418</v>
      </c>
      <c r="I59" t="s">
        <v>150</v>
      </c>
      <c r="J59" t="s">
        <v>503</v>
      </c>
      <c r="K59" s="77">
        <v>3.38</v>
      </c>
      <c r="L59" t="s">
        <v>102</v>
      </c>
      <c r="M59" s="78">
        <v>7.2499999999999995E-2</v>
      </c>
      <c r="N59" s="78">
        <v>6.5799999999999997E-2</v>
      </c>
      <c r="O59" s="77">
        <v>1314000</v>
      </c>
      <c r="P59" s="77">
        <v>107.8</v>
      </c>
      <c r="Q59" s="77">
        <v>0</v>
      </c>
      <c r="R59" s="77">
        <v>1416.492</v>
      </c>
      <c r="S59" s="78">
        <v>2.3E-3</v>
      </c>
      <c r="T59" s="78">
        <v>4.3400000000000001E-2</v>
      </c>
      <c r="U59" s="78">
        <v>3.3E-3</v>
      </c>
    </row>
    <row r="60" spans="2:21">
      <c r="B60" t="s">
        <v>504</v>
      </c>
      <c r="C60" t="s">
        <v>505</v>
      </c>
      <c r="D60" t="s">
        <v>100</v>
      </c>
      <c r="E60" t="s">
        <v>123</v>
      </c>
      <c r="F60" t="s">
        <v>506</v>
      </c>
      <c r="G60" t="s">
        <v>364</v>
      </c>
      <c r="H60" t="s">
        <v>507</v>
      </c>
      <c r="I60" t="s">
        <v>150</v>
      </c>
      <c r="J60" t="s">
        <v>508</v>
      </c>
      <c r="K60" s="77">
        <v>1.21</v>
      </c>
      <c r="L60" t="s">
        <v>102</v>
      </c>
      <c r="M60" s="78">
        <v>4.3999999999999997E-2</v>
      </c>
      <c r="N60" s="78">
        <v>6.9900000000000004E-2</v>
      </c>
      <c r="O60" s="77">
        <v>210675</v>
      </c>
      <c r="P60" s="77">
        <v>98.2</v>
      </c>
      <c r="Q60" s="77">
        <v>0</v>
      </c>
      <c r="R60" s="77">
        <v>206.88284999999999</v>
      </c>
      <c r="S60" s="78">
        <v>1.6000000000000001E-3</v>
      </c>
      <c r="T60" s="78">
        <v>6.3E-3</v>
      </c>
      <c r="U60" s="78">
        <v>5.0000000000000001E-4</v>
      </c>
    </row>
    <row r="61" spans="2:21">
      <c r="B61" t="s">
        <v>509</v>
      </c>
      <c r="C61" t="s">
        <v>510</v>
      </c>
      <c r="D61" t="s">
        <v>100</v>
      </c>
      <c r="E61" t="s">
        <v>123</v>
      </c>
      <c r="F61" t="s">
        <v>506</v>
      </c>
      <c r="G61" t="s">
        <v>364</v>
      </c>
      <c r="H61" t="s">
        <v>507</v>
      </c>
      <c r="I61" t="s">
        <v>150</v>
      </c>
      <c r="J61" t="s">
        <v>511</v>
      </c>
      <c r="K61" s="77">
        <v>2.74</v>
      </c>
      <c r="L61" t="s">
        <v>102</v>
      </c>
      <c r="M61" s="78">
        <v>5.5500000000000001E-2</v>
      </c>
      <c r="N61" s="78">
        <v>7.0599999999999996E-2</v>
      </c>
      <c r="O61" s="77">
        <v>1095000</v>
      </c>
      <c r="P61" s="77">
        <v>100.09</v>
      </c>
      <c r="Q61" s="77">
        <v>0</v>
      </c>
      <c r="R61" s="77">
        <v>1095.9855</v>
      </c>
      <c r="S61" s="78">
        <v>6.7999999999999996E-3</v>
      </c>
      <c r="T61" s="78">
        <v>3.3599999999999998E-2</v>
      </c>
      <c r="U61" s="78">
        <v>2.5000000000000001E-3</v>
      </c>
    </row>
    <row r="62" spans="2:21">
      <c r="B62" t="s">
        <v>512</v>
      </c>
      <c r="C62" t="s">
        <v>513</v>
      </c>
      <c r="D62" t="s">
        <v>100</v>
      </c>
      <c r="E62" t="s">
        <v>123</v>
      </c>
      <c r="F62" t="s">
        <v>514</v>
      </c>
      <c r="G62" t="s">
        <v>471</v>
      </c>
      <c r="H62" t="s">
        <v>222</v>
      </c>
      <c r="I62" t="s">
        <v>515</v>
      </c>
      <c r="J62" t="s">
        <v>516</v>
      </c>
      <c r="K62" s="77">
        <v>3.59</v>
      </c>
      <c r="L62" t="s">
        <v>102</v>
      </c>
      <c r="M62" s="78">
        <v>6.0499999999999998E-2</v>
      </c>
      <c r="N62" s="78">
        <v>6.1400000000000003E-2</v>
      </c>
      <c r="O62" s="77">
        <v>694000</v>
      </c>
      <c r="P62" s="77">
        <v>99.98</v>
      </c>
      <c r="Q62" s="77">
        <v>20.993500000000001</v>
      </c>
      <c r="R62" s="77">
        <v>714.85469999999998</v>
      </c>
      <c r="S62" s="78">
        <v>3.2000000000000002E-3</v>
      </c>
      <c r="T62" s="78">
        <v>2.1899999999999999E-2</v>
      </c>
      <c r="U62" s="78">
        <v>1.6000000000000001E-3</v>
      </c>
    </row>
    <row r="63" spans="2:21">
      <c r="B63" s="79" t="s">
        <v>309</v>
      </c>
      <c r="C63" s="16"/>
      <c r="D63" s="16"/>
      <c r="E63" s="16"/>
      <c r="F63" s="16"/>
      <c r="K63" s="81">
        <v>2.2799999999999998</v>
      </c>
      <c r="N63" s="80">
        <v>7.4200000000000002E-2</v>
      </c>
      <c r="O63" s="81">
        <v>4646671.8600000003</v>
      </c>
      <c r="Q63" s="81">
        <v>43.205889999999997</v>
      </c>
      <c r="R63" s="81">
        <v>4637.6688477690004</v>
      </c>
      <c r="T63" s="80">
        <v>0.1421</v>
      </c>
      <c r="U63" s="80">
        <v>1.0699999999999999E-2</v>
      </c>
    </row>
    <row r="64" spans="2:21">
      <c r="B64" t="s">
        <v>517</v>
      </c>
      <c r="C64" t="s">
        <v>518</v>
      </c>
      <c r="D64" t="s">
        <v>100</v>
      </c>
      <c r="E64" t="s">
        <v>123</v>
      </c>
      <c r="F64" t="s">
        <v>519</v>
      </c>
      <c r="G64" t="s">
        <v>520</v>
      </c>
      <c r="H64" t="s">
        <v>333</v>
      </c>
      <c r="I64" t="s">
        <v>208</v>
      </c>
      <c r="J64" t="s">
        <v>521</v>
      </c>
      <c r="K64" s="77">
        <v>0.98</v>
      </c>
      <c r="L64" t="s">
        <v>102</v>
      </c>
      <c r="M64" s="78">
        <v>3.49E-2</v>
      </c>
      <c r="N64" s="78">
        <v>6.8000000000000005E-2</v>
      </c>
      <c r="O64" s="77">
        <v>942560.36</v>
      </c>
      <c r="P64" s="77">
        <v>104.41</v>
      </c>
      <c r="Q64" s="77">
        <v>0</v>
      </c>
      <c r="R64" s="77">
        <v>984.12727187600001</v>
      </c>
      <c r="S64" s="78">
        <v>1.1000000000000001E-3</v>
      </c>
      <c r="T64" s="78">
        <v>3.0200000000000001E-2</v>
      </c>
      <c r="U64" s="78">
        <v>2.3E-3</v>
      </c>
    </row>
    <row r="65" spans="2:21">
      <c r="B65" t="s">
        <v>522</v>
      </c>
      <c r="C65" t="s">
        <v>523</v>
      </c>
      <c r="D65" t="s">
        <v>100</v>
      </c>
      <c r="E65" t="s">
        <v>123</v>
      </c>
      <c r="F65" t="s">
        <v>524</v>
      </c>
      <c r="G65" t="s">
        <v>101</v>
      </c>
      <c r="H65" t="s">
        <v>359</v>
      </c>
      <c r="I65" t="s">
        <v>208</v>
      </c>
      <c r="J65" t="s">
        <v>525</v>
      </c>
      <c r="K65" s="77">
        <v>1.65</v>
      </c>
      <c r="L65" t="s">
        <v>102</v>
      </c>
      <c r="M65" s="78">
        <v>3.85E-2</v>
      </c>
      <c r="N65" s="78">
        <v>5.79E-2</v>
      </c>
      <c r="O65" s="77">
        <v>353625.78</v>
      </c>
      <c r="P65" s="77">
        <v>103.51</v>
      </c>
      <c r="Q65" s="77">
        <v>0</v>
      </c>
      <c r="R65" s="77">
        <v>366.03804487799999</v>
      </c>
      <c r="S65" s="78">
        <v>1.6000000000000001E-3</v>
      </c>
      <c r="T65" s="78">
        <v>1.12E-2</v>
      </c>
      <c r="U65" s="78">
        <v>8.0000000000000004E-4</v>
      </c>
    </row>
    <row r="66" spans="2:21">
      <c r="B66" t="s">
        <v>526</v>
      </c>
      <c r="C66" t="s">
        <v>527</v>
      </c>
      <c r="D66" t="s">
        <v>100</v>
      </c>
      <c r="E66" t="s">
        <v>123</v>
      </c>
      <c r="F66" t="s">
        <v>528</v>
      </c>
      <c r="G66" t="s">
        <v>332</v>
      </c>
      <c r="H66" t="s">
        <v>355</v>
      </c>
      <c r="I66" t="s">
        <v>150</v>
      </c>
      <c r="J66" t="s">
        <v>529</v>
      </c>
      <c r="K66" s="77">
        <v>3.56</v>
      </c>
      <c r="L66" t="s">
        <v>102</v>
      </c>
      <c r="M66" s="78">
        <v>4.2999999999999997E-2</v>
      </c>
      <c r="N66" s="78">
        <v>7.9699999999999993E-2</v>
      </c>
      <c r="O66" s="77">
        <v>722053.05</v>
      </c>
      <c r="P66" s="77">
        <v>89.3</v>
      </c>
      <c r="Q66" s="77">
        <v>0</v>
      </c>
      <c r="R66" s="77">
        <v>644.79337365000004</v>
      </c>
      <c r="S66" s="78">
        <v>5.9999999999999995E-4</v>
      </c>
      <c r="T66" s="78">
        <v>1.9800000000000002E-2</v>
      </c>
      <c r="U66" s="78">
        <v>1.5E-3</v>
      </c>
    </row>
    <row r="67" spans="2:21">
      <c r="B67" t="s">
        <v>530</v>
      </c>
      <c r="C67" t="s">
        <v>531</v>
      </c>
      <c r="D67" t="s">
        <v>100</v>
      </c>
      <c r="E67" t="s">
        <v>123</v>
      </c>
      <c r="F67" t="s">
        <v>532</v>
      </c>
      <c r="G67" t="s">
        <v>533</v>
      </c>
      <c r="H67" t="s">
        <v>373</v>
      </c>
      <c r="I67" t="s">
        <v>208</v>
      </c>
      <c r="J67" t="s">
        <v>534</v>
      </c>
      <c r="K67" s="77">
        <v>1.19</v>
      </c>
      <c r="L67" t="s">
        <v>102</v>
      </c>
      <c r="M67" s="78">
        <v>3.9E-2</v>
      </c>
      <c r="N67" s="78">
        <v>7.1800000000000003E-2</v>
      </c>
      <c r="O67" s="77">
        <v>447836.4</v>
      </c>
      <c r="P67" s="77">
        <v>101.77</v>
      </c>
      <c r="Q67" s="77">
        <v>0</v>
      </c>
      <c r="R67" s="77">
        <v>455.76310427999999</v>
      </c>
      <c r="S67" s="78">
        <v>3.8E-3</v>
      </c>
      <c r="T67" s="78">
        <v>1.4E-2</v>
      </c>
      <c r="U67" s="78">
        <v>1.1000000000000001E-3</v>
      </c>
    </row>
    <row r="68" spans="2:21">
      <c r="B68" t="s">
        <v>535</v>
      </c>
      <c r="C68" t="s">
        <v>536</v>
      </c>
      <c r="D68" t="s">
        <v>100</v>
      </c>
      <c r="E68" t="s">
        <v>123</v>
      </c>
      <c r="F68" t="s">
        <v>447</v>
      </c>
      <c r="G68" t="s">
        <v>315</v>
      </c>
      <c r="H68" t="s">
        <v>373</v>
      </c>
      <c r="I68" t="s">
        <v>208</v>
      </c>
      <c r="J68" t="s">
        <v>537</v>
      </c>
      <c r="K68" s="77">
        <v>1.22</v>
      </c>
      <c r="L68" t="s">
        <v>102</v>
      </c>
      <c r="M68" s="78">
        <v>4.7E-2</v>
      </c>
      <c r="N68" s="78">
        <v>6.9099999999999995E-2</v>
      </c>
      <c r="O68" s="77">
        <v>624115.07999999996</v>
      </c>
      <c r="P68" s="77">
        <v>102.2</v>
      </c>
      <c r="Q68" s="77">
        <v>43.205889999999997</v>
      </c>
      <c r="R68" s="77">
        <v>681.05150175999995</v>
      </c>
      <c r="S68" s="78">
        <v>1.2999999999999999E-3</v>
      </c>
      <c r="T68" s="78">
        <v>2.0899999999999998E-2</v>
      </c>
      <c r="U68" s="78">
        <v>1.6000000000000001E-3</v>
      </c>
    </row>
    <row r="69" spans="2:21">
      <c r="B69" t="s">
        <v>538</v>
      </c>
      <c r="C69" t="s">
        <v>539</v>
      </c>
      <c r="D69" t="s">
        <v>100</v>
      </c>
      <c r="E69" t="s">
        <v>123</v>
      </c>
      <c r="F69" t="s">
        <v>540</v>
      </c>
      <c r="G69" t="s">
        <v>520</v>
      </c>
      <c r="H69" t="s">
        <v>365</v>
      </c>
      <c r="I69" t="s">
        <v>150</v>
      </c>
      <c r="J69" t="s">
        <v>541</v>
      </c>
      <c r="K69" s="77">
        <v>3.53</v>
      </c>
      <c r="L69" t="s">
        <v>102</v>
      </c>
      <c r="M69" s="78">
        <v>4.6899999999999997E-2</v>
      </c>
      <c r="N69" s="78">
        <v>8.2900000000000001E-2</v>
      </c>
      <c r="O69" s="77">
        <v>1556481.19</v>
      </c>
      <c r="P69" s="77">
        <v>96.75</v>
      </c>
      <c r="Q69" s="77">
        <v>0</v>
      </c>
      <c r="R69" s="77">
        <v>1505.895551325</v>
      </c>
      <c r="S69" s="78">
        <v>1.1000000000000001E-3</v>
      </c>
      <c r="T69" s="78">
        <v>4.6100000000000002E-2</v>
      </c>
      <c r="U69" s="78">
        <v>3.5000000000000001E-3</v>
      </c>
    </row>
    <row r="70" spans="2:21">
      <c r="B70" s="79" t="s">
        <v>542</v>
      </c>
      <c r="C70" s="16"/>
      <c r="D70" s="16"/>
      <c r="E70" s="16"/>
      <c r="F70" s="16"/>
      <c r="K70" s="81">
        <v>0</v>
      </c>
      <c r="N70" s="80">
        <v>0</v>
      </c>
      <c r="O70" s="81">
        <v>0</v>
      </c>
      <c r="Q70" s="81">
        <v>0</v>
      </c>
      <c r="R70" s="81">
        <v>0</v>
      </c>
      <c r="T70" s="80">
        <v>0</v>
      </c>
      <c r="U70" s="80">
        <v>0</v>
      </c>
    </row>
    <row r="71" spans="2:21">
      <c r="B71" t="s">
        <v>222</v>
      </c>
      <c r="C71" t="s">
        <v>222</v>
      </c>
      <c r="D71" s="16"/>
      <c r="E71" s="16"/>
      <c r="F71" s="16"/>
      <c r="G71" t="s">
        <v>222</v>
      </c>
      <c r="H71" t="s">
        <v>222</v>
      </c>
      <c r="K71" s="77">
        <v>0</v>
      </c>
      <c r="L71" t="s">
        <v>222</v>
      </c>
      <c r="M71" s="78">
        <v>0</v>
      </c>
      <c r="N71" s="78">
        <v>0</v>
      </c>
      <c r="O71" s="77">
        <v>0</v>
      </c>
      <c r="P71" s="77">
        <v>0</v>
      </c>
      <c r="R71" s="77">
        <v>0</v>
      </c>
      <c r="S71" s="78">
        <v>0</v>
      </c>
      <c r="T71" s="78">
        <v>0</v>
      </c>
      <c r="U71" s="78">
        <v>0</v>
      </c>
    </row>
    <row r="72" spans="2:21">
      <c r="B72" s="79" t="s">
        <v>227</v>
      </c>
      <c r="C72" s="16"/>
      <c r="D72" s="16"/>
      <c r="E72" s="16"/>
      <c r="F72" s="16"/>
      <c r="K72" s="81">
        <v>4.24</v>
      </c>
      <c r="N72" s="80">
        <v>7.1599999999999997E-2</v>
      </c>
      <c r="O72" s="81">
        <v>458000</v>
      </c>
      <c r="Q72" s="81">
        <v>13.17130912</v>
      </c>
      <c r="R72" s="81">
        <v>1676.8358639600001</v>
      </c>
      <c r="T72" s="80">
        <v>5.1400000000000001E-2</v>
      </c>
      <c r="U72" s="80">
        <v>3.8999999999999998E-3</v>
      </c>
    </row>
    <row r="73" spans="2:21">
      <c r="B73" s="79" t="s">
        <v>310</v>
      </c>
      <c r="C73" s="16"/>
      <c r="D73" s="16"/>
      <c r="E73" s="16"/>
      <c r="F73" s="16"/>
      <c r="K73" s="81">
        <v>3.87</v>
      </c>
      <c r="N73" s="80">
        <v>7.3599999999999999E-2</v>
      </c>
      <c r="O73" s="81">
        <v>291000</v>
      </c>
      <c r="Q73" s="81">
        <v>0</v>
      </c>
      <c r="R73" s="81">
        <v>1098.8157788399999</v>
      </c>
      <c r="T73" s="80">
        <v>3.3700000000000001E-2</v>
      </c>
      <c r="U73" s="80">
        <v>2.5000000000000001E-3</v>
      </c>
    </row>
    <row r="74" spans="2:21">
      <c r="B74" t="s">
        <v>543</v>
      </c>
      <c r="C74" t="s">
        <v>544</v>
      </c>
      <c r="D74" t="s">
        <v>545</v>
      </c>
      <c r="E74" t="s">
        <v>546</v>
      </c>
      <c r="F74" t="s">
        <v>547</v>
      </c>
      <c r="G74" t="s">
        <v>548</v>
      </c>
      <c r="H74" t="s">
        <v>549</v>
      </c>
      <c r="I74" t="s">
        <v>550</v>
      </c>
      <c r="J74" t="s">
        <v>551</v>
      </c>
      <c r="K74" s="77">
        <v>3.87</v>
      </c>
      <c r="L74" t="s">
        <v>106</v>
      </c>
      <c r="M74" s="78">
        <v>6.7500000000000004E-2</v>
      </c>
      <c r="N74" s="78">
        <v>7.3599999999999999E-2</v>
      </c>
      <c r="O74" s="77">
        <v>291000</v>
      </c>
      <c r="P74" s="77">
        <v>98.744749999999996</v>
      </c>
      <c r="Q74" s="77">
        <v>0</v>
      </c>
      <c r="R74" s="77">
        <v>1098.8157788399999</v>
      </c>
      <c r="S74" s="78">
        <v>2.0000000000000001E-4</v>
      </c>
      <c r="T74" s="78">
        <v>3.3700000000000001E-2</v>
      </c>
      <c r="U74" s="78">
        <v>2.5000000000000001E-3</v>
      </c>
    </row>
    <row r="75" spans="2:21">
      <c r="B75" s="79" t="s">
        <v>311</v>
      </c>
      <c r="C75" s="16"/>
      <c r="D75" s="16"/>
      <c r="E75" s="16"/>
      <c r="F75" s="16"/>
      <c r="K75" s="81">
        <v>4.9400000000000004</v>
      </c>
      <c r="N75" s="80">
        <v>6.7699999999999996E-2</v>
      </c>
      <c r="O75" s="81">
        <v>167000</v>
      </c>
      <c r="Q75" s="81">
        <v>13.17130912</v>
      </c>
      <c r="R75" s="81">
        <v>578.02008511999998</v>
      </c>
      <c r="T75" s="80">
        <v>1.77E-2</v>
      </c>
      <c r="U75" s="80">
        <v>1.2999999999999999E-3</v>
      </c>
    </row>
    <row r="76" spans="2:21">
      <c r="B76" t="s">
        <v>552</v>
      </c>
      <c r="C76" t="s">
        <v>553</v>
      </c>
      <c r="D76" t="s">
        <v>123</v>
      </c>
      <c r="E76" t="s">
        <v>546</v>
      </c>
      <c r="F76" t="s">
        <v>554</v>
      </c>
      <c r="G76" t="s">
        <v>555</v>
      </c>
      <c r="H76" t="s">
        <v>556</v>
      </c>
      <c r="I76" t="s">
        <v>550</v>
      </c>
      <c r="J76" t="s">
        <v>557</v>
      </c>
      <c r="K76" s="77">
        <v>4.9400000000000004</v>
      </c>
      <c r="L76" t="s">
        <v>106</v>
      </c>
      <c r="M76" s="78">
        <v>4.1300000000000003E-2</v>
      </c>
      <c r="N76" s="78">
        <v>6.7699999999999996E-2</v>
      </c>
      <c r="O76" s="77">
        <v>167000</v>
      </c>
      <c r="P76" s="77">
        <v>88.45</v>
      </c>
      <c r="Q76" s="77">
        <v>13.17130912</v>
      </c>
      <c r="R76" s="77">
        <v>578.02008511999998</v>
      </c>
      <c r="S76" s="78">
        <v>2.9999999999999997E-4</v>
      </c>
      <c r="T76" s="78">
        <v>1.77E-2</v>
      </c>
      <c r="U76" s="78">
        <v>1.2999999999999999E-3</v>
      </c>
    </row>
    <row r="77" spans="2:21">
      <c r="B77" t="s">
        <v>229</v>
      </c>
      <c r="C77" s="16"/>
      <c r="D77" s="16"/>
      <c r="E77" s="16"/>
      <c r="F77" s="16"/>
    </row>
    <row r="78" spans="2:21">
      <c r="B78" t="s">
        <v>304</v>
      </c>
      <c r="C78" s="16"/>
      <c r="D78" s="16"/>
      <c r="E78" s="16"/>
      <c r="F78" s="16"/>
    </row>
    <row r="79" spans="2:21">
      <c r="B79" t="s">
        <v>305</v>
      </c>
      <c r="C79" s="16"/>
      <c r="D79" s="16"/>
      <c r="E79" s="16"/>
      <c r="F79" s="16"/>
    </row>
    <row r="80" spans="2:21">
      <c r="B80" t="s">
        <v>306</v>
      </c>
      <c r="C80" s="16"/>
      <c r="D80" s="16"/>
      <c r="E80" s="16"/>
      <c r="F80" s="16"/>
    </row>
    <row r="81" spans="2:6">
      <c r="B81" t="s">
        <v>307</v>
      </c>
      <c r="C81" s="16"/>
      <c r="D81" s="16"/>
      <c r="E81" s="16"/>
      <c r="F81" s="16"/>
    </row>
    <row r="82" spans="2:6">
      <c r="C82" s="16"/>
      <c r="D82" s="16"/>
      <c r="E82" s="16"/>
      <c r="F82" s="16"/>
    </row>
    <row r="83" spans="2:6">
      <c r="C83" s="16"/>
      <c r="D83" s="16"/>
      <c r="E83" s="16"/>
      <c r="F83" s="16"/>
    </row>
    <row r="84" spans="2:6">
      <c r="C84" s="16"/>
      <c r="D84" s="16"/>
      <c r="E84" s="16"/>
      <c r="F84" s="16"/>
    </row>
    <row r="85" spans="2:6">
      <c r="C85" s="16"/>
      <c r="D85" s="16"/>
      <c r="E85" s="16"/>
      <c r="F85" s="16"/>
    </row>
    <row r="86" spans="2:6">
      <c r="C86" s="16"/>
      <c r="D86" s="16"/>
      <c r="E86" s="16"/>
      <c r="F86" s="16"/>
    </row>
    <row r="87" spans="2:6">
      <c r="C87" s="16"/>
      <c r="D87" s="16"/>
      <c r="E87" s="16"/>
      <c r="F87" s="16"/>
    </row>
    <row r="88" spans="2:6">
      <c r="C88" s="16"/>
      <c r="D88" s="16"/>
      <c r="E88" s="16"/>
      <c r="F88" s="16"/>
    </row>
    <row r="89" spans="2:6">
      <c r="C89" s="16"/>
      <c r="D89" s="16"/>
      <c r="E89" s="16"/>
      <c r="F89" s="16"/>
    </row>
    <row r="90" spans="2:6">
      <c r="C90" s="16"/>
      <c r="D90" s="16"/>
      <c r="E90" s="16"/>
      <c r="F90" s="16"/>
    </row>
    <row r="91" spans="2:6">
      <c r="C91" s="16"/>
      <c r="D91" s="16"/>
      <c r="E91" s="16"/>
      <c r="F91" s="16"/>
    </row>
    <row r="92" spans="2:6">
      <c r="C92" s="16"/>
      <c r="D92" s="16"/>
      <c r="E92" s="16"/>
      <c r="F92" s="16"/>
    </row>
    <row r="93" spans="2:6">
      <c r="C93" s="16"/>
      <c r="D93" s="16"/>
      <c r="E93" s="16"/>
      <c r="F93" s="16"/>
    </row>
    <row r="94" spans="2:6">
      <c r="C94" s="16"/>
      <c r="D94" s="16"/>
      <c r="E94" s="16"/>
      <c r="F94" s="16"/>
    </row>
    <row r="95" spans="2:6">
      <c r="C95" s="16"/>
      <c r="D95" s="16"/>
      <c r="E95" s="16"/>
      <c r="F95" s="16"/>
    </row>
    <row r="96" spans="2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  <c r="BJ6" s="19"/>
    </row>
    <row r="7" spans="2:62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19506</v>
      </c>
      <c r="J11" s="7"/>
      <c r="K11" s="75">
        <v>0</v>
      </c>
      <c r="L11" s="75">
        <v>44.273470416000002</v>
      </c>
      <c r="M11" s="7"/>
      <c r="N11" s="76">
        <v>1</v>
      </c>
      <c r="O11" s="76">
        <v>1E-4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558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222</v>
      </c>
      <c r="C14" t="s">
        <v>222</v>
      </c>
      <c r="E14" s="16"/>
      <c r="F14" s="16"/>
      <c r="G14" t="s">
        <v>222</v>
      </c>
      <c r="H14" t="s">
        <v>222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559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222</v>
      </c>
      <c r="C16" t="s">
        <v>222</v>
      </c>
      <c r="E16" s="16"/>
      <c r="F16" s="16"/>
      <c r="G16" t="s">
        <v>222</v>
      </c>
      <c r="H16" t="s">
        <v>222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560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s="16"/>
      <c r="F18" s="16"/>
      <c r="G18" t="s">
        <v>222</v>
      </c>
      <c r="H18" t="s">
        <v>222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561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E20" s="16"/>
      <c r="F20" s="16"/>
      <c r="G20" t="s">
        <v>222</v>
      </c>
      <c r="H20" t="s">
        <v>222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E21" s="16"/>
      <c r="F21" s="16"/>
      <c r="G21" s="16"/>
      <c r="I21" s="81">
        <v>19506</v>
      </c>
      <c r="K21" s="81">
        <v>0</v>
      </c>
      <c r="L21" s="81">
        <v>44.273470416000002</v>
      </c>
      <c r="N21" s="80">
        <v>1</v>
      </c>
      <c r="O21" s="80">
        <v>1E-4</v>
      </c>
    </row>
    <row r="22" spans="2:15">
      <c r="B22" s="79" t="s">
        <v>310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E23" s="16"/>
      <c r="F23" s="16"/>
      <c r="G23" t="s">
        <v>222</v>
      </c>
      <c r="H23" t="s">
        <v>222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311</v>
      </c>
      <c r="E24" s="16"/>
      <c r="F24" s="16"/>
      <c r="G24" s="16"/>
      <c r="I24" s="81">
        <v>19506</v>
      </c>
      <c r="K24" s="81">
        <v>0</v>
      </c>
      <c r="L24" s="81">
        <v>44.273470416000002</v>
      </c>
      <c r="N24" s="80">
        <v>1</v>
      </c>
      <c r="O24" s="80">
        <v>1E-4</v>
      </c>
    </row>
    <row r="25" spans="2:15">
      <c r="B25" t="s">
        <v>562</v>
      </c>
      <c r="C25" t="s">
        <v>563</v>
      </c>
      <c r="D25" t="s">
        <v>123</v>
      </c>
      <c r="E25" t="s">
        <v>546</v>
      </c>
      <c r="F25" t="s">
        <v>564</v>
      </c>
      <c r="G25" t="s">
        <v>565</v>
      </c>
      <c r="H25" t="s">
        <v>110</v>
      </c>
      <c r="I25" s="77">
        <v>9753</v>
      </c>
      <c r="J25" s="77">
        <v>110</v>
      </c>
      <c r="K25" s="77">
        <v>0</v>
      </c>
      <c r="L25" s="77">
        <v>43.482872729999997</v>
      </c>
      <c r="M25" s="78">
        <v>2.0000000000000001E-4</v>
      </c>
      <c r="N25" s="78">
        <v>0.98209999999999997</v>
      </c>
      <c r="O25" s="78">
        <v>1E-4</v>
      </c>
    </row>
    <row r="26" spans="2:15">
      <c r="B26" t="s">
        <v>566</v>
      </c>
      <c r="C26" t="s">
        <v>567</v>
      </c>
      <c r="D26" t="s">
        <v>123</v>
      </c>
      <c r="E26" t="s">
        <v>546</v>
      </c>
      <c r="F26" t="s">
        <v>564</v>
      </c>
      <c r="G26" t="s">
        <v>565</v>
      </c>
      <c r="H26" t="s">
        <v>110</v>
      </c>
      <c r="I26" s="77">
        <v>9753</v>
      </c>
      <c r="J26" s="77">
        <v>2</v>
      </c>
      <c r="K26" s="77">
        <v>0</v>
      </c>
      <c r="L26" s="77">
        <v>0.79059768600000002</v>
      </c>
      <c r="M26" s="78">
        <v>0</v>
      </c>
      <c r="N26" s="78">
        <v>1.7899999999999999E-2</v>
      </c>
      <c r="O26" s="78">
        <v>0</v>
      </c>
    </row>
    <row r="27" spans="2:15">
      <c r="B27" t="s">
        <v>229</v>
      </c>
      <c r="E27" s="16"/>
      <c r="F27" s="16"/>
      <c r="G27" s="16"/>
    </row>
    <row r="28" spans="2:15">
      <c r="B28" t="s">
        <v>304</v>
      </c>
      <c r="E28" s="16"/>
      <c r="F28" s="16"/>
      <c r="G28" s="16"/>
    </row>
    <row r="29" spans="2:15">
      <c r="B29" t="s">
        <v>305</v>
      </c>
      <c r="E29" s="16"/>
      <c r="F29" s="16"/>
      <c r="G29" s="16"/>
    </row>
    <row r="30" spans="2:15">
      <c r="B30" t="s">
        <v>306</v>
      </c>
      <c r="E30" s="16"/>
      <c r="F30" s="16"/>
      <c r="G30" s="16"/>
    </row>
    <row r="31" spans="2:15">
      <c r="B31" t="s">
        <v>307</v>
      </c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  <c r="BK6" s="19"/>
    </row>
    <row r="7" spans="2:63" ht="26.25" customHeight="1">
      <c r="B7" s="98" t="s">
        <v>194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23218</v>
      </c>
      <c r="I11" s="7"/>
      <c r="J11" s="75">
        <v>0</v>
      </c>
      <c r="K11" s="75">
        <v>8971.7696819199991</v>
      </c>
      <c r="L11" s="7"/>
      <c r="M11" s="76">
        <v>1</v>
      </c>
      <c r="N11" s="76">
        <v>2.07E-2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568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569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570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571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542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222</v>
      </c>
      <c r="C22" t="s">
        <v>222</v>
      </c>
      <c r="D22" s="16"/>
      <c r="E22" s="16"/>
      <c r="F22" t="s">
        <v>222</v>
      </c>
      <c r="G22" t="s">
        <v>222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572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227</v>
      </c>
      <c r="D25" s="16"/>
      <c r="E25" s="16"/>
      <c r="F25" s="16"/>
      <c r="G25" s="16"/>
      <c r="H25" s="81">
        <v>23218</v>
      </c>
      <c r="J25" s="81">
        <v>0</v>
      </c>
      <c r="K25" s="81">
        <v>8971.7696819199991</v>
      </c>
      <c r="M25" s="80">
        <v>1</v>
      </c>
      <c r="N25" s="80">
        <v>2.07E-2</v>
      </c>
    </row>
    <row r="26" spans="2:14">
      <c r="B26" s="79" t="s">
        <v>573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574</v>
      </c>
      <c r="D28" s="16"/>
      <c r="E28" s="16"/>
      <c r="F28" s="16"/>
      <c r="G28" s="16"/>
      <c r="H28" s="81">
        <v>23218</v>
      </c>
      <c r="J28" s="81">
        <v>0</v>
      </c>
      <c r="K28" s="81">
        <v>8971.7696819199991</v>
      </c>
      <c r="M28" s="80">
        <v>1</v>
      </c>
      <c r="N28" s="80">
        <v>2.07E-2</v>
      </c>
    </row>
    <row r="29" spans="2:14">
      <c r="B29" t="s">
        <v>575</v>
      </c>
      <c r="C29" t="s">
        <v>576</v>
      </c>
      <c r="D29" t="s">
        <v>545</v>
      </c>
      <c r="E29" t="s">
        <v>577</v>
      </c>
      <c r="F29" t="s">
        <v>578</v>
      </c>
      <c r="G29" t="s">
        <v>106</v>
      </c>
      <c r="H29" s="77">
        <v>19387</v>
      </c>
      <c r="I29" s="77">
        <v>10202</v>
      </c>
      <c r="J29" s="77">
        <v>0</v>
      </c>
      <c r="K29" s="77">
        <v>7563.3432937600001</v>
      </c>
      <c r="L29" s="78">
        <v>0</v>
      </c>
      <c r="M29" s="78">
        <v>0.84299999999999997</v>
      </c>
      <c r="N29" s="78">
        <v>1.7399999999999999E-2</v>
      </c>
    </row>
    <row r="30" spans="2:14">
      <c r="B30" t="s">
        <v>579</v>
      </c>
      <c r="C30" t="s">
        <v>580</v>
      </c>
      <c r="D30" t="s">
        <v>581</v>
      </c>
      <c r="E30" t="s">
        <v>577</v>
      </c>
      <c r="F30" t="s">
        <v>578</v>
      </c>
      <c r="G30" t="s">
        <v>106</v>
      </c>
      <c r="H30" s="77">
        <v>3831</v>
      </c>
      <c r="I30" s="77">
        <v>9614</v>
      </c>
      <c r="J30" s="77">
        <v>0</v>
      </c>
      <c r="K30" s="77">
        <v>1408.42638816</v>
      </c>
      <c r="L30" s="78">
        <v>0</v>
      </c>
      <c r="M30" s="78">
        <v>0.157</v>
      </c>
      <c r="N30" s="78">
        <v>3.2000000000000002E-3</v>
      </c>
    </row>
    <row r="31" spans="2:14">
      <c r="B31" s="79" t="s">
        <v>542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222</v>
      </c>
      <c r="C32" t="s">
        <v>222</v>
      </c>
      <c r="D32" s="16"/>
      <c r="E32" s="16"/>
      <c r="F32" t="s">
        <v>222</v>
      </c>
      <c r="G32" t="s">
        <v>222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572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222</v>
      </c>
      <c r="C34" t="s">
        <v>222</v>
      </c>
      <c r="D34" s="16"/>
      <c r="E34" s="16"/>
      <c r="F34" t="s">
        <v>222</v>
      </c>
      <c r="G34" t="s">
        <v>222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t="s">
        <v>229</v>
      </c>
      <c r="D35" s="16"/>
      <c r="E35" s="16"/>
      <c r="F35" s="16"/>
      <c r="G35" s="16"/>
    </row>
    <row r="36" spans="2:14">
      <c r="B36" t="s">
        <v>304</v>
      </c>
      <c r="D36" s="16"/>
      <c r="E36" s="16"/>
      <c r="F36" s="16"/>
      <c r="G36" s="16"/>
    </row>
    <row r="37" spans="2:14">
      <c r="B37" t="s">
        <v>305</v>
      </c>
      <c r="D37" s="16"/>
      <c r="E37" s="16"/>
      <c r="F37" s="16"/>
      <c r="G37" s="16"/>
    </row>
    <row r="38" spans="2:14">
      <c r="B38" t="s">
        <v>306</v>
      </c>
      <c r="D38" s="16"/>
      <c r="E38" s="16"/>
      <c r="F38" s="16"/>
      <c r="G38" s="16"/>
    </row>
    <row r="39" spans="2:14">
      <c r="B39" t="s">
        <v>307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0"/>
    </row>
    <row r="7" spans="2:65" ht="26.25" customHeight="1">
      <c r="B7" s="98" t="s">
        <v>93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286213.78000000003</v>
      </c>
      <c r="K11" s="7"/>
      <c r="L11" s="75">
        <v>4428.2647284927998</v>
      </c>
      <c r="M11" s="7"/>
      <c r="N11" s="76">
        <v>1</v>
      </c>
      <c r="O11" s="76">
        <v>1.0200000000000001E-2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286213.78000000003</v>
      </c>
      <c r="L12" s="81">
        <v>4428.2647284927998</v>
      </c>
      <c r="N12" s="80">
        <v>1</v>
      </c>
      <c r="O12" s="80">
        <v>1.0200000000000001E-2</v>
      </c>
    </row>
    <row r="13" spans="2:65">
      <c r="B13" s="79" t="s">
        <v>582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583</v>
      </c>
      <c r="C15" s="16"/>
      <c r="D15" s="16"/>
      <c r="E15" s="16"/>
      <c r="J15" s="81">
        <v>6375</v>
      </c>
      <c r="L15" s="81">
        <v>4259.2421053728003</v>
      </c>
      <c r="N15" s="80">
        <v>0.96179999999999999</v>
      </c>
      <c r="O15" s="80">
        <v>9.7999999999999997E-3</v>
      </c>
    </row>
    <row r="16" spans="2:65">
      <c r="B16" t="s">
        <v>584</v>
      </c>
      <c r="C16" t="s">
        <v>585</v>
      </c>
      <c r="D16" t="s">
        <v>123</v>
      </c>
      <c r="E16" t="s">
        <v>586</v>
      </c>
      <c r="F16" t="s">
        <v>578</v>
      </c>
      <c r="G16" t="s">
        <v>222</v>
      </c>
      <c r="H16" t="s">
        <v>515</v>
      </c>
      <c r="I16" t="s">
        <v>106</v>
      </c>
      <c r="J16" s="77">
        <v>2297</v>
      </c>
      <c r="K16" s="77">
        <v>16871</v>
      </c>
      <c r="L16" s="77">
        <v>1481.90275088</v>
      </c>
      <c r="M16" s="78">
        <v>0</v>
      </c>
      <c r="N16" s="78">
        <v>0.33460000000000001</v>
      </c>
      <c r="O16" s="78">
        <v>3.3999999999999998E-3</v>
      </c>
    </row>
    <row r="17" spans="2:15">
      <c r="B17" t="s">
        <v>587</v>
      </c>
      <c r="C17" t="s">
        <v>588</v>
      </c>
      <c r="D17" t="s">
        <v>123</v>
      </c>
      <c r="E17" t="s">
        <v>589</v>
      </c>
      <c r="F17" t="s">
        <v>578</v>
      </c>
      <c r="G17" t="s">
        <v>222</v>
      </c>
      <c r="H17" t="s">
        <v>515</v>
      </c>
      <c r="I17" t="s">
        <v>106</v>
      </c>
      <c r="J17" s="77">
        <v>1098</v>
      </c>
      <c r="K17" s="77">
        <v>34912.99</v>
      </c>
      <c r="L17" s="77">
        <v>1465.9098658848</v>
      </c>
      <c r="M17" s="78">
        <v>0</v>
      </c>
      <c r="N17" s="78">
        <v>0.33100000000000002</v>
      </c>
      <c r="O17" s="78">
        <v>3.3999999999999998E-3</v>
      </c>
    </row>
    <row r="18" spans="2:15">
      <c r="B18" t="s">
        <v>590</v>
      </c>
      <c r="C18" t="s">
        <v>591</v>
      </c>
      <c r="D18" t="s">
        <v>123</v>
      </c>
      <c r="E18" t="s">
        <v>592</v>
      </c>
      <c r="F18" t="s">
        <v>578</v>
      </c>
      <c r="G18" t="s">
        <v>222</v>
      </c>
      <c r="H18" t="s">
        <v>515</v>
      </c>
      <c r="I18" t="s">
        <v>106</v>
      </c>
      <c r="J18" s="77">
        <v>2980</v>
      </c>
      <c r="K18" s="77">
        <v>11508.29</v>
      </c>
      <c r="L18" s="77">
        <v>1311.4294886079999</v>
      </c>
      <c r="M18" s="78">
        <v>0</v>
      </c>
      <c r="N18" s="78">
        <v>0.29609999999999997</v>
      </c>
      <c r="O18" s="78">
        <v>3.0000000000000001E-3</v>
      </c>
    </row>
    <row r="19" spans="2:15">
      <c r="B19" s="79" t="s">
        <v>92</v>
      </c>
      <c r="C19" s="16"/>
      <c r="D19" s="16"/>
      <c r="E19" s="16"/>
      <c r="J19" s="81">
        <v>279838.78000000003</v>
      </c>
      <c r="L19" s="81">
        <v>169.02262311999999</v>
      </c>
      <c r="N19" s="80">
        <v>3.8199999999999998E-2</v>
      </c>
      <c r="O19" s="80">
        <v>4.0000000000000002E-4</v>
      </c>
    </row>
    <row r="20" spans="2:15">
      <c r="B20" t="s">
        <v>593</v>
      </c>
      <c r="C20" t="s">
        <v>594</v>
      </c>
      <c r="D20" t="s">
        <v>100</v>
      </c>
      <c r="E20" t="s">
        <v>595</v>
      </c>
      <c r="F20" t="s">
        <v>596</v>
      </c>
      <c r="G20" t="s">
        <v>327</v>
      </c>
      <c r="H20" t="s">
        <v>208</v>
      </c>
      <c r="I20" t="s">
        <v>102</v>
      </c>
      <c r="J20" s="77">
        <v>279838.78000000003</v>
      </c>
      <c r="K20" s="77">
        <v>60.4</v>
      </c>
      <c r="L20" s="77">
        <v>169.02262311999999</v>
      </c>
      <c r="M20" s="78">
        <v>8.0000000000000004E-4</v>
      </c>
      <c r="N20" s="78">
        <v>3.8199999999999998E-2</v>
      </c>
      <c r="O20" s="78">
        <v>4.0000000000000002E-4</v>
      </c>
    </row>
    <row r="21" spans="2:15">
      <c r="B21" s="79" t="s">
        <v>542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D22" s="16"/>
      <c r="E22" s="16"/>
      <c r="F22" t="s">
        <v>222</v>
      </c>
      <c r="G22" t="s">
        <v>222</v>
      </c>
      <c r="I22" t="s">
        <v>222</v>
      </c>
      <c r="J22" s="77">
        <v>0</v>
      </c>
      <c r="K22" s="77">
        <v>0</v>
      </c>
      <c r="L22" s="77">
        <v>0</v>
      </c>
      <c r="M22" s="78">
        <v>0</v>
      </c>
      <c r="N22" s="78">
        <v>0</v>
      </c>
      <c r="O22" s="78">
        <v>0</v>
      </c>
    </row>
    <row r="23" spans="2:15">
      <c r="B23" s="79" t="s">
        <v>227</v>
      </c>
      <c r="C23" s="16"/>
      <c r="D23" s="16"/>
      <c r="E23" s="16"/>
      <c r="J23" s="81">
        <v>0</v>
      </c>
      <c r="L23" s="81">
        <v>0</v>
      </c>
      <c r="N23" s="80">
        <v>0</v>
      </c>
      <c r="O23" s="80">
        <v>0</v>
      </c>
    </row>
    <row r="24" spans="2:15">
      <c r="B24" s="79" t="s">
        <v>582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I25" t="s">
        <v>222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583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222</v>
      </c>
      <c r="C27" t="s">
        <v>222</v>
      </c>
      <c r="D27" s="16"/>
      <c r="E27" s="16"/>
      <c r="F27" t="s">
        <v>222</v>
      </c>
      <c r="G27" t="s">
        <v>222</v>
      </c>
      <c r="I27" t="s">
        <v>222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92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222</v>
      </c>
      <c r="C29" t="s">
        <v>222</v>
      </c>
      <c r="D29" s="16"/>
      <c r="E29" s="16"/>
      <c r="F29" t="s">
        <v>222</v>
      </c>
      <c r="G29" t="s">
        <v>222</v>
      </c>
      <c r="I29" t="s">
        <v>222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s="79" t="s">
        <v>542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222</v>
      </c>
      <c r="C31" t="s">
        <v>222</v>
      </c>
      <c r="D31" s="16"/>
      <c r="E31" s="16"/>
      <c r="F31" t="s">
        <v>222</v>
      </c>
      <c r="G31" t="s">
        <v>222</v>
      </c>
      <c r="I31" t="s">
        <v>222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229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0" ht="26.25" customHeight="1">
      <c r="B7" s="98" t="s">
        <v>95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597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227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598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222</v>
      </c>
      <c r="C17" t="s">
        <v>222</v>
      </c>
      <c r="D17" s="16"/>
      <c r="E17" t="s">
        <v>222</v>
      </c>
      <c r="F17" t="s">
        <v>222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229</v>
      </c>
      <c r="D18" s="16"/>
      <c r="E18" s="16"/>
    </row>
    <row r="19" spans="2:12">
      <c r="B19" t="s">
        <v>304</v>
      </c>
      <c r="D19" s="16"/>
      <c r="E19" s="16"/>
    </row>
    <row r="20" spans="2:12">
      <c r="B20" t="s">
        <v>305</v>
      </c>
      <c r="D20" s="16"/>
      <c r="E20" s="16"/>
    </row>
    <row r="21" spans="2:12">
      <c r="B21" t="s">
        <v>306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61" ht="26.25" customHeight="1">
      <c r="B7" s="98" t="s">
        <v>98</v>
      </c>
      <c r="C7" s="99"/>
      <c r="D7" s="99"/>
      <c r="E7" s="99"/>
      <c r="F7" s="99"/>
      <c r="G7" s="99"/>
      <c r="H7" s="99"/>
      <c r="I7" s="99"/>
      <c r="J7" s="99"/>
      <c r="K7" s="99"/>
      <c r="L7" s="100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599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600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601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542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599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222</v>
      </c>
      <c r="C23" t="s">
        <v>222</v>
      </c>
      <c r="D23" s="16"/>
      <c r="E23" t="s">
        <v>222</v>
      </c>
      <c r="F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602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s="16"/>
      <c r="E25" t="s">
        <v>222</v>
      </c>
      <c r="F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601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s="16"/>
      <c r="E27" t="s">
        <v>222</v>
      </c>
      <c r="F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603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s="16"/>
      <c r="E29" t="s">
        <v>222</v>
      </c>
      <c r="F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542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s="16"/>
      <c r="E31" t="s">
        <v>222</v>
      </c>
      <c r="F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229</v>
      </c>
      <c r="C32" s="16"/>
      <c r="D32" s="16"/>
      <c r="E32" s="16"/>
    </row>
    <row r="33" spans="2:5">
      <c r="B33" t="s">
        <v>304</v>
      </c>
      <c r="C33" s="16"/>
      <c r="D33" s="16"/>
      <c r="E33" s="16"/>
    </row>
    <row r="34" spans="2:5">
      <c r="B34" t="s">
        <v>305</v>
      </c>
      <c r="C34" s="16"/>
      <c r="D34" s="16"/>
      <c r="E34" s="16"/>
    </row>
    <row r="35" spans="2:5">
      <c r="B35" t="s">
        <v>306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100"/>
      <c r="BD6" s="16" t="s">
        <v>100</v>
      </c>
      <c r="BF6" s="16" t="s">
        <v>101</v>
      </c>
      <c r="BH6" s="19" t="s">
        <v>102</v>
      </c>
    </row>
    <row r="7" spans="1:60" ht="26.25" customHeight="1"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100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-232252.79999999999</v>
      </c>
      <c r="H11" s="25"/>
      <c r="I11" s="75">
        <v>-888.56681872883655</v>
      </c>
      <c r="J11" s="76">
        <v>1</v>
      </c>
      <c r="K11" s="76">
        <v>-2E-3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-232252.79999999999</v>
      </c>
      <c r="H14" s="19"/>
      <c r="I14" s="81">
        <v>-888.56681872883655</v>
      </c>
      <c r="J14" s="80">
        <v>1</v>
      </c>
      <c r="K14" s="80">
        <v>-2E-3</v>
      </c>
      <c r="BF14" s="16" t="s">
        <v>126</v>
      </c>
    </row>
    <row r="15" spans="1:60">
      <c r="B15" t="s">
        <v>604</v>
      </c>
      <c r="C15" t="s">
        <v>605</v>
      </c>
      <c r="D15" t="s">
        <v>123</v>
      </c>
      <c r="E15" t="s">
        <v>606</v>
      </c>
      <c r="F15" t="s">
        <v>106</v>
      </c>
      <c r="G15" s="77">
        <v>-232365.8</v>
      </c>
      <c r="H15" s="77">
        <v>100</v>
      </c>
      <c r="I15" s="77">
        <v>-888.56681920000005</v>
      </c>
      <c r="J15" s="78">
        <v>1</v>
      </c>
      <c r="K15" s="78">
        <v>-2E-3</v>
      </c>
      <c r="BF15" s="16" t="s">
        <v>127</v>
      </c>
    </row>
    <row r="16" spans="1:60">
      <c r="B16" t="s">
        <v>607</v>
      </c>
      <c r="C16" t="s">
        <v>608</v>
      </c>
      <c r="D16" t="s">
        <v>123</v>
      </c>
      <c r="E16" t="s">
        <v>606</v>
      </c>
      <c r="F16" t="s">
        <v>106</v>
      </c>
      <c r="G16" s="77">
        <v>67</v>
      </c>
      <c r="H16" s="77">
        <v>1.1156249999999999E-4</v>
      </c>
      <c r="I16" s="77">
        <v>2.8583204999999998E-7</v>
      </c>
      <c r="J16" s="78">
        <v>0</v>
      </c>
      <c r="K16" s="78">
        <v>0</v>
      </c>
      <c r="BF16" s="16" t="s">
        <v>128</v>
      </c>
    </row>
    <row r="17" spans="2:58">
      <c r="B17" t="s">
        <v>609</v>
      </c>
      <c r="C17" t="s">
        <v>610</v>
      </c>
      <c r="D17" t="s">
        <v>123</v>
      </c>
      <c r="E17" t="s">
        <v>606</v>
      </c>
      <c r="F17" t="s">
        <v>106</v>
      </c>
      <c r="G17" s="77">
        <v>46</v>
      </c>
      <c r="H17" s="77">
        <v>1.0535940000000001E-4</v>
      </c>
      <c r="I17" s="77">
        <v>1.8533139897600001E-7</v>
      </c>
      <c r="J17" s="78">
        <v>0</v>
      </c>
      <c r="K17" s="78">
        <v>0</v>
      </c>
      <c r="BF17" s="16" t="s">
        <v>129</v>
      </c>
    </row>
    <row r="18" spans="2:58">
      <c r="B18" t="s">
        <v>229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304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305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306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98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81" ht="26.25" customHeight="1">
      <c r="B7" s="98" t="s">
        <v>133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611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222</v>
      </c>
      <c r="C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612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222</v>
      </c>
      <c r="C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613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614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615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616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617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611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612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613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614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615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616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617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</row>
    <row r="41" spans="2:17">
      <c r="B41" t="s">
        <v>304</v>
      </c>
    </row>
    <row r="42" spans="2:17">
      <c r="B42" t="s">
        <v>305</v>
      </c>
    </row>
    <row r="43" spans="2:17">
      <c r="B43" t="s">
        <v>306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100"/>
    </row>
    <row r="7" spans="2:72" ht="26.2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618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619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620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621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542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302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622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304</v>
      </c>
    </row>
    <row r="29" spans="2:16">
      <c r="B29" t="s">
        <v>305</v>
      </c>
    </row>
    <row r="30" spans="2:16">
      <c r="B30" t="s">
        <v>306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65" ht="26.25" customHeight="1">
      <c r="B7" s="98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623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624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309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542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625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626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304</v>
      </c>
      <c r="D27" s="16"/>
      <c r="E27" s="16"/>
      <c r="F27" s="16"/>
    </row>
    <row r="28" spans="2:19">
      <c r="B28" t="s">
        <v>305</v>
      </c>
      <c r="D28" s="16"/>
      <c r="E28" s="16"/>
      <c r="F28" s="16"/>
    </row>
    <row r="29" spans="2:19">
      <c r="B29" t="s">
        <v>306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100"/>
    </row>
    <row r="7" spans="2:81" ht="26.25" customHeight="1">
      <c r="B7" s="98" t="s">
        <v>89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100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2.44</v>
      </c>
      <c r="K11" s="7"/>
      <c r="L11" s="7"/>
      <c r="M11" s="76">
        <v>7.4999999999999997E-2</v>
      </c>
      <c r="N11" s="75">
        <v>1086828.5</v>
      </c>
      <c r="O11" s="7"/>
      <c r="P11" s="75">
        <v>1022.90482205</v>
      </c>
      <c r="Q11" s="7"/>
      <c r="R11" s="76">
        <v>1</v>
      </c>
      <c r="S11" s="76">
        <v>2.3999999999999998E-3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2.44</v>
      </c>
      <c r="M12" s="80">
        <v>7.4999999999999997E-2</v>
      </c>
      <c r="N12" s="81">
        <v>1086828.5</v>
      </c>
      <c r="P12" s="81">
        <v>1022.90482205</v>
      </c>
      <c r="R12" s="80">
        <v>1</v>
      </c>
      <c r="S12" s="80">
        <v>2.3999999999999998E-3</v>
      </c>
    </row>
    <row r="13" spans="2:81">
      <c r="B13" s="79" t="s">
        <v>623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624</v>
      </c>
      <c r="C15" s="16"/>
      <c r="D15" s="16"/>
      <c r="E15" s="16"/>
      <c r="J15" s="81">
        <v>2.44</v>
      </c>
      <c r="M15" s="80">
        <v>7.4999999999999997E-2</v>
      </c>
      <c r="N15" s="81">
        <v>1086828.5</v>
      </c>
      <c r="P15" s="81">
        <v>1022.90482205</v>
      </c>
      <c r="R15" s="80">
        <v>1</v>
      </c>
      <c r="S15" s="80">
        <v>2.3999999999999998E-3</v>
      </c>
    </row>
    <row r="16" spans="2:81">
      <c r="B16" t="s">
        <v>627</v>
      </c>
      <c r="C16" t="s">
        <v>628</v>
      </c>
      <c r="D16" t="s">
        <v>123</v>
      </c>
      <c r="E16" t="s">
        <v>629</v>
      </c>
      <c r="F16" t="s">
        <v>443</v>
      </c>
      <c r="G16" t="s">
        <v>386</v>
      </c>
      <c r="H16" t="s">
        <v>150</v>
      </c>
      <c r="I16" t="s">
        <v>630</v>
      </c>
      <c r="J16" s="77">
        <v>2.67</v>
      </c>
      <c r="K16" t="s">
        <v>102</v>
      </c>
      <c r="L16" s="78">
        <v>4.4699999999999997E-2</v>
      </c>
      <c r="M16" s="78">
        <v>7.7600000000000002E-2</v>
      </c>
      <c r="N16" s="77">
        <v>686028.5</v>
      </c>
      <c r="O16" s="77">
        <v>93.13</v>
      </c>
      <c r="P16" s="77">
        <v>638.89834205</v>
      </c>
      <c r="Q16" s="78">
        <v>1.2999999999999999E-3</v>
      </c>
      <c r="R16" s="78">
        <v>0.62460000000000004</v>
      </c>
      <c r="S16" s="78">
        <v>1.5E-3</v>
      </c>
    </row>
    <row r="17" spans="2:19">
      <c r="B17" t="s">
        <v>631</v>
      </c>
      <c r="C17" t="s">
        <v>632</v>
      </c>
      <c r="D17" t="s">
        <v>123</v>
      </c>
      <c r="E17" t="s">
        <v>633</v>
      </c>
      <c r="F17" t="s">
        <v>634</v>
      </c>
      <c r="G17" t="s">
        <v>418</v>
      </c>
      <c r="H17" t="s">
        <v>150</v>
      </c>
      <c r="I17" t="s">
        <v>635</v>
      </c>
      <c r="J17" s="77">
        <v>2.0499999999999998</v>
      </c>
      <c r="K17" t="s">
        <v>102</v>
      </c>
      <c r="L17" s="78">
        <v>4.2999999999999997E-2</v>
      </c>
      <c r="M17" s="78">
        <v>7.0800000000000002E-2</v>
      </c>
      <c r="N17" s="77">
        <v>400800</v>
      </c>
      <c r="O17" s="77">
        <v>95.81</v>
      </c>
      <c r="P17" s="77">
        <v>384.00648000000001</v>
      </c>
      <c r="Q17" s="78">
        <v>2.5000000000000001E-3</v>
      </c>
      <c r="R17" s="78">
        <v>0.37540000000000001</v>
      </c>
      <c r="S17" s="78">
        <v>8.9999999999999998E-4</v>
      </c>
    </row>
    <row r="18" spans="2:19">
      <c r="B18" s="79" t="s">
        <v>309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222</v>
      </c>
      <c r="C19" t="s">
        <v>222</v>
      </c>
      <c r="D19" s="16"/>
      <c r="E19" s="16"/>
      <c r="F19" t="s">
        <v>222</v>
      </c>
      <c r="G19" t="s">
        <v>222</v>
      </c>
      <c r="J19" s="77">
        <v>0</v>
      </c>
      <c r="K19" t="s">
        <v>222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542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222</v>
      </c>
      <c r="C21" t="s">
        <v>222</v>
      </c>
      <c r="D21" s="16"/>
      <c r="E21" s="16"/>
      <c r="F21" t="s">
        <v>222</v>
      </c>
      <c r="G21" t="s">
        <v>222</v>
      </c>
      <c r="J21" s="77">
        <v>0</v>
      </c>
      <c r="K21" t="s">
        <v>222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227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310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J24" s="77">
        <v>0</v>
      </c>
      <c r="K24" t="s">
        <v>222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311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J26" s="77">
        <v>0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229</v>
      </c>
      <c r="C27" s="16"/>
      <c r="D27" s="16"/>
      <c r="E27" s="16"/>
    </row>
    <row r="28" spans="2:19">
      <c r="B28" t="s">
        <v>304</v>
      </c>
      <c r="C28" s="16"/>
      <c r="D28" s="16"/>
      <c r="E28" s="16"/>
    </row>
    <row r="29" spans="2:19">
      <c r="B29" t="s">
        <v>305</v>
      </c>
      <c r="C29" s="16"/>
      <c r="D29" s="16"/>
      <c r="E29" s="16"/>
    </row>
    <row r="30" spans="2:19">
      <c r="B30" t="s">
        <v>306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K21" sqref="K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2:98" ht="26.25" customHeight="1">
      <c r="B7" s="98" t="s">
        <v>91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100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4146299.92</v>
      </c>
      <c r="I11" s="7"/>
      <c r="J11" s="75">
        <v>14965.025488824158</v>
      </c>
      <c r="K11" s="7"/>
      <c r="L11" s="76">
        <v>1</v>
      </c>
      <c r="M11" s="76">
        <v>3.4500000000000003E-2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3601808.91</v>
      </c>
      <c r="J12" s="81">
        <v>11085.82954880889</v>
      </c>
      <c r="L12" s="80">
        <v>0.74080000000000001</v>
      </c>
      <c r="M12" s="80">
        <v>2.5600000000000001E-2</v>
      </c>
    </row>
    <row r="13" spans="2:98">
      <c r="B13" t="s">
        <v>636</v>
      </c>
      <c r="C13" t="s">
        <v>637</v>
      </c>
      <c r="D13" t="s">
        <v>123</v>
      </c>
      <c r="E13" t="s">
        <v>638</v>
      </c>
      <c r="F13" t="s">
        <v>639</v>
      </c>
      <c r="G13" t="s">
        <v>102</v>
      </c>
      <c r="H13" s="77">
        <v>12</v>
      </c>
      <c r="I13" s="77">
        <v>23355639.810426999</v>
      </c>
      <c r="J13" s="77">
        <v>2802.6767772512399</v>
      </c>
      <c r="K13" s="84">
        <v>1.1374407594094204E-2</v>
      </c>
      <c r="L13" s="78">
        <v>0.18729999999999999</v>
      </c>
      <c r="M13" s="78">
        <v>6.4999999999999997E-3</v>
      </c>
    </row>
    <row r="14" spans="2:98">
      <c r="B14" t="s">
        <v>640</v>
      </c>
      <c r="C14" t="s">
        <v>641</v>
      </c>
      <c r="D14" t="s">
        <v>123</v>
      </c>
      <c r="E14" t="s">
        <v>642</v>
      </c>
      <c r="F14" t="s">
        <v>326</v>
      </c>
      <c r="G14" t="s">
        <v>102</v>
      </c>
      <c r="H14" s="77">
        <v>3372444</v>
      </c>
      <c r="I14" s="77">
        <v>100</v>
      </c>
      <c r="J14" s="77">
        <v>3372.444</v>
      </c>
      <c r="K14" s="78">
        <v>0</v>
      </c>
      <c r="L14" s="78">
        <v>0.22539999999999999</v>
      </c>
      <c r="M14" s="78">
        <v>7.7999999999999996E-3</v>
      </c>
    </row>
    <row r="15" spans="2:98">
      <c r="B15" t="s">
        <v>643</v>
      </c>
      <c r="C15" t="s">
        <v>644</v>
      </c>
      <c r="D15" t="s">
        <v>123</v>
      </c>
      <c r="E15" t="s">
        <v>645</v>
      </c>
      <c r="F15" t="s">
        <v>326</v>
      </c>
      <c r="G15" t="s">
        <v>102</v>
      </c>
      <c r="H15" s="77">
        <v>40.909999999999997</v>
      </c>
      <c r="I15" s="77">
        <v>5657400</v>
      </c>
      <c r="J15" s="77">
        <v>2314.4423400000001</v>
      </c>
      <c r="K15" s="84">
        <v>2.0500000000000001E-2</v>
      </c>
      <c r="L15" s="78">
        <v>0.1547</v>
      </c>
      <c r="M15" s="78">
        <v>5.3E-3</v>
      </c>
    </row>
    <row r="16" spans="2:98">
      <c r="B16" t="s">
        <v>646</v>
      </c>
      <c r="C16" t="s">
        <v>647</v>
      </c>
      <c r="D16" t="s">
        <v>123</v>
      </c>
      <c r="E16" t="s">
        <v>648</v>
      </c>
      <c r="F16" t="s">
        <v>437</v>
      </c>
      <c r="G16" t="s">
        <v>106</v>
      </c>
      <c r="H16" s="77">
        <v>229312</v>
      </c>
      <c r="I16" s="77">
        <v>296.07694599999974</v>
      </c>
      <c r="J16" s="77">
        <v>2596.2664315576499</v>
      </c>
      <c r="K16" s="84">
        <v>1.8865322386018113E-3</v>
      </c>
      <c r="L16" s="78">
        <v>0.17349999999999999</v>
      </c>
      <c r="M16" s="78">
        <v>6.0000000000000001E-3</v>
      </c>
    </row>
    <row r="17" spans="2:13">
      <c r="B17" s="79" t="s">
        <v>227</v>
      </c>
      <c r="C17" s="16"/>
      <c r="D17" s="16"/>
      <c r="E17" s="16"/>
      <c r="H17" s="81">
        <v>544491.01</v>
      </c>
      <c r="J17" s="81">
        <v>3879.1959400152682</v>
      </c>
      <c r="L17" s="80">
        <v>0.25919999999999999</v>
      </c>
      <c r="M17" s="80">
        <v>8.8999999999999999E-3</v>
      </c>
    </row>
    <row r="18" spans="2:13">
      <c r="B18" s="79" t="s">
        <v>310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222</v>
      </c>
      <c r="C19" t="s">
        <v>222</v>
      </c>
      <c r="D19" s="16"/>
      <c r="E19" s="16"/>
      <c r="F19" t="s">
        <v>222</v>
      </c>
      <c r="G19" t="s">
        <v>222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311</v>
      </c>
      <c r="C20" s="16"/>
      <c r="D20" s="16"/>
      <c r="E20" s="16"/>
      <c r="H20" s="81">
        <v>544491.01</v>
      </c>
      <c r="J20" s="81">
        <v>3879.1959400152682</v>
      </c>
      <c r="L20" s="80">
        <v>0.25919999999999999</v>
      </c>
      <c r="M20" s="80">
        <v>8.8999999999999999E-3</v>
      </c>
    </row>
    <row r="21" spans="2:13">
      <c r="B21" t="s">
        <v>649</v>
      </c>
      <c r="C21" t="s">
        <v>650</v>
      </c>
      <c r="D21" t="s">
        <v>123</v>
      </c>
      <c r="E21" t="s">
        <v>651</v>
      </c>
      <c r="F21" t="s">
        <v>565</v>
      </c>
      <c r="G21" t="s">
        <v>110</v>
      </c>
      <c r="H21" s="77">
        <v>1025.07</v>
      </c>
      <c r="I21" s="77">
        <v>45859.52635299995</v>
      </c>
      <c r="J21" s="77">
        <v>1905.3308854511599</v>
      </c>
      <c r="K21" s="78">
        <v>4.8434669480787833E-3</v>
      </c>
      <c r="L21" s="78">
        <v>0.1273</v>
      </c>
      <c r="M21" s="78">
        <v>4.4000000000000003E-3</v>
      </c>
    </row>
    <row r="22" spans="2:13">
      <c r="B22" t="s">
        <v>652</v>
      </c>
      <c r="C22" t="s">
        <v>653</v>
      </c>
      <c r="D22" t="s">
        <v>123</v>
      </c>
      <c r="E22" t="s">
        <v>654</v>
      </c>
      <c r="F22" t="s">
        <v>565</v>
      </c>
      <c r="G22" t="s">
        <v>110</v>
      </c>
      <c r="H22" s="77">
        <v>459076</v>
      </c>
      <c r="I22" s="77">
        <v>94.46731099999991</v>
      </c>
      <c r="J22" s="77">
        <v>1757.7352461509599</v>
      </c>
      <c r="K22" s="84">
        <v>3.3340398624624552E-3</v>
      </c>
      <c r="L22" s="78">
        <v>0.11749999999999999</v>
      </c>
      <c r="M22" s="78">
        <v>4.1000000000000003E-3</v>
      </c>
    </row>
    <row r="23" spans="2:13">
      <c r="B23" t="s">
        <v>655</v>
      </c>
      <c r="C23" t="s">
        <v>656</v>
      </c>
      <c r="D23" t="s">
        <v>123</v>
      </c>
      <c r="E23" t="s">
        <v>638</v>
      </c>
      <c r="F23" t="s">
        <v>565</v>
      </c>
      <c r="G23" t="s">
        <v>110</v>
      </c>
      <c r="H23" s="77">
        <v>84389.94</v>
      </c>
      <c r="I23" s="77">
        <v>63.188300000000069</v>
      </c>
      <c r="J23" s="77">
        <v>216.129808413148</v>
      </c>
      <c r="K23" s="84">
        <v>7.9000000000000008E-3</v>
      </c>
      <c r="L23" s="78">
        <v>1.44E-2</v>
      </c>
      <c r="M23" s="78">
        <v>5.0000000000000001E-4</v>
      </c>
    </row>
    <row r="24" spans="2:13">
      <c r="B24" t="s">
        <v>229</v>
      </c>
      <c r="C24" s="16"/>
      <c r="D24" s="16"/>
      <c r="E24" s="16"/>
    </row>
    <row r="25" spans="2:13">
      <c r="B25" t="s">
        <v>304</v>
      </c>
      <c r="C25" s="16"/>
      <c r="D25" s="16"/>
      <c r="E25" s="16"/>
    </row>
    <row r="26" spans="2:13">
      <c r="B26" t="s">
        <v>305</v>
      </c>
      <c r="C26" s="16"/>
      <c r="D26" s="16"/>
      <c r="E26" s="16"/>
    </row>
    <row r="27" spans="2:13">
      <c r="B27" t="s">
        <v>306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86"/>
  <sheetViews>
    <sheetView rightToLeft="1" workbookViewId="0">
      <selection activeCell="Q14" sqref="Q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10" style="19" customWidth="1"/>
    <col min="17" max="17" width="9.5703125" style="16" customWidth="1"/>
    <col min="18" max="18" width="6.140625" style="16" customWidth="1"/>
    <col min="19" max="20" width="5.7109375" style="16" customWidth="1"/>
    <col min="21" max="21" width="6.85546875" style="16" customWidth="1"/>
    <col min="22" max="22" width="6.42578125" style="16" customWidth="1"/>
    <col min="23" max="23" width="6.7109375" style="16" customWidth="1"/>
    <col min="24" max="24" width="7.28515625" style="16" customWidth="1"/>
    <col min="25" max="36" width="5.7109375" style="16" customWidth="1"/>
    <col min="37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139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W8" s="16"/>
    </row>
    <row r="9" spans="2:49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W9" s="16"/>
    </row>
    <row r="10" spans="2:49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AW10" s="16"/>
    </row>
    <row r="11" spans="2:49" s="23" customFormat="1" ht="18" customHeight="1">
      <c r="B11" s="24" t="s">
        <v>140</v>
      </c>
      <c r="C11" s="7"/>
      <c r="D11" s="7"/>
      <c r="E11" s="7"/>
      <c r="F11" s="75">
        <v>16169322.640000001</v>
      </c>
      <c r="G11" s="7"/>
      <c r="H11" s="75">
        <v>27839.065042619706</v>
      </c>
      <c r="I11" s="7"/>
      <c r="J11" s="76">
        <v>1</v>
      </c>
      <c r="K11" s="76">
        <v>6.4199999999999993E-2</v>
      </c>
      <c r="L11" s="19"/>
      <c r="M11" s="19"/>
      <c r="N11" s="19"/>
      <c r="O11" s="19"/>
      <c r="AW11" s="16"/>
    </row>
    <row r="12" spans="2:49">
      <c r="B12" s="79" t="s">
        <v>202</v>
      </c>
      <c r="C12" s="16"/>
      <c r="F12" s="81">
        <v>14086838.18</v>
      </c>
      <c r="H12" s="81">
        <v>18988.38063675697</v>
      </c>
      <c r="J12" s="80">
        <v>0.68210000000000004</v>
      </c>
      <c r="K12" s="80">
        <v>4.3799999999999999E-2</v>
      </c>
    </row>
    <row r="13" spans="2:49">
      <c r="B13" s="79" t="s">
        <v>657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49">
      <c r="B15" s="79" t="s">
        <v>658</v>
      </c>
      <c r="C15" s="16"/>
      <c r="F15" s="81">
        <v>1779238.76</v>
      </c>
      <c r="H15" s="81">
        <v>1744.9133299943301</v>
      </c>
      <c r="J15" s="80">
        <v>6.2700000000000006E-2</v>
      </c>
      <c r="K15" s="80">
        <v>4.0000000000000001E-3</v>
      </c>
    </row>
    <row r="16" spans="2:49">
      <c r="B16" t="s">
        <v>659</v>
      </c>
      <c r="C16">
        <v>74233</v>
      </c>
      <c r="D16" t="s">
        <v>102</v>
      </c>
      <c r="E16" t="s">
        <v>660</v>
      </c>
      <c r="F16" s="77">
        <v>1779238.76</v>
      </c>
      <c r="G16" s="77">
        <v>98.070780000000113</v>
      </c>
      <c r="H16" s="77">
        <v>1744.9133299943301</v>
      </c>
      <c r="I16" s="78">
        <v>9.0700000000000003E-2</v>
      </c>
      <c r="J16" s="78">
        <v>6.2700000000000006E-2</v>
      </c>
      <c r="K16" s="78">
        <v>4.0000000000000001E-3</v>
      </c>
    </row>
    <row r="17" spans="2:11">
      <c r="B17" s="79" t="s">
        <v>661</v>
      </c>
      <c r="C17" s="16"/>
      <c r="F17" s="81">
        <v>1088261.3799999999</v>
      </c>
      <c r="H17" s="81">
        <v>2028.5054784613801</v>
      </c>
      <c r="J17" s="80">
        <v>7.2900000000000006E-2</v>
      </c>
      <c r="K17" s="80">
        <v>4.7000000000000002E-3</v>
      </c>
    </row>
    <row r="18" spans="2:11">
      <c r="B18" t="s">
        <v>662</v>
      </c>
      <c r="C18">
        <v>74204</v>
      </c>
      <c r="D18" t="s">
        <v>102</v>
      </c>
      <c r="E18" t="s">
        <v>663</v>
      </c>
      <c r="F18" s="77">
        <v>1088261.3799999999</v>
      </c>
      <c r="G18" s="77">
        <v>186.39873799999958</v>
      </c>
      <c r="H18" s="77">
        <v>2028.5054784613801</v>
      </c>
      <c r="I18" s="78">
        <v>7.8700000000000005E-4</v>
      </c>
      <c r="J18" s="78">
        <v>7.2900000000000006E-2</v>
      </c>
      <c r="K18" s="78">
        <v>4.7000000000000002E-3</v>
      </c>
    </row>
    <row r="19" spans="2:11">
      <c r="B19" s="79" t="s">
        <v>664</v>
      </c>
      <c r="C19" s="16"/>
      <c r="F19" s="81">
        <v>11219338.039999999</v>
      </c>
      <c r="H19" s="81">
        <v>15214.961828301261</v>
      </c>
      <c r="J19" s="80">
        <v>0.54649999999999999</v>
      </c>
      <c r="K19" s="80">
        <v>3.5099999999999999E-2</v>
      </c>
    </row>
    <row r="20" spans="2:11">
      <c r="B20" t="s">
        <v>665</v>
      </c>
      <c r="C20">
        <v>74252</v>
      </c>
      <c r="D20" t="s">
        <v>102</v>
      </c>
      <c r="E20" t="s">
        <v>666</v>
      </c>
      <c r="F20" s="77">
        <v>230162</v>
      </c>
      <c r="G20" s="77">
        <v>106.155337</v>
      </c>
      <c r="H20" s="77">
        <v>244.32924674594</v>
      </c>
      <c r="I20" s="78">
        <v>2.0699999999999999E-4</v>
      </c>
      <c r="J20" s="78">
        <v>8.8000000000000005E-3</v>
      </c>
      <c r="K20" s="78">
        <v>5.9999999999999995E-4</v>
      </c>
    </row>
    <row r="21" spans="2:11">
      <c r="B21" t="s">
        <v>667</v>
      </c>
      <c r="C21">
        <v>74241</v>
      </c>
      <c r="D21" t="s">
        <v>102</v>
      </c>
      <c r="E21" t="s">
        <v>668</v>
      </c>
      <c r="F21" s="77">
        <v>2382953.61</v>
      </c>
      <c r="G21" s="77">
        <v>104.06724900000005</v>
      </c>
      <c r="H21" s="77">
        <v>2479.8742668731902</v>
      </c>
      <c r="I21" s="78">
        <v>5.8299999999999997E-4</v>
      </c>
      <c r="J21" s="78">
        <v>8.9099999999999999E-2</v>
      </c>
      <c r="K21" s="78">
        <v>5.7000000000000002E-3</v>
      </c>
    </row>
    <row r="22" spans="2:11">
      <c r="B22" t="s">
        <v>669</v>
      </c>
      <c r="C22">
        <v>74217</v>
      </c>
      <c r="D22" t="s">
        <v>102</v>
      </c>
      <c r="E22" t="s">
        <v>670</v>
      </c>
      <c r="F22" s="77">
        <v>1650730.01</v>
      </c>
      <c r="G22" s="77">
        <v>93.949344999999724</v>
      </c>
      <c r="H22" s="77">
        <v>1550.85003211343</v>
      </c>
      <c r="I22" s="78">
        <v>0.15770000000000001</v>
      </c>
      <c r="J22" s="78">
        <v>5.57E-2</v>
      </c>
      <c r="K22" s="78">
        <v>3.5999999999999999E-3</v>
      </c>
    </row>
    <row r="23" spans="2:11">
      <c r="B23" t="s">
        <v>671</v>
      </c>
      <c r="C23">
        <v>74231</v>
      </c>
      <c r="D23" t="s">
        <v>102</v>
      </c>
      <c r="E23" t="s">
        <v>672</v>
      </c>
      <c r="F23" s="77">
        <v>1535175.92</v>
      </c>
      <c r="G23" s="77">
        <v>71.626891000000185</v>
      </c>
      <c r="H23" s="77">
        <v>1099.5987828766499</v>
      </c>
      <c r="I23" s="78">
        <v>5.2599999999999999E-4</v>
      </c>
      <c r="J23" s="78">
        <v>3.95E-2</v>
      </c>
      <c r="K23" s="78">
        <v>2.5000000000000001E-3</v>
      </c>
    </row>
    <row r="24" spans="2:11">
      <c r="B24" t="s">
        <v>673</v>
      </c>
      <c r="C24">
        <v>74239</v>
      </c>
      <c r="D24" t="s">
        <v>102</v>
      </c>
      <c r="E24" t="s">
        <v>674</v>
      </c>
      <c r="F24" s="77">
        <v>5412055.5</v>
      </c>
      <c r="G24" s="77">
        <v>17.680070000000001</v>
      </c>
      <c r="H24" s="77">
        <v>956.85520083885001</v>
      </c>
      <c r="I24" s="78">
        <v>3.4099999999999999E-4</v>
      </c>
      <c r="J24" s="78">
        <v>3.44E-2</v>
      </c>
      <c r="K24" s="78">
        <v>2.2000000000000001E-3</v>
      </c>
    </row>
    <row r="25" spans="2:11">
      <c r="B25" t="s">
        <v>675</v>
      </c>
      <c r="C25">
        <v>74196</v>
      </c>
      <c r="D25" t="s">
        <v>102</v>
      </c>
      <c r="E25" t="s">
        <v>676</v>
      </c>
      <c r="F25" s="77">
        <v>8261</v>
      </c>
      <c r="G25" s="77">
        <v>107534.85412</v>
      </c>
      <c r="H25" s="77">
        <v>8883.4542988531994</v>
      </c>
      <c r="I25" s="78">
        <v>1.4119999999999998E-3</v>
      </c>
      <c r="J25" s="78">
        <v>0.31909999999999999</v>
      </c>
      <c r="K25" s="78">
        <v>2.0500000000000001E-2</v>
      </c>
    </row>
    <row r="26" spans="2:11">
      <c r="B26" s="79" t="s">
        <v>227</v>
      </c>
      <c r="C26" s="16"/>
      <c r="F26" s="81">
        <v>2082484.46</v>
      </c>
      <c r="H26" s="81">
        <v>8850.6844058627375</v>
      </c>
      <c r="J26" s="80">
        <v>0.31790000000000002</v>
      </c>
      <c r="K26" s="80">
        <v>2.0400000000000001E-2</v>
      </c>
    </row>
    <row r="27" spans="2:11">
      <c r="B27" s="79" t="s">
        <v>677</v>
      </c>
      <c r="C27" s="16"/>
      <c r="F27" s="81">
        <v>279246.77</v>
      </c>
      <c r="H27" s="81">
        <v>1240.5278466571201</v>
      </c>
      <c r="J27" s="80">
        <v>4.4600000000000001E-2</v>
      </c>
      <c r="K27" s="80">
        <v>2.8999999999999998E-3</v>
      </c>
    </row>
    <row r="28" spans="2:11">
      <c r="B28" t="s">
        <v>678</v>
      </c>
      <c r="C28">
        <v>74215</v>
      </c>
      <c r="D28" t="s">
        <v>106</v>
      </c>
      <c r="E28" t="s">
        <v>679</v>
      </c>
      <c r="F28" s="77">
        <v>279246.77</v>
      </c>
      <c r="G28" s="77">
        <v>116.17173500000027</v>
      </c>
      <c r="H28" s="77">
        <v>1240.5278466571201</v>
      </c>
      <c r="I28" s="78">
        <v>3.5399999999999999E-4</v>
      </c>
      <c r="J28" s="78">
        <v>4.4600000000000001E-2</v>
      </c>
      <c r="K28" s="78">
        <v>2.8999999999999998E-3</v>
      </c>
    </row>
    <row r="29" spans="2:11">
      <c r="B29" s="79" t="s">
        <v>680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222</v>
      </c>
      <c r="C30">
        <v>0</v>
      </c>
      <c r="D30" t="s">
        <v>222</v>
      </c>
      <c r="F30" s="77">
        <v>0</v>
      </c>
      <c r="G30" s="77">
        <v>0</v>
      </c>
      <c r="H30" s="77">
        <v>0</v>
      </c>
      <c r="I30" s="78"/>
      <c r="J30" s="78">
        <v>0</v>
      </c>
      <c r="K30" s="78">
        <v>0</v>
      </c>
    </row>
    <row r="31" spans="2:11">
      <c r="B31" s="79" t="s">
        <v>681</v>
      </c>
      <c r="C31" s="16"/>
      <c r="F31" s="81">
        <v>730075</v>
      </c>
      <c r="H31" s="81">
        <v>2725.642805535696</v>
      </c>
      <c r="J31" s="80">
        <v>9.7900000000000001E-2</v>
      </c>
      <c r="K31" s="80">
        <v>6.3E-3</v>
      </c>
    </row>
    <row r="32" spans="2:11">
      <c r="B32" t="s">
        <v>682</v>
      </c>
      <c r="C32">
        <v>74242</v>
      </c>
      <c r="D32" t="s">
        <v>110</v>
      </c>
      <c r="E32" t="s">
        <v>683</v>
      </c>
      <c r="F32" s="77">
        <v>375428</v>
      </c>
      <c r="G32" s="77">
        <v>100</v>
      </c>
      <c r="H32" s="77">
        <v>1521.6472268</v>
      </c>
      <c r="I32" s="78">
        <v>1.2700000000000001E-3</v>
      </c>
      <c r="J32" s="78">
        <v>5.4699999999999999E-2</v>
      </c>
      <c r="K32" s="78">
        <v>3.5000000000000001E-3</v>
      </c>
    </row>
    <row r="33" spans="2:11">
      <c r="B33" t="s">
        <v>684</v>
      </c>
      <c r="C33">
        <v>74192</v>
      </c>
      <c r="D33" t="s">
        <v>106</v>
      </c>
      <c r="E33" t="s">
        <v>685</v>
      </c>
      <c r="F33" s="77">
        <v>286646</v>
      </c>
      <c r="G33" s="77">
        <v>82.454120000000017</v>
      </c>
      <c r="H33" s="77">
        <v>903.80789438132501</v>
      </c>
      <c r="I33" s="78">
        <v>3.5399999999999999E-4</v>
      </c>
      <c r="J33" s="78">
        <v>3.2500000000000001E-2</v>
      </c>
      <c r="K33" s="78">
        <v>2.0999999999999999E-3</v>
      </c>
    </row>
    <row r="34" spans="2:11">
      <c r="B34" t="s">
        <v>686</v>
      </c>
      <c r="C34">
        <v>74247</v>
      </c>
      <c r="D34" t="s">
        <v>113</v>
      </c>
      <c r="E34" t="s">
        <v>280</v>
      </c>
      <c r="F34" s="77">
        <v>68001</v>
      </c>
      <c r="G34" s="77">
        <v>94.368409999999884</v>
      </c>
      <c r="H34" s="77">
        <v>300.18768435437102</v>
      </c>
      <c r="I34" s="78">
        <v>2.8800000000000001E-4</v>
      </c>
      <c r="J34" s="78">
        <v>1.0800000000000001E-2</v>
      </c>
      <c r="K34" s="78">
        <v>6.9999999999999999E-4</v>
      </c>
    </row>
    <row r="35" spans="2:11">
      <c r="B35" s="79" t="s">
        <v>687</v>
      </c>
      <c r="C35" s="16"/>
      <c r="F35" s="81">
        <v>1073162.69</v>
      </c>
      <c r="H35" s="81">
        <v>4884.5137536699222</v>
      </c>
      <c r="J35" s="80">
        <v>0.17549999999999999</v>
      </c>
      <c r="K35" s="80">
        <v>1.1299999999999999E-2</v>
      </c>
    </row>
    <row r="36" spans="2:11">
      <c r="B36" t="s">
        <v>688</v>
      </c>
      <c r="C36">
        <v>74205</v>
      </c>
      <c r="D36" t="s">
        <v>110</v>
      </c>
      <c r="E36" t="s">
        <v>689</v>
      </c>
      <c r="F36" s="77">
        <v>257875</v>
      </c>
      <c r="G36" s="77">
        <v>223.97339899999969</v>
      </c>
      <c r="H36" s="77">
        <v>2340.9546521668399</v>
      </c>
      <c r="I36" s="78">
        <v>1.964E-3</v>
      </c>
      <c r="J36" s="78">
        <v>8.4099999999999994E-2</v>
      </c>
      <c r="K36" s="78">
        <v>5.4000000000000003E-3</v>
      </c>
    </row>
    <row r="37" spans="2:11">
      <c r="B37" t="s">
        <v>690</v>
      </c>
      <c r="C37">
        <v>74193</v>
      </c>
      <c r="D37" t="s">
        <v>106</v>
      </c>
      <c r="E37" t="s">
        <v>551</v>
      </c>
      <c r="F37" s="77">
        <v>112348.88</v>
      </c>
      <c r="G37" s="77">
        <v>29.182937000000042</v>
      </c>
      <c r="H37" s="77">
        <v>125.37635177719601</v>
      </c>
      <c r="I37" s="78">
        <v>1.0200000000000001E-4</v>
      </c>
      <c r="J37" s="78">
        <v>4.4999999999999997E-3</v>
      </c>
      <c r="K37" s="78">
        <v>2.9999999999999997E-4</v>
      </c>
    </row>
    <row r="38" spans="2:11">
      <c r="B38" t="s">
        <v>691</v>
      </c>
      <c r="C38">
        <v>74207</v>
      </c>
      <c r="D38" t="s">
        <v>106</v>
      </c>
      <c r="E38" t="s">
        <v>692</v>
      </c>
      <c r="F38" s="77">
        <v>275069.95</v>
      </c>
      <c r="G38" s="77">
        <v>160.47241200000002</v>
      </c>
      <c r="H38" s="77">
        <v>1687.9571303211901</v>
      </c>
      <c r="I38" s="78">
        <v>1.1111111111111112E-5</v>
      </c>
      <c r="J38" s="78">
        <v>6.0600000000000001E-2</v>
      </c>
      <c r="K38" s="78">
        <v>3.8999999999999998E-3</v>
      </c>
    </row>
    <row r="39" spans="2:11">
      <c r="B39" t="s">
        <v>693</v>
      </c>
      <c r="C39">
        <v>74197</v>
      </c>
      <c r="D39" t="s">
        <v>106</v>
      </c>
      <c r="E39" t="s">
        <v>247</v>
      </c>
      <c r="F39" s="77">
        <v>427868.86</v>
      </c>
      <c r="G39" s="77">
        <v>44.630165999999981</v>
      </c>
      <c r="H39" s="77">
        <v>730.22561940469598</v>
      </c>
      <c r="I39" s="78">
        <v>2.5299999999999997E-4</v>
      </c>
      <c r="J39" s="78">
        <v>2.6200000000000001E-2</v>
      </c>
      <c r="K39" s="78">
        <v>1.6999999999999999E-3</v>
      </c>
    </row>
    <row r="40" spans="2:11">
      <c r="B40" t="s">
        <v>229</v>
      </c>
      <c r="C40" s="16"/>
    </row>
    <row r="41" spans="2:11">
      <c r="B41" t="s">
        <v>304</v>
      </c>
      <c r="C41" s="16"/>
    </row>
    <row r="42" spans="2:11">
      <c r="B42" t="s">
        <v>305</v>
      </c>
      <c r="C42" s="16"/>
    </row>
    <row r="43" spans="2:11">
      <c r="B43" t="s">
        <v>306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9" ht="26.25" customHeight="1">
      <c r="B7" s="98" t="s">
        <v>141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694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222</v>
      </c>
      <c r="C13" t="s">
        <v>222</v>
      </c>
      <c r="D13" t="s">
        <v>222</v>
      </c>
      <c r="E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598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304</v>
      </c>
      <c r="C17" s="16"/>
      <c r="D17" s="16"/>
    </row>
    <row r="18" spans="2:4">
      <c r="B18" t="s">
        <v>305</v>
      </c>
      <c r="C18" s="16"/>
      <c r="D18" s="16"/>
    </row>
    <row r="19" spans="2:4">
      <c r="B19" t="s">
        <v>306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2:52" ht="26.25" customHeight="1">
      <c r="B7" s="98" t="s">
        <v>142</v>
      </c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599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600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695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601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542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599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602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601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603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542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304</v>
      </c>
      <c r="C35" s="16"/>
      <c r="D35" s="16"/>
    </row>
    <row r="36" spans="2:12">
      <c r="B36" t="s">
        <v>305</v>
      </c>
      <c r="C36" s="16"/>
      <c r="D36" s="16"/>
    </row>
    <row r="37" spans="2:12">
      <c r="B37" t="s">
        <v>306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100"/>
    </row>
    <row r="7" spans="2:49" ht="26.25" customHeight="1">
      <c r="B7" s="98" t="s">
        <v>143</v>
      </c>
      <c r="C7" s="99"/>
      <c r="D7" s="99"/>
      <c r="E7" s="99"/>
      <c r="F7" s="99"/>
      <c r="G7" s="99"/>
      <c r="H7" s="99"/>
      <c r="I7" s="99"/>
      <c r="J7" s="99"/>
      <c r="K7" s="100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-6496988</v>
      </c>
      <c r="H11" s="7"/>
      <c r="I11" s="75">
        <v>-75.903739646175069</v>
      </c>
      <c r="J11" s="76">
        <v>1</v>
      </c>
      <c r="K11" s="76">
        <v>-2.0000000000000001E-4</v>
      </c>
      <c r="AW11" s="16"/>
    </row>
    <row r="12" spans="2:49">
      <c r="B12" s="79" t="s">
        <v>202</v>
      </c>
      <c r="C12" s="16"/>
      <c r="D12" s="16"/>
      <c r="G12" s="81">
        <v>-6496988</v>
      </c>
      <c r="I12" s="81">
        <v>-75.903739646175069</v>
      </c>
      <c r="J12" s="80">
        <v>1</v>
      </c>
      <c r="K12" s="80">
        <v>-2.0000000000000001E-4</v>
      </c>
    </row>
    <row r="13" spans="2:49">
      <c r="B13" s="79" t="s">
        <v>599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600</v>
      </c>
      <c r="C15" s="16"/>
      <c r="D15" s="16"/>
      <c r="G15" s="81">
        <v>-6426988</v>
      </c>
      <c r="I15" s="81">
        <v>-84.899142894721663</v>
      </c>
      <c r="J15" s="80">
        <v>1.1185</v>
      </c>
      <c r="K15" s="80">
        <v>-2.0000000000000001E-4</v>
      </c>
    </row>
    <row r="16" spans="2:49">
      <c r="B16" t="s">
        <v>696</v>
      </c>
      <c r="C16" t="s">
        <v>697</v>
      </c>
      <c r="D16" t="s">
        <v>123</v>
      </c>
      <c r="E16" t="s">
        <v>110</v>
      </c>
      <c r="F16" t="s">
        <v>698</v>
      </c>
      <c r="G16" s="77">
        <v>-1781988</v>
      </c>
      <c r="H16" s="77">
        <v>-3.377333330816414</v>
      </c>
      <c r="I16" s="77">
        <v>60.183674675148801</v>
      </c>
      <c r="J16" s="78">
        <v>-0.79290000000000005</v>
      </c>
      <c r="K16" s="78">
        <v>1E-4</v>
      </c>
    </row>
    <row r="17" spans="2:11">
      <c r="B17" t="s">
        <v>699</v>
      </c>
      <c r="C17" t="s">
        <v>700</v>
      </c>
      <c r="D17" t="s">
        <v>123</v>
      </c>
      <c r="E17" t="s">
        <v>106</v>
      </c>
      <c r="F17" t="s">
        <v>698</v>
      </c>
      <c r="G17" s="77">
        <v>-4358000</v>
      </c>
      <c r="H17" s="77">
        <v>3.1725482537782241</v>
      </c>
      <c r="I17" s="77">
        <v>-138.25965289965501</v>
      </c>
      <c r="J17" s="78">
        <v>1.8214999999999999</v>
      </c>
      <c r="K17" s="78">
        <v>-2.9999999999999997E-4</v>
      </c>
    </row>
    <row r="18" spans="2:11">
      <c r="B18" t="s">
        <v>701</v>
      </c>
      <c r="C18" t="s">
        <v>702</v>
      </c>
      <c r="D18" t="s">
        <v>123</v>
      </c>
      <c r="E18" t="s">
        <v>106</v>
      </c>
      <c r="F18" t="s">
        <v>672</v>
      </c>
      <c r="G18" s="77">
        <v>-287000</v>
      </c>
      <c r="H18" s="77">
        <v>2.3774092927580033</v>
      </c>
      <c r="I18" s="77">
        <v>-6.82316467021547</v>
      </c>
      <c r="J18" s="78">
        <v>8.9899999999999994E-2</v>
      </c>
      <c r="K18" s="78">
        <v>0</v>
      </c>
    </row>
    <row r="19" spans="2:11">
      <c r="B19" s="79" t="s">
        <v>695</v>
      </c>
      <c r="C19" s="16"/>
      <c r="D19" s="16"/>
      <c r="G19" s="81">
        <v>-70000</v>
      </c>
      <c r="I19" s="81">
        <v>8.9954032485465998</v>
      </c>
      <c r="J19" s="80">
        <v>-0.11849999999999999</v>
      </c>
      <c r="K19" s="80">
        <v>0</v>
      </c>
    </row>
    <row r="20" spans="2:11">
      <c r="B20" t="s">
        <v>703</v>
      </c>
      <c r="C20" t="s">
        <v>704</v>
      </c>
      <c r="D20" t="s">
        <v>123</v>
      </c>
      <c r="E20" t="s">
        <v>113</v>
      </c>
      <c r="F20" t="s">
        <v>698</v>
      </c>
      <c r="G20" s="77">
        <v>-70000</v>
      </c>
      <c r="H20" s="77">
        <v>-12.850576069352286</v>
      </c>
      <c r="I20" s="77">
        <v>8.9954032485465998</v>
      </c>
      <c r="J20" s="78">
        <v>-0.11849999999999999</v>
      </c>
      <c r="K20" s="78">
        <v>0</v>
      </c>
    </row>
    <row r="21" spans="2:11">
      <c r="B21" s="79" t="s">
        <v>601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542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t="s">
        <v>222</v>
      </c>
      <c r="C24" t="s">
        <v>222</v>
      </c>
      <c r="D24" t="s">
        <v>222</v>
      </c>
      <c r="E24" t="s">
        <v>222</v>
      </c>
      <c r="G24" s="77">
        <v>0</v>
      </c>
      <c r="H24" s="77">
        <v>0</v>
      </c>
      <c r="I24" s="77">
        <v>0</v>
      </c>
      <c r="J24" s="78">
        <v>0</v>
      </c>
      <c r="K24" s="78">
        <v>0</v>
      </c>
    </row>
    <row r="25" spans="2:11">
      <c r="B25" s="79" t="s">
        <v>227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s="79" t="s">
        <v>599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602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601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542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t="s">
        <v>229</v>
      </c>
      <c r="C34" s="16"/>
      <c r="D34" s="16"/>
    </row>
    <row r="35" spans="2:11">
      <c r="B35" t="s">
        <v>304</v>
      </c>
      <c r="C35" s="16"/>
      <c r="D35" s="16"/>
    </row>
    <row r="36" spans="2:11">
      <c r="B36" t="s">
        <v>305</v>
      </c>
      <c r="C36" s="16"/>
      <c r="D36" s="16"/>
    </row>
    <row r="37" spans="2:11">
      <c r="B37" t="s">
        <v>306</v>
      </c>
      <c r="C37" s="16"/>
      <c r="D37" s="16"/>
    </row>
    <row r="38" spans="2:11"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98" t="s">
        <v>136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100"/>
    </row>
    <row r="7" spans="2:78" ht="26.25" customHeight="1">
      <c r="B7" s="98" t="s">
        <v>145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100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611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612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613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614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222</v>
      </c>
      <c r="C19" t="s">
        <v>222</v>
      </c>
      <c r="D19" s="16"/>
      <c r="E19" t="s">
        <v>222</v>
      </c>
      <c r="H19" s="77">
        <v>0</v>
      </c>
      <c r="I19" t="s">
        <v>222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615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616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617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611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612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613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614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615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616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617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304</v>
      </c>
      <c r="D41" s="16"/>
    </row>
    <row r="42" spans="2:17">
      <c r="B42" t="s">
        <v>305</v>
      </c>
      <c r="D42" s="16"/>
    </row>
    <row r="43" spans="2:17">
      <c r="B43" t="s">
        <v>306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tabSelected="1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8" t="s">
        <v>146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1.44</v>
      </c>
      <c r="J11" s="18"/>
      <c r="K11" s="18"/>
      <c r="L11" s="18"/>
      <c r="M11" s="76">
        <v>0.108</v>
      </c>
      <c r="N11" s="75">
        <v>4244555.4230000004</v>
      </c>
      <c r="O11" s="7"/>
      <c r="P11" s="75">
        <v>4863.796117201774</v>
      </c>
      <c r="Q11" s="76">
        <v>1</v>
      </c>
      <c r="R11" s="76">
        <v>1.12E-2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1.6</v>
      </c>
      <c r="M12" s="80">
        <v>0.1202</v>
      </c>
      <c r="N12" s="81">
        <v>4115351.423</v>
      </c>
      <c r="P12" s="81">
        <v>4369.7200212017742</v>
      </c>
      <c r="Q12" s="80">
        <v>0.89839999999999998</v>
      </c>
      <c r="R12" s="80">
        <v>1.01E-2</v>
      </c>
    </row>
    <row r="13" spans="2:60">
      <c r="B13" s="79" t="s">
        <v>705</v>
      </c>
      <c r="I13" s="81">
        <v>2.8</v>
      </c>
      <c r="M13" s="80">
        <v>0</v>
      </c>
      <c r="N13" s="81">
        <v>1961002.023</v>
      </c>
      <c r="P13" s="81">
        <v>2317.4990699999998</v>
      </c>
      <c r="Q13" s="80">
        <v>0.47649999999999998</v>
      </c>
      <c r="R13" s="80">
        <v>5.3E-3</v>
      </c>
    </row>
    <row r="14" spans="2:60">
      <c r="B14" t="s">
        <v>756</v>
      </c>
      <c r="C14" t="s">
        <v>706</v>
      </c>
      <c r="D14" t="s">
        <v>707</v>
      </c>
      <c r="F14" t="s">
        <v>708</v>
      </c>
      <c r="G14" t="s">
        <v>709</v>
      </c>
      <c r="H14" t="s">
        <v>710</v>
      </c>
      <c r="I14" s="77">
        <v>2.7</v>
      </c>
      <c r="J14" t="s">
        <v>711</v>
      </c>
      <c r="K14" t="s">
        <v>102</v>
      </c>
      <c r="L14" s="78">
        <v>0</v>
      </c>
      <c r="M14" s="78">
        <v>0</v>
      </c>
      <c r="N14" s="77">
        <v>116196.254</v>
      </c>
      <c r="O14" s="77">
        <v>122.05001032133102</v>
      </c>
      <c r="P14" s="77">
        <v>141.81754000000001</v>
      </c>
      <c r="Q14" s="78">
        <v>2.92E-2</v>
      </c>
      <c r="R14" s="78">
        <v>2.9999999999999997E-4</v>
      </c>
    </row>
    <row r="15" spans="2:60">
      <c r="B15" t="s">
        <v>757</v>
      </c>
      <c r="C15" t="s">
        <v>706</v>
      </c>
      <c r="D15" t="s">
        <v>712</v>
      </c>
      <c r="F15" t="s">
        <v>708</v>
      </c>
      <c r="G15" t="s">
        <v>670</v>
      </c>
      <c r="H15" t="s">
        <v>710</v>
      </c>
      <c r="I15" s="77">
        <v>2.8</v>
      </c>
      <c r="J15" t="s">
        <v>711</v>
      </c>
      <c r="K15" t="s">
        <v>102</v>
      </c>
      <c r="L15" s="78">
        <v>0</v>
      </c>
      <c r="M15" s="78">
        <v>0</v>
      </c>
      <c r="N15" s="77">
        <v>1844805.7690000001</v>
      </c>
      <c r="O15" s="77">
        <v>117.93553373260293</v>
      </c>
      <c r="P15" s="77">
        <v>2175.6815299999998</v>
      </c>
      <c r="Q15" s="78">
        <v>0.44729999999999998</v>
      </c>
      <c r="R15" s="78">
        <v>5.0000000000000001E-3</v>
      </c>
    </row>
    <row r="16" spans="2:60">
      <c r="B16" s="79" t="s">
        <v>713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222</v>
      </c>
      <c r="D17" t="s">
        <v>222</v>
      </c>
      <c r="F17" t="s">
        <v>222</v>
      </c>
      <c r="I17" s="77">
        <v>0</v>
      </c>
      <c r="J17" t="s">
        <v>222</v>
      </c>
      <c r="K17" t="s">
        <v>222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714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222</v>
      </c>
      <c r="D19" t="s">
        <v>222</v>
      </c>
      <c r="F19" t="s">
        <v>222</v>
      </c>
      <c r="I19" s="77">
        <v>0</v>
      </c>
      <c r="J19" t="s">
        <v>222</v>
      </c>
      <c r="K19" t="s">
        <v>222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715</v>
      </c>
      <c r="I20" s="81">
        <v>0</v>
      </c>
      <c r="M20" s="80">
        <v>0</v>
      </c>
      <c r="N20" s="81">
        <v>928349.4</v>
      </c>
      <c r="P20" s="81">
        <v>977.63195120177397</v>
      </c>
      <c r="Q20" s="80">
        <v>0.20100000000000001</v>
      </c>
      <c r="R20" s="80">
        <v>2.3E-3</v>
      </c>
    </row>
    <row r="21" spans="2:18">
      <c r="B21" t="s">
        <v>716</v>
      </c>
      <c r="C21" t="s">
        <v>706</v>
      </c>
      <c r="D21" t="s">
        <v>717</v>
      </c>
      <c r="E21" t="s">
        <v>638</v>
      </c>
      <c r="F21" t="s">
        <v>718</v>
      </c>
      <c r="G21" t="s">
        <v>719</v>
      </c>
      <c r="H21" t="s">
        <v>710</v>
      </c>
      <c r="I21" s="77">
        <v>0</v>
      </c>
      <c r="J21" t="s">
        <v>639</v>
      </c>
      <c r="K21" t="s">
        <v>102</v>
      </c>
      <c r="L21" s="78">
        <v>7.0000000000000007E-2</v>
      </c>
      <c r="M21" s="78">
        <v>0</v>
      </c>
      <c r="N21" s="77">
        <v>928349.4</v>
      </c>
      <c r="O21" s="77">
        <v>105.308621</v>
      </c>
      <c r="P21" s="77">
        <v>977.63195120177397</v>
      </c>
      <c r="Q21" s="78">
        <v>0.20100000000000001</v>
      </c>
      <c r="R21" s="78">
        <v>2.3E-3</v>
      </c>
    </row>
    <row r="22" spans="2:18">
      <c r="B22" s="79" t="s">
        <v>720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222</v>
      </c>
      <c r="D23" t="s">
        <v>222</v>
      </c>
      <c r="F23" t="s">
        <v>222</v>
      </c>
      <c r="I23" s="77">
        <v>0</v>
      </c>
      <c r="J23" t="s">
        <v>222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721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722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222</v>
      </c>
      <c r="D26" t="s">
        <v>222</v>
      </c>
      <c r="F26" t="s">
        <v>222</v>
      </c>
      <c r="I26" s="77">
        <v>0</v>
      </c>
      <c r="J26" t="s">
        <v>222</v>
      </c>
      <c r="K26" t="s">
        <v>222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723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222</v>
      </c>
      <c r="D28" t="s">
        <v>222</v>
      </c>
      <c r="F28" t="s">
        <v>222</v>
      </c>
      <c r="I28" s="77">
        <v>0</v>
      </c>
      <c r="J28" t="s">
        <v>222</v>
      </c>
      <c r="K28" t="s">
        <v>222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724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222</v>
      </c>
      <c r="D30" t="s">
        <v>222</v>
      </c>
      <c r="F30" t="s">
        <v>222</v>
      </c>
      <c r="I30" s="77">
        <v>0</v>
      </c>
      <c r="J30" t="s">
        <v>222</v>
      </c>
      <c r="K30" t="s">
        <v>222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725</v>
      </c>
      <c r="I31" s="81">
        <v>0.49</v>
      </c>
      <c r="M31" s="80">
        <v>0.4889</v>
      </c>
      <c r="N31" s="81">
        <v>1226000</v>
      </c>
      <c r="P31" s="81">
        <v>1074.5889999999999</v>
      </c>
      <c r="Q31" s="80">
        <v>0.22090000000000001</v>
      </c>
      <c r="R31" s="80">
        <v>2.5000000000000001E-3</v>
      </c>
    </row>
    <row r="32" spans="2:18">
      <c r="B32" t="s">
        <v>726</v>
      </c>
      <c r="C32" t="s">
        <v>706</v>
      </c>
      <c r="D32" t="s">
        <v>727</v>
      </c>
      <c r="E32" t="s">
        <v>728</v>
      </c>
      <c r="F32" t="s">
        <v>365</v>
      </c>
      <c r="G32" t="s">
        <v>729</v>
      </c>
      <c r="H32" t="s">
        <v>150</v>
      </c>
      <c r="I32" s="77">
        <v>0.49</v>
      </c>
      <c r="J32" t="s">
        <v>437</v>
      </c>
      <c r="K32" t="s">
        <v>102</v>
      </c>
      <c r="L32" s="78">
        <v>5.1799999999999999E-2</v>
      </c>
      <c r="M32" s="78">
        <v>0.4889</v>
      </c>
      <c r="N32" s="77">
        <v>1226000</v>
      </c>
      <c r="O32" s="77">
        <v>87.65</v>
      </c>
      <c r="P32" s="77">
        <v>1074.5889999999999</v>
      </c>
      <c r="Q32" s="78">
        <v>0.22090000000000001</v>
      </c>
      <c r="R32" s="78">
        <v>2.5000000000000001E-3</v>
      </c>
    </row>
    <row r="33" spans="2:18">
      <c r="B33" s="79" t="s">
        <v>227</v>
      </c>
      <c r="I33" s="81">
        <v>0</v>
      </c>
      <c r="M33" s="80">
        <v>0</v>
      </c>
      <c r="N33" s="81">
        <v>129204</v>
      </c>
      <c r="P33" s="81">
        <v>494.07609600000001</v>
      </c>
      <c r="Q33" s="80">
        <v>0.1016</v>
      </c>
      <c r="R33" s="80">
        <v>1.1000000000000001E-3</v>
      </c>
    </row>
    <row r="34" spans="2:18">
      <c r="B34" s="79" t="s">
        <v>730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222</v>
      </c>
      <c r="D35" t="s">
        <v>222</v>
      </c>
      <c r="F35" t="s">
        <v>222</v>
      </c>
      <c r="I35" s="77">
        <v>0</v>
      </c>
      <c r="J35" t="s">
        <v>222</v>
      </c>
      <c r="K35" t="s">
        <v>222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714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222</v>
      </c>
      <c r="D37" t="s">
        <v>222</v>
      </c>
      <c r="F37" t="s">
        <v>222</v>
      </c>
      <c r="I37" s="77">
        <v>0</v>
      </c>
      <c r="J37" t="s">
        <v>222</v>
      </c>
      <c r="K37" t="s">
        <v>222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715</v>
      </c>
      <c r="I38" s="81">
        <v>0</v>
      </c>
      <c r="M38" s="80">
        <v>0</v>
      </c>
      <c r="N38" s="81">
        <v>129204</v>
      </c>
      <c r="P38" s="81">
        <v>494.07609600000001</v>
      </c>
      <c r="Q38" s="80">
        <v>0.1016</v>
      </c>
      <c r="R38" s="80">
        <v>1.1000000000000001E-3</v>
      </c>
    </row>
    <row r="39" spans="2:18">
      <c r="B39" t="s">
        <v>731</v>
      </c>
      <c r="C39" t="s">
        <v>706</v>
      </c>
      <c r="D39" t="s">
        <v>732</v>
      </c>
      <c r="E39" t="s">
        <v>733</v>
      </c>
      <c r="F39" t="s">
        <v>413</v>
      </c>
      <c r="G39" t="s">
        <v>734</v>
      </c>
      <c r="H39" t="s">
        <v>208</v>
      </c>
      <c r="J39" t="s">
        <v>520</v>
      </c>
      <c r="K39" t="s">
        <v>106</v>
      </c>
      <c r="L39" s="78">
        <v>0.1014</v>
      </c>
      <c r="M39" s="78">
        <v>0</v>
      </c>
      <c r="N39" s="77">
        <v>129204</v>
      </c>
      <c r="O39" s="77">
        <v>100</v>
      </c>
      <c r="P39" s="77">
        <v>494.07609600000001</v>
      </c>
      <c r="Q39" s="78">
        <v>0.1016</v>
      </c>
      <c r="R39" s="78">
        <v>1.1000000000000001E-3</v>
      </c>
    </row>
    <row r="40" spans="2:18">
      <c r="B40" s="79" t="s">
        <v>725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222</v>
      </c>
      <c r="D41" t="s">
        <v>222</v>
      </c>
      <c r="F41" t="s">
        <v>222</v>
      </c>
      <c r="I41" s="77">
        <v>0</v>
      </c>
      <c r="J41" t="s">
        <v>222</v>
      </c>
      <c r="K41" t="s">
        <v>222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229</v>
      </c>
    </row>
    <row r="43" spans="2:18">
      <c r="B43" t="s">
        <v>304</v>
      </c>
    </row>
    <row r="44" spans="2:18">
      <c r="B44" t="s">
        <v>305</v>
      </c>
    </row>
    <row r="45" spans="2:18">
      <c r="B45" t="s">
        <v>306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98" t="s">
        <v>153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100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7.0000000000000007E-2</v>
      </c>
      <c r="H11" s="7"/>
      <c r="I11" s="7"/>
      <c r="J11" s="76">
        <v>5.9700000000000003E-2</v>
      </c>
      <c r="K11" s="75">
        <v>212189</v>
      </c>
      <c r="L11" s="7"/>
      <c r="M11" s="75">
        <v>853.66193660592796</v>
      </c>
      <c r="N11" s="76">
        <v>1</v>
      </c>
      <c r="O11" s="76">
        <v>2E-3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7.0000000000000007E-2</v>
      </c>
      <c r="J12" s="80">
        <v>5.9700000000000003E-2</v>
      </c>
      <c r="K12" s="81">
        <v>212189</v>
      </c>
      <c r="M12" s="81">
        <v>853.66193660592796</v>
      </c>
      <c r="N12" s="80">
        <v>1</v>
      </c>
      <c r="O12" s="80">
        <v>2E-3</v>
      </c>
    </row>
    <row r="13" spans="2:64">
      <c r="B13" s="79" t="s">
        <v>623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624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222</v>
      </c>
      <c r="C16" t="s">
        <v>222</v>
      </c>
      <c r="E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735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736</v>
      </c>
      <c r="G19" s="81">
        <v>7.0000000000000007E-2</v>
      </c>
      <c r="J19" s="80">
        <v>5.9700000000000003E-2</v>
      </c>
      <c r="K19" s="81">
        <v>212189</v>
      </c>
      <c r="M19" s="81">
        <v>853.66193660592796</v>
      </c>
      <c r="N19" s="80">
        <v>1</v>
      </c>
      <c r="O19" s="80">
        <v>2E-3</v>
      </c>
    </row>
    <row r="20" spans="2:15">
      <c r="B20" t="s">
        <v>737</v>
      </c>
      <c r="C20" t="s">
        <v>738</v>
      </c>
      <c r="D20" t="s">
        <v>211</v>
      </c>
      <c r="E20" t="s">
        <v>739</v>
      </c>
      <c r="F20" t="s">
        <v>208</v>
      </c>
      <c r="G20" s="77">
        <v>7.0000000000000007E-2</v>
      </c>
      <c r="H20" t="s">
        <v>106</v>
      </c>
      <c r="I20" s="78">
        <v>5.1999999999999998E-2</v>
      </c>
      <c r="J20" s="78">
        <v>5.9700000000000003E-2</v>
      </c>
      <c r="K20" s="77">
        <v>212189</v>
      </c>
      <c r="L20" s="77">
        <v>105.20712861333499</v>
      </c>
      <c r="M20" s="77">
        <v>853.66193660592796</v>
      </c>
      <c r="N20" s="78">
        <v>1</v>
      </c>
      <c r="O20" s="78">
        <v>2E-3</v>
      </c>
    </row>
    <row r="21" spans="2:15">
      <c r="B21" s="79" t="s">
        <v>542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304</v>
      </c>
    </row>
    <row r="27" spans="2:15">
      <c r="B27" t="s">
        <v>305</v>
      </c>
    </row>
    <row r="28" spans="2:15">
      <c r="B28" t="s">
        <v>306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98" t="s">
        <v>156</v>
      </c>
      <c r="C7" s="99"/>
      <c r="D7" s="99"/>
      <c r="E7" s="99"/>
      <c r="F7" s="99"/>
      <c r="G7" s="99"/>
      <c r="H7" s="99"/>
      <c r="I7" s="99"/>
      <c r="J7" s="100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740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741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740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741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98" t="s">
        <v>162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98" t="s">
        <v>167</v>
      </c>
      <c r="C7" s="99"/>
      <c r="D7" s="99"/>
      <c r="E7" s="99"/>
      <c r="F7" s="99"/>
      <c r="G7" s="99"/>
      <c r="H7" s="99"/>
      <c r="I7" s="99"/>
      <c r="J7" s="99"/>
      <c r="K7" s="100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2139.5274165350002</v>
      </c>
      <c r="J11" s="76">
        <v>1</v>
      </c>
      <c r="K11" s="76">
        <v>4.8999999999999998E-3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C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2139.5274165350002</v>
      </c>
      <c r="J14" s="80">
        <v>1</v>
      </c>
      <c r="K14" s="80">
        <v>4.8999999999999998E-3</v>
      </c>
    </row>
    <row r="15" spans="2:60">
      <c r="B15" t="s">
        <v>742</v>
      </c>
      <c r="C15" t="s">
        <v>743</v>
      </c>
      <c r="D15" t="s">
        <v>222</v>
      </c>
      <c r="E15" t="s">
        <v>515</v>
      </c>
      <c r="F15" s="78">
        <v>0</v>
      </c>
      <c r="G15" t="s">
        <v>110</v>
      </c>
      <c r="H15" s="78">
        <v>0</v>
      </c>
      <c r="I15" s="77">
        <v>0.34552677500000001</v>
      </c>
      <c r="J15" s="78">
        <v>2.0000000000000001E-4</v>
      </c>
      <c r="K15" s="78">
        <v>0</v>
      </c>
    </row>
    <row r="16" spans="2:60">
      <c r="B16" t="s">
        <v>744</v>
      </c>
      <c r="C16" t="s">
        <v>745</v>
      </c>
      <c r="D16" t="s">
        <v>222</v>
      </c>
      <c r="E16" t="s">
        <v>515</v>
      </c>
      <c r="F16" s="78">
        <v>0</v>
      </c>
      <c r="G16" t="s">
        <v>106</v>
      </c>
      <c r="H16" s="78">
        <v>0</v>
      </c>
      <c r="I16" s="77">
        <v>2139.1818897600001</v>
      </c>
      <c r="J16" s="78">
        <v>0.99980000000000002</v>
      </c>
      <c r="K16" s="78">
        <v>4.8999999999999998E-3</v>
      </c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"/>
  <sheetViews>
    <sheetView rightToLeft="1" topLeftCell="A10" workbookViewId="0">
      <selection activeCell="G23" sqref="G2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98" t="s">
        <v>169</v>
      </c>
      <c r="C7" s="99"/>
      <c r="D7" s="99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C12+C20</f>
        <v>12143.602833420002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202</v>
      </c>
      <c r="C12" s="81">
        <f>C13+C14+C15+C16+C17+C18</f>
        <v>7921.014290000001</v>
      </c>
    </row>
    <row r="13" spans="2:17">
      <c r="B13" t="s">
        <v>746</v>
      </c>
      <c r="C13" s="83">
        <v>199.18299999999999</v>
      </c>
      <c r="D13" s="82">
        <v>46462</v>
      </c>
    </row>
    <row r="14" spans="2:17">
      <c r="B14" t="s">
        <v>747</v>
      </c>
      <c r="C14" s="83">
        <v>1322.396</v>
      </c>
      <c r="D14" s="82">
        <v>46196</v>
      </c>
    </row>
    <row r="15" spans="2:17">
      <c r="B15" t="s">
        <v>748</v>
      </c>
      <c r="C15" s="83">
        <v>1859.52529</v>
      </c>
      <c r="D15" s="82">
        <v>46204</v>
      </c>
    </row>
    <row r="16" spans="2:17">
      <c r="B16" t="s">
        <v>749</v>
      </c>
      <c r="C16" s="83">
        <v>1851.194</v>
      </c>
      <c r="D16" s="82">
        <v>46202</v>
      </c>
    </row>
    <row r="17" spans="2:4">
      <c r="B17" t="s">
        <v>750</v>
      </c>
      <c r="C17" s="83">
        <v>1000.867</v>
      </c>
      <c r="D17" s="82">
        <v>46213</v>
      </c>
    </row>
    <row r="18" spans="2:4">
      <c r="B18" t="s">
        <v>751</v>
      </c>
      <c r="C18" s="83">
        <v>1687.8489999999999</v>
      </c>
      <c r="D18" s="82">
        <v>48689</v>
      </c>
    </row>
    <row r="19" spans="2:4">
      <c r="B19"/>
      <c r="C19" s="77"/>
    </row>
    <row r="20" spans="2:4">
      <c r="B20" s="79" t="s">
        <v>227</v>
      </c>
      <c r="C20" s="81">
        <f>C21+C22+C23+C24</f>
        <v>4222.58854342</v>
      </c>
    </row>
    <row r="21" spans="2:4">
      <c r="B21" t="s">
        <v>752</v>
      </c>
      <c r="C21" s="83">
        <v>685.3105119999999</v>
      </c>
      <c r="D21" s="82">
        <v>46347</v>
      </c>
    </row>
    <row r="22" spans="2:4">
      <c r="B22" t="s">
        <v>753</v>
      </c>
      <c r="C22" s="83">
        <v>346.84062399999993</v>
      </c>
      <c r="D22" s="82">
        <v>46414</v>
      </c>
    </row>
    <row r="23" spans="2:4">
      <c r="B23" t="s">
        <v>754</v>
      </c>
      <c r="C23" s="83">
        <v>1061.5952859200002</v>
      </c>
      <c r="D23" s="82">
        <v>45748</v>
      </c>
    </row>
    <row r="24" spans="2:4">
      <c r="B24" t="s">
        <v>755</v>
      </c>
      <c r="C24" s="83">
        <v>2128.8421214999998</v>
      </c>
      <c r="D24" s="82">
        <v>46752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308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542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98" t="s">
        <v>177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623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624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309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542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304</v>
      </c>
      <c r="D27" s="16"/>
    </row>
    <row r="28" spans="2:16">
      <c r="B28" t="s">
        <v>306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98" t="s">
        <v>179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100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623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624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309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542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310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311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304</v>
      </c>
      <c r="D27" s="16"/>
    </row>
    <row r="28" spans="2:23">
      <c r="B28" t="s">
        <v>305</v>
      </c>
      <c r="D28" s="16"/>
    </row>
    <row r="29" spans="2:23">
      <c r="B29" t="s">
        <v>306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956486C-C195-45CF-92AD-37684BF65AFF}"/>
</file>

<file path=customXml/itemProps2.xml><?xml version="1.0" encoding="utf-8"?>
<ds:datastoreItem xmlns:ds="http://schemas.openxmlformats.org/officeDocument/2006/customXml" ds:itemID="{43BAE463-E12A-4AE7-B6A2-526E232EACE5}"/>
</file>

<file path=customXml/itemProps3.xml><?xml version="1.0" encoding="utf-8"?>
<ds:datastoreItem xmlns:ds="http://schemas.openxmlformats.org/officeDocument/2006/customXml" ds:itemID="{AF1D5708-211F-4B24-90FB-86CCA33866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2023-10-18T04:01:25Z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