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firstSheet="26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N12" i="22" l="1"/>
  <c r="B12" i="27" l="1"/>
  <c r="B10" i="27"/>
  <c r="B9" i="27" l="1"/>
  <c r="C42" i="1" s="1"/>
  <c r="C10" i="1"/>
  <c r="C41" i="1" s="1"/>
</calcChain>
</file>

<file path=xl/sharedStrings.xml><?xml version="1.0" encoding="utf-8"?>
<sst xmlns="http://schemas.openxmlformats.org/spreadsheetml/2006/main" count="3342" uniqueCount="744">
  <si>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</si>
  <si>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</si>
  <si>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</si>
  <si>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</si>
  <si>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</si>
  <si>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</si>
  <si>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</si>
  <si>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</si>
  <si>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</si>
  <si>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</si>
  <si>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</si>
  <si>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</si>
  <si>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</si>
  <si>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</si>
  <si>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</si>
  <si>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</si>
  <si>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</si>
  <si>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</si>
  <si>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</si>
  <si>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</si>
  <si>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</si>
  <si>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</si>
  <si>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</si>
  <si>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</si>
  <si>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</si>
  <si>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</si>
  <si>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</si>
  <si>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</si>
  <si>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</si>
  <si>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</si>
  <si>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</si>
  <si>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</si>
  <si>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</si>
  <si>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</si>
  <si>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</si>
  <si>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</si>
  <si>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</si>
  <si>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</si>
  <si>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</si>
  <si>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</si>
  <si>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</si>
  <si>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</si>
  <si>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</si>
  <si>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</si>
  <si>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</si>
  <si>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</si>
  <si>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</si>
  <si>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</si>
  <si>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</si>
  <si>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</si>
  <si>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</si>
  <si>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</si>
  <si>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</si>
  <si>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</si>
  <si>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</si>
  <si>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</si>
  <si>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</si>
  <si>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</si>
  <si>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</si>
  <si>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</si>
  <si>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</si>
  <si>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</si>
  <si>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</si>
  <si>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</si>
  <si>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</si>
  <si>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</si>
  <si>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</si>
  <si>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</si>
  <si>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</si>
  <si>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</si>
  <si>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</si>
  <si>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</si>
  <si>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</si>
  <si>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</si>
  <si>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</si>
  <si>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</si>
  <si>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</si>
  <si>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</si>
  <si>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</si>
  <si>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</si>
  <si>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</si>
  <si>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</si>
  <si>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</si>
  <si>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</si>
  <si>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</si>
  <si>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</si>
  <si>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</si>
  <si>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</si>
  <si>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</si>
  <si>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</si>
  <si>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</si>
  <si>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</si>
  <si>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</si>
  <si>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</si>
  <si>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</si>
  <si>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</si>
  <si>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</si>
  <si>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</si>
  <si>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</si>
  <si>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</si>
  <si>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</si>
  <si>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</si>
  <si>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</si>
  <si>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</si>
  <si>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</si>
  <si>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</si>
  <si>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</si>
  <si>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</si>
  <si>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</si>
  <si>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</si>
  <si>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</si>
  <si>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</si>
  <si>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</si>
  <si>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</si>
  <si>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</si>
  <si>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</si>
  <si>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</si>
  <si>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</si>
  <si>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</si>
  <si>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</si>
  <si>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</si>
  <si>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</si>
  <si>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</si>
  <si>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</si>
  <si>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</si>
  <si>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</si>
  <si>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</si>
  <si>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</si>
  <si>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</si>
  <si>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</si>
  <si>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</si>
  <si>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</si>
  <si>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</si>
  <si>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</si>
  <si>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</si>
  <si>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</si>
  <si>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</si>
  <si>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</si>
  <si>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</si>
  <si>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</si>
  <si>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</si>
  <si>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</si>
  <si>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</si>
  <si>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</si>
  <si>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</si>
  <si>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</si>
  <si>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</si>
  <si>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</si>
  <si>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</si>
  <si>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</si>
  <si>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</si>
  <si>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</si>
  <si>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</si>
  <si>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</si>
  <si>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</si>
  <si>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</si>
  <si>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</si>
  <si>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</si>
  <si>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</si>
  <si>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</si>
  <si>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</si>
  <si>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</si>
  <si>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</si>
  <si>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</si>
  <si>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</si>
  <si>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</si>
  <si>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</si>
  <si>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</si>
  <si>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</si>
  <si>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</si>
  <si>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</si>
  <si>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</si>
  <si>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</si>
  <si>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</si>
  <si>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</si>
  <si>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</si>
  <si>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</si>
  <si>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</si>
  <si>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</si>
  <si>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</si>
  <si>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</si>
  <si>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</si>
  <si>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</si>
  <si>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</si>
  <si>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</si>
  <si>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</si>
  <si>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</si>
  <si>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</si>
  <si>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</si>
  <si>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</si>
  <si>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</si>
  <si>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</si>
  <si>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</si>
  <si>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</si>
  <si>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</si>
  <si>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</si>
  <si>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</si>
  <si>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הכשרה אג"ח ממשלת ישראל</t>
  </si>
  <si>
    <t>הכשרה אג"ח ממשלת ישראל-חדש</t>
  </si>
  <si>
    <t>57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</si>
  <si>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</si>
  <si>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</si>
  <si>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</si>
  <si>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</si>
  <si>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</si>
  <si>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</si>
  <si>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</si>
  <si>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</si>
  <si>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</si>
  <si>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</si>
  <si>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</si>
  <si>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עו'ש(לשלם)- בנק מזרחי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</si>
  <si>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</si>
  <si>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</si>
  <si>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</si>
  <si>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</si>
  <si>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</si>
  <si>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</si>
  <si>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</si>
  <si>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</si>
  <si>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</si>
  <si>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</si>
  <si>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</si>
  <si>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</si>
  <si>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</si>
  <si>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</si>
  <si>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</si>
  <si>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</si>
  <si>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</si>
  <si>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</si>
  <si>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</si>
  <si>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</si>
  <si>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</si>
  <si>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</si>
  <si>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</si>
  <si>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29/06/20</t>
  </si>
  <si>
    <t>5904 גליל- האוצר - ממשלתית צמודה</t>
  </si>
  <si>
    <t>9590431</t>
  </si>
  <si>
    <t>07/07/20</t>
  </si>
  <si>
    <t>ממצמ0922- האוצר - ממשלתית צמודה</t>
  </si>
  <si>
    <t>1124056</t>
  </si>
  <si>
    <t>30/03/20</t>
  </si>
  <si>
    <t>ממצמ0923</t>
  </si>
  <si>
    <t>1128081</t>
  </si>
  <si>
    <t>04/08/20</t>
  </si>
  <si>
    <t>ממשל צמודה 1025- האוצר - ממשלתית צמודה</t>
  </si>
  <si>
    <t>1135912</t>
  </si>
  <si>
    <t>20/07/20</t>
  </si>
  <si>
    <t>ממשלתי צמוד 0527- האוצר - ממשלתית צמודה</t>
  </si>
  <si>
    <t>1140847</t>
  </si>
  <si>
    <t>30/09/20</t>
  </si>
  <si>
    <t>צמוד 1020</t>
  </si>
  <si>
    <t>1137181</t>
  </si>
  <si>
    <t>16/01/20</t>
  </si>
  <si>
    <t>סה"כ לא צמודות</t>
  </si>
  <si>
    <t>סה"כ מלווה קצר מועד</t>
  </si>
  <si>
    <t>סה"כ שחר</t>
  </si>
  <si>
    <t>ממשל שקלית 0327</t>
  </si>
  <si>
    <t>1139344</t>
  </si>
  <si>
    <t>22/06/20</t>
  </si>
  <si>
    <t>ממשל שקלית 0330- האוצר - ממשלתית שקלית</t>
  </si>
  <si>
    <t>1160985</t>
  </si>
  <si>
    <t>16/07/20</t>
  </si>
  <si>
    <t>ממשל שקלית 0928</t>
  </si>
  <si>
    <t>1150879</t>
  </si>
  <si>
    <t>14/09/20</t>
  </si>
  <si>
    <t>ממשלתי 0122- האוצר - ממשלתית שקלית</t>
  </si>
  <si>
    <t>1123272</t>
  </si>
  <si>
    <t>19/12/19</t>
  </si>
  <si>
    <t>ממשלתי 0323</t>
  </si>
  <si>
    <t>1126747</t>
  </si>
  <si>
    <t>10/09/20</t>
  </si>
  <si>
    <t>ממשלתי שקלי 723</t>
  </si>
  <si>
    <t>1167105</t>
  </si>
  <si>
    <t>ממשק 1026- האוצר - ממשלתית שקלית</t>
  </si>
  <si>
    <t>1099456</t>
  </si>
  <si>
    <t>27/05/20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</si>
  <si>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</si>
  <si>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</si>
  <si>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</si>
  <si>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</si>
  <si>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</si>
  <si>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</si>
  <si>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</si>
  <si>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</si>
  <si>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</si>
  <si>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</si>
  <si>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</si>
  <si>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</si>
  <si>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</si>
  <si>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</si>
  <si>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</si>
  <si>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</si>
  <si>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30/04/19</t>
  </si>
  <si>
    <t>מזרחי הנפקות אג"ח 49- מזרחי טפחות הנפק</t>
  </si>
  <si>
    <t>2310282</t>
  </si>
  <si>
    <t>520032046</t>
  </si>
  <si>
    <t>בנקים</t>
  </si>
  <si>
    <t>07/04/20</t>
  </si>
  <si>
    <t>מקורות  אגח 11- מקורות</t>
  </si>
  <si>
    <t>1158476</t>
  </si>
  <si>
    <t>520010869</t>
  </si>
  <si>
    <t>17/02/20</t>
  </si>
  <si>
    <t>פועלים הנפ אג32- פועלים הנפקות</t>
  </si>
  <si>
    <t>1940535</t>
  </si>
  <si>
    <t>520032640</t>
  </si>
  <si>
    <t>21/11/19</t>
  </si>
  <si>
    <t>פועלים הנפקות  אג"ח 36- פועלים הנפקות</t>
  </si>
  <si>
    <t>1940659</t>
  </si>
  <si>
    <t>16/04/20</t>
  </si>
  <si>
    <t>עזריאלי אג"ח ה- קבוצת עזריאלי</t>
  </si>
  <si>
    <t>1156603</t>
  </si>
  <si>
    <t>510960719</t>
  </si>
  <si>
    <t>נדלן מניב בישראל</t>
  </si>
  <si>
    <t>Aa1.il</t>
  </si>
  <si>
    <t>22/01/19</t>
  </si>
  <si>
    <t>חשמל אג27</t>
  </si>
  <si>
    <t>6000210</t>
  </si>
  <si>
    <t>520000472</t>
  </si>
  <si>
    <t>אנרגיה</t>
  </si>
  <si>
    <t>Aa2.il</t>
  </si>
  <si>
    <t>29/03/20</t>
  </si>
  <si>
    <t>ריט 1     אגח ו</t>
  </si>
  <si>
    <t>1138544</t>
  </si>
  <si>
    <t>513821488</t>
  </si>
  <si>
    <t>ilAA</t>
  </si>
  <si>
    <t>גזית גלוב אגח יג- גזית גלוב</t>
  </si>
  <si>
    <t>1260652</t>
  </si>
  <si>
    <t>520033234</t>
  </si>
  <si>
    <t>נדלן מניב בחו"ל</t>
  </si>
  <si>
    <t>ilAA-</t>
  </si>
  <si>
    <t>18/12/18</t>
  </si>
  <si>
    <t>מבני תעש  אגח כ- מבני תעשיה</t>
  </si>
  <si>
    <t>2260495</t>
  </si>
  <si>
    <t>520024126</t>
  </si>
  <si>
    <t>26/12/18</t>
  </si>
  <si>
    <t>מזרחי טפחות שה 1</t>
  </si>
  <si>
    <t>6950083</t>
  </si>
  <si>
    <t>520000522</t>
  </si>
  <si>
    <t>18/03/20</t>
  </si>
  <si>
    <t>פועלים הנפקות אג"ח 18- פועלים הנפקות</t>
  </si>
  <si>
    <t>1940600</t>
  </si>
  <si>
    <t>Aa3.il</t>
  </si>
  <si>
    <t>20/06/18</t>
  </si>
  <si>
    <t>פז נפט    אגח ז- פז נפט</t>
  </si>
  <si>
    <t>1142595</t>
  </si>
  <si>
    <t>510216054</t>
  </si>
  <si>
    <t>26/03/20</t>
  </si>
  <si>
    <t>אשטרום נכ אגח10</t>
  </si>
  <si>
    <t>2510204</t>
  </si>
  <si>
    <t>520036617</t>
  </si>
  <si>
    <t>ilA</t>
  </si>
  <si>
    <t>25/12/18</t>
  </si>
  <si>
    <t>אגוד כ"א- אגוד הנפקות</t>
  </si>
  <si>
    <t>1141878</t>
  </si>
  <si>
    <t>513668277</t>
  </si>
  <si>
    <t>A3.il</t>
  </si>
  <si>
    <t>10/09/17</t>
  </si>
  <si>
    <t>דיסקונט הש אג6- דיסקונט השקעות</t>
  </si>
  <si>
    <t>6390207</t>
  </si>
  <si>
    <t>520023896</t>
  </si>
  <si>
    <t>ilBBB-</t>
  </si>
  <si>
    <t>13/08/20</t>
  </si>
  <si>
    <t>שטראוס גרופ אג"ח ד</t>
  </si>
  <si>
    <t>7460363</t>
  </si>
  <si>
    <t>520003781</t>
  </si>
  <si>
    <t>מזון</t>
  </si>
  <si>
    <t>ilAA+</t>
  </si>
  <si>
    <t>ישראכרט אגח א- ישראכרט</t>
  </si>
  <si>
    <t>1157536</t>
  </si>
  <si>
    <t>510706153</t>
  </si>
  <si>
    <t>סאמיט     אגח י- סאמיט</t>
  </si>
  <si>
    <t>1143395</t>
  </si>
  <si>
    <t>520043720</t>
  </si>
  <si>
    <t>בזק אגח 11- בזק</t>
  </si>
  <si>
    <t>2300234</t>
  </si>
  <si>
    <t>520031931</t>
  </si>
  <si>
    <t>26/04/20</t>
  </si>
  <si>
    <t>פז נפט אגח ח- פז נפט</t>
  </si>
  <si>
    <t>1162817</t>
  </si>
  <si>
    <t>18/02/20</t>
  </si>
  <si>
    <t>דמרי אגח ט</t>
  </si>
  <si>
    <t>1168368</t>
  </si>
  <si>
    <t>511399388</t>
  </si>
  <si>
    <t>בנייה</t>
  </si>
  <si>
    <t>A1.il</t>
  </si>
  <si>
    <t>09/09/20</t>
  </si>
  <si>
    <t>לידר אגח ז- לידר השקעות</t>
  </si>
  <si>
    <t>3180338</t>
  </si>
  <si>
    <t>520037664</t>
  </si>
  <si>
    <t>ספנסר אגח ג- ספנסר אקוויטי</t>
  </si>
  <si>
    <t>1147495</t>
  </si>
  <si>
    <t>1838863</t>
  </si>
  <si>
    <t>ilA+</t>
  </si>
  <si>
    <t>12/02/20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</si>
  <si>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</si>
  <si>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</si>
  <si>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</si>
  <si>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</si>
  <si>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</si>
  <si>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</si>
  <si>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אזורים אגח 13- אזורים</t>
  </si>
  <si>
    <t>7150410</t>
  </si>
  <si>
    <t>520025990</t>
  </si>
  <si>
    <t>A2.il</t>
  </si>
  <si>
    <t>25/07/19</t>
  </si>
  <si>
    <t>אלדן תחבורה אג3- אלדן תחבורה</t>
  </si>
  <si>
    <t>1140813</t>
  </si>
  <si>
    <t>510454333</t>
  </si>
  <si>
    <t>31/08/20</t>
  </si>
  <si>
    <t>אפי נכסים אגח י- אפי נכסים</t>
  </si>
  <si>
    <t>1160878</t>
  </si>
  <si>
    <t>510560188</t>
  </si>
  <si>
    <t>06/10/19</t>
  </si>
  <si>
    <t>אשטרום קב אגח ב- אשטרום קבוצה</t>
  </si>
  <si>
    <t>1132331</t>
  </si>
  <si>
    <t>510381601</t>
  </si>
  <si>
    <t>09/03/20</t>
  </si>
  <si>
    <t>אשטרום קב אגח ג- אשטרום קבוצה</t>
  </si>
  <si>
    <t>1140102</t>
  </si>
  <si>
    <t>24/03/20</t>
  </si>
  <si>
    <t>חברה לישראל אגח14- חברה לישראל</t>
  </si>
  <si>
    <t>5760301</t>
  </si>
  <si>
    <t>520028010</t>
  </si>
  <si>
    <t>סאות'רן אג"ח ג- סאותרן פרופרטיס</t>
  </si>
  <si>
    <t>1159474</t>
  </si>
  <si>
    <t>1921080</t>
  </si>
  <si>
    <t>סלקום    אגח יב- סלקום</t>
  </si>
  <si>
    <t>1143080</t>
  </si>
  <si>
    <t>511930125</t>
  </si>
  <si>
    <t>23/03/20</t>
  </si>
  <si>
    <t>ספנסר  אגח א- ספנסר אקוויטי</t>
  </si>
  <si>
    <t>1133800</t>
  </si>
  <si>
    <t>12/01/20</t>
  </si>
  <si>
    <t>אלון רבוע אגח ד- אלון רבוע כחול</t>
  </si>
  <si>
    <t>1139583</t>
  </si>
  <si>
    <t>520042847</t>
  </si>
  <si>
    <t>01/02/18</t>
  </si>
  <si>
    <t>אלון רבוע כחול אג"ח ה- אלון רבוע כחול</t>
  </si>
  <si>
    <t>1155621</t>
  </si>
  <si>
    <t>27/11/18</t>
  </si>
  <si>
    <t>אפקון החזקות אג"ח א- אפקון החזקות</t>
  </si>
  <si>
    <t>5780135</t>
  </si>
  <si>
    <t>520033473</t>
  </si>
  <si>
    <t>חשמל</t>
  </si>
  <si>
    <t>19/03/19</t>
  </si>
  <si>
    <t>בזן  אגח י'- בתי זיקוק</t>
  </si>
  <si>
    <t>2590511</t>
  </si>
  <si>
    <t>520036658</t>
  </si>
  <si>
    <t>ilA-</t>
  </si>
  <si>
    <t>דור אלון  אגח ה- דור אלון</t>
  </si>
  <si>
    <t>1136761</t>
  </si>
  <si>
    <t>520043878</t>
  </si>
  <si>
    <t>דור אלון  אגח ז- דור אלון</t>
  </si>
  <si>
    <t>1157700</t>
  </si>
  <si>
    <t>סאות'רן   אגח א- סאותרן פרופרטיס</t>
  </si>
  <si>
    <t>1140094</t>
  </si>
  <si>
    <t>28/07/19</t>
  </si>
  <si>
    <t>אמ.די.ג'י אגח ב- אמ.די.ג'י</t>
  </si>
  <si>
    <t>1140557</t>
  </si>
  <si>
    <t>1632</t>
  </si>
  <si>
    <t>Baa1.il</t>
  </si>
  <si>
    <t>15/01/18</t>
  </si>
  <si>
    <t>צמח אג4- צמח המרמן</t>
  </si>
  <si>
    <t>1134873</t>
  </si>
  <si>
    <t>512531203</t>
  </si>
  <si>
    <t>26/09/17</t>
  </si>
  <si>
    <t>צמח המרמן אגח ו- צמח המרמן</t>
  </si>
  <si>
    <t>1158633</t>
  </si>
  <si>
    <t>03/07/19</t>
  </si>
  <si>
    <t>אאורה אגח יד- אאורה</t>
  </si>
  <si>
    <t>3730488</t>
  </si>
  <si>
    <t>520038274</t>
  </si>
  <si>
    <t>ilBBB</t>
  </si>
  <si>
    <t>04/07/19</t>
  </si>
  <si>
    <t>אלה פקדון אג1- אלה פקדונות</t>
  </si>
  <si>
    <t>1141662</t>
  </si>
  <si>
    <t>16/10/18</t>
  </si>
  <si>
    <t>ביג       אגח י- ביג</t>
  </si>
  <si>
    <t>1143023</t>
  </si>
  <si>
    <t>513623314</t>
  </si>
  <si>
    <t>14/04/19</t>
  </si>
  <si>
    <t>שמוס  אג"ח א- שמוס</t>
  </si>
  <si>
    <t>1155951</t>
  </si>
  <si>
    <t>633896</t>
  </si>
  <si>
    <t>29/09/20</t>
  </si>
  <si>
    <t>אבגול     אגח ד- אבגול</t>
  </si>
  <si>
    <t>1140417</t>
  </si>
  <si>
    <t>510119068</t>
  </si>
  <si>
    <t>עץ, נייר ודפוס</t>
  </si>
  <si>
    <t>13/05/20</t>
  </si>
  <si>
    <t>דלתא      אגח ו- דלתא</t>
  </si>
  <si>
    <t>6270193</t>
  </si>
  <si>
    <t>520025602</t>
  </si>
  <si>
    <t>24/03/19</t>
  </si>
  <si>
    <t>בזן       אגח ט- בתי זיקוק</t>
  </si>
  <si>
    <t>2590461</t>
  </si>
  <si>
    <t>24/04/18</t>
  </si>
  <si>
    <t>סה"כ אחר</t>
  </si>
  <si>
    <t>CNC INDUSTRIES 5.375 6/26</t>
  </si>
  <si>
    <t>US15137TAA88</t>
  </si>
  <si>
    <t>NYSE</t>
  </si>
  <si>
    <t>בלומברג</t>
  </si>
  <si>
    <t>4885</t>
  </si>
  <si>
    <t>Health Care Equipment &amp; Services</t>
  </si>
  <si>
    <t>Ba1</t>
  </si>
  <si>
    <t>Moodys</t>
  </si>
  <si>
    <t>31/07/18</t>
  </si>
  <si>
    <t>סה"כ תל אביב 35</t>
  </si>
  <si>
    <t>סה"כ תל אביב 90</t>
  </si>
  <si>
    <t>דלק קבוצה- דלק קבוצה</t>
  </si>
  <si>
    <t>1084128</t>
  </si>
  <si>
    <t>520044322</t>
  </si>
  <si>
    <t>חיפושי נפט וגז</t>
  </si>
  <si>
    <t>סה"כ מניות היתר</t>
  </si>
  <si>
    <t>נתנאל גרופ- נתנאל גרופ</t>
  </si>
  <si>
    <t>421016</t>
  </si>
  <si>
    <t>520039074</t>
  </si>
  <si>
    <t>סה"כ call 001 אופציות</t>
  </si>
  <si>
    <t>סה"כ שמחקות מדדי מניות בישראל</t>
  </si>
  <si>
    <t>תכלית סל (A4) ת"א 90- מיטב תכלית</t>
  </si>
  <si>
    <t>1143783</t>
  </si>
  <si>
    <t>513534974</t>
  </si>
  <si>
    <t>מניות</t>
  </si>
  <si>
    <t>קסם EFT (A4) ת"א נפט וגז</t>
  </si>
  <si>
    <t>1146885</t>
  </si>
  <si>
    <t>510938608</t>
  </si>
  <si>
    <t>קסם ת"א 75</t>
  </si>
  <si>
    <t>סה"כ שמחקות מדדי מניות בחו"ל</t>
  </si>
  <si>
    <t>סה"כ שמחקות מדדים אחרים בישראל</t>
  </si>
  <si>
    <t>תל בונד תשואות שקלי</t>
  </si>
  <si>
    <t>1144260</t>
  </si>
  <si>
    <t>אג"ח</t>
  </si>
  <si>
    <t>סה"כ שמחקות מדדים אחרים בחו"ל</t>
  </si>
  <si>
    <t>סה"כ short</t>
  </si>
  <si>
    <t>סה"כ שמחקות מדדי מניות</t>
  </si>
  <si>
    <t>GLOBAL X -Telemedicine &amp; Digital Health</t>
  </si>
  <si>
    <t>US37954Y2853</t>
  </si>
  <si>
    <t>NASDAQ</t>
  </si>
  <si>
    <t>5099</t>
  </si>
  <si>
    <t>סה"כ שמחקות מדדים אחרים</t>
  </si>
  <si>
    <t>ISHARES IBOXX H</t>
  </si>
  <si>
    <t>US4642885135</t>
  </si>
  <si>
    <t>2235</t>
  </si>
  <si>
    <t>ISHARES JPM EM - IEMB LN</t>
  </si>
  <si>
    <t>IE00B2NPKV68</t>
  </si>
  <si>
    <t>4601</t>
  </si>
  <si>
    <t>ISHARES USD HY CORP-IHYU LN</t>
  </si>
  <si>
    <t>IE00B4PY7Y77</t>
  </si>
  <si>
    <t>WING LN-IShares HY F</t>
  </si>
  <si>
    <t>IE00BYM31M36</t>
  </si>
  <si>
    <t>LSE</t>
  </si>
  <si>
    <t>PIMCO EM ADVANTAGE -EMLB LN</t>
  </si>
  <si>
    <t>IE00B4P11460</t>
  </si>
  <si>
    <t>5198</t>
  </si>
  <si>
    <t>PROSHARES ULTRA OIL</t>
  </si>
  <si>
    <t>US74347Y8883</t>
  </si>
  <si>
    <t>5101</t>
  </si>
  <si>
    <t>Other</t>
  </si>
  <si>
    <t>סה"כ אג"ח ממשלתי</t>
  </si>
  <si>
    <t>סה"כ אגח קונצרני</t>
  </si>
  <si>
    <t>איביאי טכנולוגיוה עלית</t>
  </si>
  <si>
    <t>1142538</t>
  </si>
  <si>
    <t>INCOME COLLECT1-3M BILL</t>
  </si>
  <si>
    <t>KYG4R71R1181</t>
  </si>
  <si>
    <t>5203</t>
  </si>
  <si>
    <t>לא מדורג</t>
  </si>
  <si>
    <t>ATONRA SICAV</t>
  </si>
  <si>
    <t>LU2170994714</t>
  </si>
  <si>
    <t>5229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</si>
  <si>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</si>
  <si>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</si>
  <si>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</si>
  <si>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</si>
  <si>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</si>
  <si>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</si>
  <si>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</si>
  <si>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CSA במטבע 20001 (OTC) - בטחונות</t>
  </si>
  <si>
    <t>77720001</t>
  </si>
  <si>
    <t>FUT VAL USD - רוו"ה מחוזים</t>
  </si>
  <si>
    <t>415349</t>
  </si>
  <si>
    <t>NASDAQ 100 EMINI FUT</t>
  </si>
  <si>
    <t>BBG00Q7B2739</t>
  </si>
  <si>
    <t>S&amp;P500 E-MINI -ESZ0-18/12/2020</t>
  </si>
  <si>
    <t>BBG00Q7B26MO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</si>
  <si>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</si>
  <si>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</si>
  <si>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</si>
  <si>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</si>
  <si>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</si>
  <si>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</si>
  <si>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</si>
  <si>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</si>
  <si>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</si>
  <si>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</si>
  <si>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</si>
  <si>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</si>
  <si>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</si>
  <si>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</si>
  <si>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</si>
  <si>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</si>
  <si>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</si>
  <si>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</si>
  <si>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</si>
  <si>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</si>
  <si>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</si>
  <si>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26/12/16</t>
  </si>
  <si>
    <t>לידקום אג"ח א' חש 08/09- לידקום</t>
  </si>
  <si>
    <t>1115096</t>
  </si>
  <si>
    <t>510928518</t>
  </si>
  <si>
    <t>ציוד תקשורת</t>
  </si>
  <si>
    <t>ilNR1</t>
  </si>
  <si>
    <t>24/05/18</t>
  </si>
  <si>
    <t>לידקום אג"ח א' חש 12/09- לידקום</t>
  </si>
  <si>
    <t>1117548</t>
  </si>
  <si>
    <t>לידקום אג1- לידקום</t>
  </si>
  <si>
    <t>1112911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</si>
  <si>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</si>
  <si>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</si>
  <si>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</si>
  <si>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</si>
  <si>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</si>
  <si>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</si>
  <si>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</si>
  <si>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</si>
  <si>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</si>
  <si>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</si>
  <si>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</si>
  <si>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מסחר</t>
  </si>
  <si>
    <t>14/01/20</t>
  </si>
  <si>
    <t>צים   אגח A1-רמ- צים</t>
  </si>
  <si>
    <t>65100441</t>
  </si>
  <si>
    <t>520015041</t>
  </si>
  <si>
    <t>דלק תמר אגח20$</t>
  </si>
  <si>
    <t>1132166</t>
  </si>
  <si>
    <t>514798636</t>
  </si>
  <si>
    <t>01/03/16</t>
  </si>
  <si>
    <t>בראון  הוטלס- מלונות בראון</t>
  </si>
  <si>
    <t>513956938</t>
  </si>
  <si>
    <t>מלונאות ותיירות</t>
  </si>
  <si>
    <t>דן תחבורה- דן תחבורה</t>
  </si>
  <si>
    <t>513183046</t>
  </si>
  <si>
    <t>צים - מניה לא סחירה- צים</t>
  </si>
  <si>
    <t>בניין צרפת- LRC- בניין צרפת- LRC</t>
  </si>
  <si>
    <t>5162</t>
  </si>
  <si>
    <t>Real Estate</t>
  </si>
  <si>
    <t>11% חברות הנכס בראון גרמניה- מלונות בראון</t>
  </si>
  <si>
    <t>סה"כ קרנות הון סיכון</t>
  </si>
  <si>
    <t>סה"כ קרנות גידור</t>
  </si>
  <si>
    <t>סה"כ קרנות נדל"ן</t>
  </si>
  <si>
    <t>קרן 2 JTLV  אלעד מגורים- קרן 2 JTLV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</si>
  <si>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</si>
  <si>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</si>
  <si>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</si>
  <si>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</si>
  <si>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קרן פארו פוינט- Faropoint Frg</t>
  </si>
  <si>
    <t>23/10/19</t>
  </si>
  <si>
    <t>סה"כ קרנות השקעה אחרות בחו"ל</t>
  </si>
  <si>
    <t>קרן REVOLVER- REVOLVER</t>
  </si>
  <si>
    <t>קרן ויולה קרדיט 6- קרן ויולה</t>
  </si>
  <si>
    <t>21/09/20</t>
  </si>
  <si>
    <t>סה"כ כתבי אופציה בישראל</t>
  </si>
  <si>
    <t>סה"כ מט"ח/מט"ח</t>
  </si>
  <si>
    <t>פורוורד אירו/שקל 4.009 17/11/20 153632</t>
  </si>
  <si>
    <t>153632</t>
  </si>
  <si>
    <t>11/08/20</t>
  </si>
  <si>
    <t>פורוורד דולר/שקל 3.3957 17/11/20 153640</t>
  </si>
  <si>
    <t>153640</t>
  </si>
  <si>
    <t>פורוורד דולר/שקל 3.4 17/11/20 153634</t>
  </si>
  <si>
    <t>153634</t>
  </si>
  <si>
    <t>סה"כ כנגד חסכון עמיתים/מבוטחים</t>
  </si>
  <si>
    <t>996439</t>
  </si>
  <si>
    <t>לא</t>
  </si>
  <si>
    <t>3385</t>
  </si>
  <si>
    <t>4340</t>
  </si>
  <si>
    <t>04/11/18</t>
  </si>
  <si>
    <t>סה"כ מבוטחות במשכנתא או תיקי משכנתאות</t>
  </si>
  <si>
    <t>אחיסמך A</t>
  </si>
  <si>
    <t>96017</t>
  </si>
  <si>
    <t>515293229</t>
  </si>
  <si>
    <t>24/06/20</t>
  </si>
  <si>
    <t>אחיסמך B</t>
  </si>
  <si>
    <t>96018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</si>
  <si>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</si>
  <si>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</si>
  <si>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</si>
  <si>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</si>
  <si>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</si>
  <si>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15/12/19</t>
  </si>
  <si>
    <t>דירוג פנימי</t>
  </si>
  <si>
    <t>הלוואה – מלונות בראון ג' 01.04.2023</t>
  </si>
  <si>
    <t>96023</t>
  </si>
  <si>
    <t>31/03/20</t>
  </si>
  <si>
    <t>הלוואה – מלונות בראון ד' 01.04.2023</t>
  </si>
  <si>
    <t>96027</t>
  </si>
  <si>
    <t>03/09/20</t>
  </si>
  <si>
    <t>ריבית מראש בן סירא</t>
  </si>
  <si>
    <t>96032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</si>
  <si>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</si>
  <si>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</si>
  <si>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</si>
  <si>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</si>
  <si>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</si>
  <si>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</si>
  <si>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</si>
  <si>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</si>
  <si>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</si>
  <si>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</si>
  <si>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</si>
  <si>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</si>
  <si>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</si>
  <si>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</si>
  <si>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REVOLVER</t>
  </si>
  <si>
    <t>ויולה קרדיט 6</t>
  </si>
  <si>
    <t>JTLV2 אלעד מגורים</t>
  </si>
  <si>
    <t>מזומנים</t>
  </si>
  <si>
    <t>תעודות התחייבות ממשלתיות</t>
  </si>
  <si>
    <t>תעודות חוב מסחריות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</si>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</sst>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Fill="1"/>
    <xf numFmtId="4" fontId="0" fillId="0" borderId="0" xfId="0" applyNumberFormat="1" applyFont="1" applyFill="1"/>
    <xf numFmtId="14" fontId="0" fillId="0" borderId="0" xfId="0" applyNumberForma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7" fillId="0" borderId="0" xfId="0" applyFont="1" applyFill="1"/>
    <xf numFmtId="4" fontId="17" fillId="0" borderId="0" xfId="0" applyNumberFormat="1" applyFont="1" applyFill="1"/>
    <xf numFmtId="10" fontId="5" fillId="0" borderId="0" xfId="12" applyNumberFormat="1" applyFont="1" applyAlignment="1">
      <alignment horizontal="center" vertical="center" wrapText="1"/>
    </xf>
    <xf numFmtId="168" fontId="5" fillId="0" borderId="0" xfId="11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NumberFormat="1"/>
    <xf numFmtId="9" fontId="2" fillId="0" borderId="0" xfId="12" applyFont="1" applyAlignment="1">
      <alignment horizontal="center"/>
    </xf>
    <xf numFmtId="10" fontId="2" fillId="0" borderId="0" xfId="12" applyNumberFormat="1" applyFont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42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numFmt numFmtId="0" formatCode="General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6" tableBorderDxfId="425">
  <autoFilter ref="B6:D42">
    <filterColumn colId="0" hiddenButton="1"/>
    <filterColumn colId="1" hiddenButton="1"/>
    <filterColumn colId="2" hiddenButton="1"/>
  </autoFilter>
  <tableColumns count="3">
    <tableColumn id="1" name="עמודה1" dataDxfId="424" dataCellStyle="Normal_2007-16618"/>
    <tableColumn id="2" name="שווי הוגן" dataDxfId="423"/>
    <tableColumn id="3" name="שעור מנכסי השקעה*" dataDxfId="4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77" dataDxfId="278" headerRowBorderDxfId="290" tableBorderDxfId="291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9"/>
    <tableColumn id="2" name="מספר ני&quot;ע" dataDxfId="288"/>
    <tableColumn id="3" name="זירת מסחר" dataDxfId="287"/>
    <tableColumn id="4" name="ענף מסחר" dataDxfId="286"/>
    <tableColumn id="5" name="סוג מטבע" dataDxfId="285"/>
    <tableColumn id="6" name="ערך נקוב****" dataDxfId="284"/>
    <tableColumn id="7" name="שער***" dataDxfId="283"/>
    <tableColumn id="8" name="שווי שוק" dataDxfId="282"/>
    <tableColumn id="9" name="שעור מערך נקוב מונפק" dataDxfId="281"/>
    <tableColumn id="10" name="שעור מנכסי אפיק ההשקעה" dataDxfId="280"/>
    <tableColumn id="11" name="שעור מסך נכסי השקעה**" dataDxfId="2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66" dataDxfId="267" headerRowBorderDxfId="275" tableBorderDxfId="276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4"/>
    <tableColumn id="4" name="ענף מסחר"/>
    <tableColumn id="5" name="סוג מטבע"/>
    <tableColumn id="6" name="ערך נקוב****" dataDxfId="273"/>
    <tableColumn id="7" name="שער***" dataDxfId="272"/>
    <tableColumn id="8" name="שווי שוק" dataDxfId="271"/>
    <tableColumn id="9" name="שעור מערך נקוב מונפק" dataDxfId="270"/>
    <tableColumn id="10" name="שעור מנכסי אפיק ההשקעה" dataDxfId="269"/>
    <tableColumn id="11" name="שעור מסך נכסי השקעה**" dataDxfId="2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8" totalsRowShown="0" headerRowDxfId="257" dataDxfId="258" headerRowBorderDxfId="264" tableBorderDxfId="265">
  <autoFilter ref="A7:J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3"/>
    <tableColumn id="7" name="שער***" dataDxfId="262"/>
    <tableColumn id="8" name="שווי שוק" dataDxfId="261"/>
    <tableColumn id="9" name="שעור מנכסי אפיק ההשקעה" dataDxfId="260"/>
    <tableColumn id="10" name="שעור מסך נכסי השקעה**" dataDxfId="25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1" dataDxfId="242" headerRowBorderDxfId="255" tableBorderDxfId="256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4"/>
    <tableColumn id="4" name="דירוג"/>
    <tableColumn id="5" name="שם מדרג" dataDxfId="253"/>
    <tableColumn id="6" name="תאריך רכישה" dataDxfId="252"/>
    <tableColumn id="7" name="מח&quot;מ" dataDxfId="251"/>
    <tableColumn id="8" name="סוג מטבע"/>
    <tableColumn id="9" name="שיעור ריבית" dataDxfId="250"/>
    <tableColumn id="10" name="תשואה לפידיון" dataDxfId="249"/>
    <tableColumn id="11" name="ערך נקוב****" dataDxfId="248"/>
    <tableColumn id="12" name="שער***" dataDxfId="247"/>
    <tableColumn id="13" name="שווי שוק" dataDxfId="246"/>
    <tableColumn id="14" name="שעור מערך נקוב מונפק" dataDxfId="245"/>
    <tableColumn id="15" name="שעור מנכסי אפיק ההשקעה" dataDxfId="244"/>
    <tableColumn id="16" name="שעור מסך נכסי השקעה**" dataDxfId="2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22" dataDxfId="223" headerRowBorderDxfId="239" tableBorderDxfId="240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8"/>
    <tableColumn id="2" name="מספר ני&quot;ע" dataDxfId="237"/>
    <tableColumn id="3" name="דירוג" dataDxfId="236"/>
    <tableColumn id="4" name="שם מדרג" dataDxfId="235"/>
    <tableColumn id="5" name="תאריך רכישה" dataDxfId="234"/>
    <tableColumn id="6" name="מח&quot;מ" dataDxfId="233"/>
    <tableColumn id="7" name="סוג מטבע" dataDxfId="232"/>
    <tableColumn id="8" name="שיעור ריבית" dataDxfId="231"/>
    <tableColumn id="9" name="תשואה לפידיון" dataDxfId="230"/>
    <tableColumn id="10" name="ערך נקוב****" dataDxfId="229"/>
    <tableColumn id="11" name="שער***" dataDxfId="228"/>
    <tableColumn id="12" name="שווי הוגן" dataDxfId="227"/>
    <tableColumn id="13" name="שעור מערך נקוב מונפק" dataDxfId="226"/>
    <tableColumn id="14" name="שעור מנכסי אפיק ההשקעה" dataDxfId="225"/>
    <tableColumn id="15" name="שעור מסך נכסי השקעה**" dataDxfId="2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0" dataDxfId="201" headerRowBorderDxfId="220" tableBorderDxfId="221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9"/>
    <tableColumn id="2" name="מספר ני&quot;ע" dataDxfId="218"/>
    <tableColumn id="3" name="ספק המידע" dataDxfId="217"/>
    <tableColumn id="4" name="מספר מנפיק" dataDxfId="216"/>
    <tableColumn id="5" name="ענף מסחר" dataDxfId="215"/>
    <tableColumn id="6" name="דירוג" dataDxfId="214"/>
    <tableColumn id="7" name="שם מדרג" dataDxfId="213"/>
    <tableColumn id="8" name="תאריך רכישה" dataDxfId="212"/>
    <tableColumn id="9" name="מח&quot;מ" dataDxfId="211"/>
    <tableColumn id="10" name="סוג מטבע" dataDxfId="210"/>
    <tableColumn id="11" name="שיעור ריבית" dataDxfId="209"/>
    <tableColumn id="12" name="תשואה לפידיון" dataDxfId="208"/>
    <tableColumn id="13" name="ערך נקוב****" dataDxfId="207"/>
    <tableColumn id="14" name="שער***" dataDxfId="206"/>
    <tableColumn id="15" name="שווי הוגן" dataDxfId="205"/>
    <tableColumn id="16" name="שעור מערך נקוב מונפק" dataDxfId="204"/>
    <tableColumn id="17" name="שעור מנכסי אפיק ההשקעה" dataDxfId="203"/>
    <tableColumn id="18" name="שעור מסך נכסי השקעה**" dataDxfId="2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9" totalsRowShown="0" headerRowDxfId="178" dataDxfId="179" headerRowBorderDxfId="198" tableBorderDxfId="199">
  <autoFilter ref="A7:R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7"/>
    <tableColumn id="2" name="מספר ני&quot;ע" dataDxfId="196"/>
    <tableColumn id="3" name="ספק המידע" dataDxfId="195"/>
    <tableColumn id="4" name="מספר מנפיק" dataDxfId="194"/>
    <tableColumn id="5" name="ענף מסחר" dataDxfId="193"/>
    <tableColumn id="6" name="דירוג" dataDxfId="192"/>
    <tableColumn id="7" name="שם מדרג" dataDxfId="191"/>
    <tableColumn id="8" name="תאריך רכישה" dataDxfId="190"/>
    <tableColumn id="9" name="מח&quot;מ" dataDxfId="189"/>
    <tableColumn id="10" name="סוג מטבע" dataDxfId="188"/>
    <tableColumn id="11" name="שיעור ריבית" dataDxfId="187"/>
    <tableColumn id="12" name="תשואה לפידיון" dataDxfId="186"/>
    <tableColumn id="13" name="ערך נקוב****" dataDxfId="185"/>
    <tableColumn id="14" name="שער***" dataDxfId="184"/>
    <tableColumn id="15" name="שווי הוגן" dataDxfId="183"/>
    <tableColumn id="16" name="שעור מערך נקוב מונפק" dataDxfId="182"/>
    <tableColumn id="17" name="שעור מנכסי אפיק ההשקעה" dataDxfId="181"/>
    <tableColumn id="18" name="שעור מסך נכסי השקעה**" dataDxfId="1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20" totalsRowShown="0" headerRowDxfId="165" dataDxfId="166" headerRowBorderDxfId="176" tableBorderDxfId="177">
  <autoFilter ref="A7:L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 dataDxfId="175"/>
    <tableColumn id="3" name="ספק המידע" dataDxfId="174"/>
    <tableColumn id="4" name="מספר מנפיק" dataDxfId="173"/>
    <tableColumn id="5" name="ענף מסחר"/>
    <tableColumn id="6" name="סוג מטבע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9" totalsRowShown="0" headerRowDxfId="154" dataDxfId="155" headerRowBorderDxfId="163" tableBorderDxfId="164">
  <autoFilter ref="A7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 dataDxfId="162"/>
    <tableColumn id="3" name="סוג מטבע"/>
    <tableColumn id="4" name="תאריך רכישה"/>
    <tableColumn id="5" name="ערך נקוב****" dataDxfId="161"/>
    <tableColumn id="6" name="שער***" dataDxfId="160"/>
    <tableColumn id="7" name="שווי הוגן" dataDxfId="159"/>
    <tableColumn id="8" name="שעור מערך נקוב מונפק" dataDxfId="158"/>
    <tableColumn id="9" name="שעור מנכסי אפיק ההשקעה" dataDxfId="157"/>
    <tableColumn id="10" name="שעור מסך נכסי השקעה**" dataDxfId="1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50" headerRowBorderDxfId="152" tableBorderDxfId="153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1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7" totalsRowShown="0" headerRowDxfId="421" headerRowBorderDxfId="420" tableBorderDxfId="419" headerRowCellStyle="Normal_2007-16618">
  <autoFilter ref="C44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9" dataDxfId="140" headerRowBorderDxfId="148" tableBorderDxfId="149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7"/>
    <tableColumn id="6" name="ערך נקוב****" dataDxfId="146"/>
    <tableColumn id="7" name="שער***" dataDxfId="145"/>
    <tableColumn id="8" name="שווי הוגן" dataDxfId="144"/>
    <tableColumn id="9" name="שעור מערך נקוב מונפק" dataDxfId="143"/>
    <tableColumn id="10" name="שעור מנכסי אפיק ההשקעה" dataDxfId="142"/>
    <tableColumn id="11" name="שעור מסך נכסי השקעה**" dataDxfId="1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2" totalsRowShown="0" headerRowDxfId="129" dataDxfId="130" headerRowBorderDxfId="137" tableBorderDxfId="138">
  <autoFilter ref="A7:J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6"/>
    <tableColumn id="6" name="ערך נקוב****" dataDxfId="135"/>
    <tableColumn id="7" name="שער***" dataDxfId="134"/>
    <tableColumn id="8" name="שווי הוגן" dataDxfId="133"/>
    <tableColumn id="9" name="שעור מנכסי אפיק ההשקעה" dataDxfId="132"/>
    <tableColumn id="10" name="שעור מסך נכסי השקעה**" dataDxfId="1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3" dataDxfId="114" headerRowBorderDxfId="127" tableBorderDxfId="12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6"/>
    <tableColumn id="4" name="דירוג"/>
    <tableColumn id="5" name="שם מדרג" dataDxfId="125"/>
    <tableColumn id="6" name="תאריך רכישה" dataDxfId="124"/>
    <tableColumn id="7" name="מח&quot;מ" dataDxfId="123"/>
    <tableColumn id="8" name="סוג מטבע"/>
    <tableColumn id="9" name="שיעור ריבית" dataDxfId="122"/>
    <tableColumn id="10" name="תשואה לפידיון" dataDxfId="121"/>
    <tableColumn id="11" name="ערך נקוב****" dataDxfId="120"/>
    <tableColumn id="12" name="שער***" dataDxfId="119"/>
    <tableColumn id="13" name="שווי הוגן" dataDxfId="118"/>
    <tableColumn id="14" name="שעור מערך נקוב מונפק" dataDxfId="117"/>
    <tableColumn id="15" name="שעור מנכסי אפיק ההשקעה" dataDxfId="116"/>
    <tableColumn id="16" name="שעור מסך נכסי השקעה**" dataDxfId="1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2" totalsRowShown="0" headerRowDxfId="97" dataDxfId="98" headerRowBorderDxfId="111" tableBorderDxfId="112">
  <autoFilter ref="A6:Q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0"/>
    <tableColumn id="3" name="מספר ני&quot;ע"/>
    <tableColumn id="4" name="מספר מנפיק" dataDxfId="109"/>
    <tableColumn id="5" name="דירוג"/>
    <tableColumn id="6" name="תאריך רכישה" dataDxfId="108"/>
    <tableColumn id="7" name="שם מדרג" dataDxfId="107"/>
    <tableColumn id="8" name="מח&quot;מ" dataDxfId="106"/>
    <tableColumn id="9" name="ענף משק"/>
    <tableColumn id="10" name="סוג מטבע"/>
    <tableColumn id="11" name="שיעור ריבית ממוצע" dataDxfId="105"/>
    <tableColumn id="12" name="תשואה לפידיון" dataDxfId="104"/>
    <tableColumn id="13" name="ערך נקוב****" dataDxfId="103"/>
    <tableColumn id="14" name="שער***" dataDxfId="102"/>
    <tableColumn id="15" name="שווי הוגן" dataDxfId="101"/>
    <tableColumn id="16" name="שעור מנכסי אפיק ההשקעה" dataDxfId="100"/>
    <tableColumn id="17" name="שעור מסך נכסי השקעה**" dataDxfId="9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3" dataDxfId="84" headerRowBorderDxfId="95" tableBorderDxfId="96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4"/>
    <tableColumn id="4" name="דירוג"/>
    <tableColumn id="5" name="שם מדרג" dataDxfId="93"/>
    <tableColumn id="6" name="מח&quot;מ" dataDxfId="92"/>
    <tableColumn id="7" name="סוג מטבע"/>
    <tableColumn id="8" name="תנאי ושיעור ריבית" dataDxfId="91"/>
    <tableColumn id="9" name="תשואה לפידיון" dataDxfId="90"/>
    <tableColumn id="10" name="ערך נקוב****" dataDxfId="89"/>
    <tableColumn id="11" name="שער***" dataDxfId="88"/>
    <tableColumn id="12" name="שווי הוגן" dataDxfId="87"/>
    <tableColumn id="13" name="שעור מנכסי אפיק ההשקעה" dataDxfId="86"/>
    <tableColumn id="14" name="שעור מסך נכסי השקעה**" dataDxfId="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70" dataDxfId="71" headerRowBorderDxfId="81" tableBorderDxfId="82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0"/>
    <tableColumn id="2" name="תאריך שערוך אחרון" dataDxfId="79"/>
    <tableColumn id="3" name="אופי הנכס" dataDxfId="78"/>
    <tableColumn id="4" name="שעור תשואה במהלך התקופה" dataDxfId="77"/>
    <tableColumn id="5" name="סוג מטבע" dataDxfId="76"/>
    <tableColumn id="6" name="שווי משוערך" dataDxfId="75"/>
    <tableColumn id="7" name="שעור מנכסי אפיק ההשקעה" dataDxfId="74"/>
    <tableColumn id="8" name="שעור מסך נכסי השקעה" dataDxfId="73"/>
    <tableColumn id="9" name="כתובת הנכס" dataDxfId="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5" headerRowBorderDxfId="68" tableBorderDxfId="69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7"/>
    <tableColumn id="3" name="דירוג"/>
    <tableColumn id="4" name="שם המדרג" dataDxfId="66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1" headerRowBorderDxfId="63" tableBorderDxfId="64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2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4" totalsRowShown="0" headerRowBorderDxfId="59" tableBorderDxfId="60">
  <autoFilter ref="A6:C14">
    <filterColumn colId="0" hiddenButton="1"/>
    <filterColumn colId="1" hiddenButton="1"/>
    <filterColumn colId="2" hiddenButton="1"/>
  </autoFilter>
  <tableColumns count="3">
    <tableColumn id="1" name="שם המנפיק/שם נייר ערך" dataDxfId="58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4" totalsRowShown="0" headerRowDxfId="404" dataDxfId="405" headerRowBorderDxfId="417" tableBorderDxfId="418">
  <autoFilter ref="A6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6"/>
    <tableColumn id="2" name="מספר ני&quot;ע" dataDxfId="415"/>
    <tableColumn id="3" name="מספר מנפיק" dataDxfId="414"/>
    <tableColumn id="4" name="דירוג" dataDxfId="413"/>
    <tableColumn id="5" name="שם מדרג" dataDxfId="412"/>
    <tableColumn id="6" name="סוג מטבע" dataDxfId="411"/>
    <tableColumn id="7" name="שיעור ריבית" dataDxfId="410"/>
    <tableColumn id="8" name="תשואה לפידיון" dataDxfId="409"/>
    <tableColumn id="9" name="שווי שוק" dataDxfId="408"/>
    <tableColumn id="10" name="שעור מנכסי אפיק ההשקעה" dataDxfId="407"/>
    <tableColumn id="11" name="שעור מסך נכסי השקעה" dataDxfId="4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40" totalsRowShown="0" headerRowDxfId="383" dataDxfId="384" headerRowBorderDxfId="402" tableBorderDxfId="403">
  <autoFilter ref="A7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01"/>
    <tableColumn id="2" name="מספר ני&quot;ע" dataDxfId="400"/>
    <tableColumn id="3" name="זירת מסחר" dataDxfId="399"/>
    <tableColumn id="4" name="דירוג" dataDxfId="398"/>
    <tableColumn id="5" name="שם מדרג" dataDxfId="397"/>
    <tableColumn id="6" name="תאריך רכישה" dataDxfId="396"/>
    <tableColumn id="7" name="מח&quot;מ" dataDxfId="395"/>
    <tableColumn id="8" name="סוג מטבע" dataDxfId="394"/>
    <tableColumn id="9" name="שיעור ריבית" dataDxfId="393"/>
    <tableColumn id="10" name="תשואה לפידיון" dataDxfId="392"/>
    <tableColumn id="11" name="ערך נקוב****" dataDxfId="391"/>
    <tableColumn id="12" name="שער***" dataDxfId="390"/>
    <tableColumn id="13" name="פדיון/ריבית/דיבידנד לקבל*****  " dataDxfId="389"/>
    <tableColumn id="14" name="שווי שוק" dataDxfId="388"/>
    <tableColumn id="15" name="שעור מערך נקוב**** מונפק" dataDxfId="387"/>
    <tableColumn id="16" name="שעור מנכסי אפיק ההשקעה" dataDxfId="386"/>
    <tableColumn id="17" name="שעור מסך נכסי השקעה**" dataDxfId="3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9" dataDxfId="360" headerRowBorderDxfId="381" tableBorderDxfId="382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80"/>
    <tableColumn id="2" name="מספר ני&quot;ע" dataDxfId="379"/>
    <tableColumn id="3" name="זירת מסחר" dataDxfId="378"/>
    <tableColumn id="4" name="ספק מידע" dataDxfId="377"/>
    <tableColumn id="5" name="מספר מנפיק" dataDxfId="376"/>
    <tableColumn id="6" name="ענף מסחר" dataDxfId="375"/>
    <tableColumn id="7" name="דירוג" dataDxfId="374"/>
    <tableColumn id="8" name="שם מדרג" dataDxfId="373"/>
    <tableColumn id="9" name="תאריך רכישה" dataDxfId="372"/>
    <tableColumn id="10" name="מח&quot;מ" dataDxfId="371"/>
    <tableColumn id="11" name="סוג מטבע" dataDxfId="370"/>
    <tableColumn id="12" name="שיעור ריבית" dataDxfId="369"/>
    <tableColumn id="13" name="תשואה לפידיון" dataDxfId="368"/>
    <tableColumn id="14" name="ערך נקוב****" dataDxfId="367"/>
    <tableColumn id="15" name="שער***" dataDxfId="366"/>
    <tableColumn id="16" name="פדיון/ריבית/דיבידנד לקבל*****  " dataDxfId="365"/>
    <tableColumn id="17" name="שווי שוק" dataDxfId="364"/>
    <tableColumn id="18" name="שעור מערך נקוב מונפק" dataDxfId="363"/>
    <tableColumn id="19" name="שעור מנכסי אפיק ההשקעה" dataDxfId="362"/>
    <tableColumn id="20" name="שעור מסך נכסי השקעה**" dataDxfId="3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73" totalsRowShown="0" headerRowDxfId="335" dataDxfId="336" headerRowBorderDxfId="357" tableBorderDxfId="358">
  <autoFilter ref="A7:T7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6"/>
    <tableColumn id="2" name="מספר ני&quot;ע" dataDxfId="355"/>
    <tableColumn id="3" name="זירת מסחר" dataDxfId="354"/>
    <tableColumn id="4" name="ספק מידע" dataDxfId="353"/>
    <tableColumn id="5" name="מספר מנפיק" dataDxfId="352"/>
    <tableColumn id="6" name="ענף מסחר" dataDxfId="351"/>
    <tableColumn id="7" name="דירוג" dataDxfId="350"/>
    <tableColumn id="8" name="שם מדרג" dataDxfId="349"/>
    <tableColumn id="9" name="תאריך רכישה" dataDxfId="348"/>
    <tableColumn id="10" name="מח&quot;מ" dataDxfId="347"/>
    <tableColumn id="11" name="סוג מטבע" dataDxfId="346"/>
    <tableColumn id="12" name="שיעור ריבית" dataDxfId="345"/>
    <tableColumn id="13" name="תשואה לפידיון" dataDxfId="344"/>
    <tableColumn id="14" name="ערך נקוב****" dataDxfId="343"/>
    <tableColumn id="15" name="שער***" dataDxfId="342"/>
    <tableColumn id="16" name="פדיון/ריבית/דיבידנד לקבל*****  " dataDxfId="341"/>
    <tableColumn id="17" name="שווי שוק" dataDxfId="340"/>
    <tableColumn id="18" name="שעור מערך נקוב מונפק" dataDxfId="339"/>
    <tableColumn id="19" name="שעור מנכסי אפיק ההשקעה" dataDxfId="338"/>
    <tableColumn id="20" name="שעור מסך נכסי השקעה**" dataDxfId="33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4" totalsRowShown="0" headerRowDxfId="317" dataDxfId="318" headerRowBorderDxfId="333" tableBorderDxfId="334">
  <autoFilter ref="A7:N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2"/>
    <tableColumn id="2" name="מספר ני&quot;ע" dataDxfId="331"/>
    <tableColumn id="3" name="זירת מסחר" dataDxfId="330"/>
    <tableColumn id="4" name="ספק מידע" dataDxfId="329"/>
    <tableColumn id="5" name="מספר מנפיק" dataDxfId="328"/>
    <tableColumn id="6" name="ענף מסחר" dataDxfId="327"/>
    <tableColumn id="7" name="סוג מטבע" dataDxfId="326"/>
    <tableColumn id="8" name="ערך נקוב****" dataDxfId="325"/>
    <tableColumn id="9" name="שער***" dataDxfId="324"/>
    <tableColumn id="10" name="פדיון/ריבית/דיבידנד לקבל*****  " dataDxfId="323"/>
    <tableColumn id="11" name="שווי שוק" dataDxfId="322"/>
    <tableColumn id="12" name="שעור מערך נקוב מונפק" dataDxfId="321"/>
    <tableColumn id="13" name="שעור מנכסי אפיק ההשקעה" dataDxfId="320"/>
    <tableColumn id="14" name="שעור מסך נכסי השקעה**" dataDxfId="31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8" totalsRowShown="0" headerRowDxfId="305" dataDxfId="306" headerRowBorderDxfId="315" tableBorderDxfId="316">
  <autoFilter ref="A7:M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4"/>
    <tableColumn id="4" name="מספר מנפיק" dataDxfId="313"/>
    <tableColumn id="5" name="ענף מסחר"/>
    <tableColumn id="6" name="סוג מטבע"/>
    <tableColumn id="7" name="ערך נקוב****" dataDxfId="312"/>
    <tableColumn id="8" name="שער***" dataDxfId="311"/>
    <tableColumn id="9" name="פדיון/ריבית/דיבידנד לקבל*****  "/>
    <tableColumn id="10" name="שווי שוק" dataDxfId="310"/>
    <tableColumn id="11" name="שעור מערך נקוב מונפק" dataDxfId="309"/>
    <tableColumn id="12" name="שעור מנכסי אפיק ההשקעה" dataDxfId="308"/>
    <tableColumn id="13" name="שעור מסך נכסי השקעה**" dataDxfId="3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2" dataDxfId="293" headerRowBorderDxfId="303" tableBorderDxfId="304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2"/>
    <tableColumn id="4" name="מספר מנפיק" dataDxfId="301"/>
    <tableColumn id="5" name="ענף מסחר"/>
    <tableColumn id="6" name="דירוג"/>
    <tableColumn id="7" name="שם מדרג" dataDxfId="300"/>
    <tableColumn id="8" name="סוג מטבע"/>
    <tableColumn id="9" name="ערך נקוב****" dataDxfId="299"/>
    <tableColumn id="10" name="שער***" dataDxfId="298"/>
    <tableColumn id="11" name="שווי שוק" dataDxfId="297"/>
    <tableColumn id="12" name="שעור מערך נקוב מונפק" dataDxfId="296"/>
    <tableColumn id="13" name="שעור מנכסי אפיק ההשקעה" dataDxfId="295"/>
    <tableColumn id="14" name="שעור מסך נכסי השקעה**" dataDxfId="29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workbookViewId="0">
      <selection activeCell="E32" sqref="E1:XFD1048576"/>
    </sheetView>
  </sheetViews>
  <sheetFormatPr defaultColWidth="0" defaultRowHeight="18" zeroHeight="1"/>
  <cols>
    <col min="1" max="1" width="29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 ht="26.25" customHeight="1">
      <c r="B5" s="83" t="s">
        <v>4</v>
      </c>
      <c r="C5" s="84"/>
      <c r="D5" s="85"/>
    </row>
    <row r="6" spans="1:36" s="3" customFormat="1">
      <c r="B6" s="40" t="s">
        <v>743</v>
      </c>
      <c r="C6" s="86" t="s">
        <v>5</v>
      </c>
      <c r="D6" s="87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715</v>
      </c>
      <c r="B10" s="57" t="s">
        <v>13</v>
      </c>
      <c r="C10" s="63">
        <f>מזומנים!I9</f>
        <v>9189.3615888260119</v>
      </c>
      <c r="D10" s="64">
        <v>3.1199999999999999E-2</v>
      </c>
    </row>
    <row r="11" spans="1:36">
      <c r="B11" s="57" t="s">
        <v>14</v>
      </c>
      <c r="C11" s="50"/>
      <c r="D11" s="50"/>
    </row>
    <row r="12" spans="1:36">
      <c r="A12" s="9" t="s">
        <v>716</v>
      </c>
      <c r="B12" s="58" t="s">
        <v>15</v>
      </c>
      <c r="C12" s="65">
        <v>219425.4972478</v>
      </c>
      <c r="D12" s="66">
        <v>0.75229999999999997</v>
      </c>
    </row>
    <row r="13" spans="1:36">
      <c r="A13" s="9" t="s">
        <v>717</v>
      </c>
      <c r="B13" s="58" t="s">
        <v>16</v>
      </c>
      <c r="C13" s="65">
        <v>0</v>
      </c>
      <c r="D13" s="66">
        <v>0</v>
      </c>
    </row>
    <row r="14" spans="1:36">
      <c r="A14" s="9" t="s">
        <v>718</v>
      </c>
      <c r="B14" s="58" t="s">
        <v>17</v>
      </c>
      <c r="C14" s="65">
        <v>28610.9021492928</v>
      </c>
      <c r="D14" s="66">
        <v>9.8100000000000007E-2</v>
      </c>
    </row>
    <row r="15" spans="1:36">
      <c r="A15" s="9" t="s">
        <v>523</v>
      </c>
      <c r="B15" s="58" t="s">
        <v>18</v>
      </c>
      <c r="C15" s="65">
        <v>419.49947400000002</v>
      </c>
      <c r="D15" s="66">
        <v>1.4E-3</v>
      </c>
    </row>
    <row r="16" spans="1:36">
      <c r="A16" s="9" t="s">
        <v>719</v>
      </c>
      <c r="B16" s="58" t="s">
        <v>194</v>
      </c>
      <c r="C16" s="65">
        <v>12488.566252102</v>
      </c>
      <c r="D16" s="66">
        <v>4.2799999999999998E-2</v>
      </c>
    </row>
    <row r="17" spans="1:4">
      <c r="A17" s="9" t="s">
        <v>720</v>
      </c>
      <c r="B17" s="58" t="s">
        <v>19</v>
      </c>
      <c r="C17" s="65">
        <v>1733.864221</v>
      </c>
      <c r="D17" s="66">
        <v>5.8999999999999999E-3</v>
      </c>
    </row>
    <row r="18" spans="1:4">
      <c r="A18" s="9" t="s">
        <v>721</v>
      </c>
      <c r="B18" s="58" t="s">
        <v>20</v>
      </c>
      <c r="C18" s="65">
        <v>0</v>
      </c>
      <c r="D18" s="66">
        <v>0</v>
      </c>
    </row>
    <row r="19" spans="1:4">
      <c r="A19" s="9" t="s">
        <v>722</v>
      </c>
      <c r="B19" s="58" t="s">
        <v>21</v>
      </c>
      <c r="C19" s="65">
        <v>0</v>
      </c>
      <c r="D19" s="66">
        <v>0</v>
      </c>
    </row>
    <row r="20" spans="1:4">
      <c r="A20" s="9" t="s">
        <v>723</v>
      </c>
      <c r="B20" s="58" t="s">
        <v>22</v>
      </c>
      <c r="C20" s="65">
        <v>1065.2837382531584</v>
      </c>
      <c r="D20" s="66">
        <v>3.7000000000000002E-3</v>
      </c>
    </row>
    <row r="21" spans="1:4">
      <c r="A21" s="9" t="s">
        <v>724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725</v>
      </c>
      <c r="B23" s="58" t="s">
        <v>25</v>
      </c>
      <c r="C23" s="65">
        <v>0</v>
      </c>
      <c r="D23" s="66">
        <v>0</v>
      </c>
    </row>
    <row r="24" spans="1:4">
      <c r="A24" s="9" t="s">
        <v>726</v>
      </c>
      <c r="B24" s="58" t="s">
        <v>26</v>
      </c>
      <c r="C24" s="65">
        <v>0</v>
      </c>
      <c r="D24" s="66">
        <v>0</v>
      </c>
    </row>
    <row r="25" spans="1:4">
      <c r="A25" s="9" t="s">
        <v>727</v>
      </c>
      <c r="B25" s="58" t="s">
        <v>17</v>
      </c>
      <c r="C25" s="65">
        <v>2579.8819438596156</v>
      </c>
      <c r="D25" s="66">
        <v>8.8000000000000005E-3</v>
      </c>
    </row>
    <row r="26" spans="1:4">
      <c r="A26" s="9" t="s">
        <v>728</v>
      </c>
      <c r="B26" s="58" t="s">
        <v>27</v>
      </c>
      <c r="C26" s="65">
        <v>8587.2748360598453</v>
      </c>
      <c r="D26" s="66">
        <v>2.9399999999999999E-2</v>
      </c>
    </row>
    <row r="27" spans="1:4">
      <c r="A27" s="9" t="s">
        <v>729</v>
      </c>
      <c r="B27" s="58" t="s">
        <v>28</v>
      </c>
      <c r="C27" s="65">
        <v>2276.4865579869011</v>
      </c>
      <c r="D27" s="66">
        <v>7.7999999999999996E-3</v>
      </c>
    </row>
    <row r="28" spans="1:4">
      <c r="A28" s="9" t="s">
        <v>730</v>
      </c>
      <c r="B28" s="58" t="s">
        <v>29</v>
      </c>
      <c r="C28" s="65">
        <v>0</v>
      </c>
      <c r="D28" s="66">
        <v>0</v>
      </c>
    </row>
    <row r="29" spans="1:4">
      <c r="A29" s="9" t="s">
        <v>731</v>
      </c>
      <c r="B29" s="58" t="s">
        <v>30</v>
      </c>
      <c r="C29" s="65">
        <v>0</v>
      </c>
      <c r="D29" s="66">
        <v>0</v>
      </c>
    </row>
    <row r="30" spans="1:4">
      <c r="A30" s="9" t="s">
        <v>732</v>
      </c>
      <c r="B30" s="58" t="s">
        <v>31</v>
      </c>
      <c r="C30" s="65">
        <v>0.60020894801445002</v>
      </c>
      <c r="D30" s="66">
        <v>0</v>
      </c>
    </row>
    <row r="31" spans="1:4">
      <c r="A31" s="9" t="s">
        <v>733</v>
      </c>
      <c r="B31" s="58" t="s">
        <v>32</v>
      </c>
      <c r="C31" s="65">
        <v>0</v>
      </c>
      <c r="D31" s="66">
        <v>0</v>
      </c>
    </row>
    <row r="32" spans="1:4">
      <c r="A32" s="9" t="s">
        <v>734</v>
      </c>
      <c r="B32" s="57" t="s">
        <v>33</v>
      </c>
      <c r="C32" s="65">
        <v>5390.4385358441368</v>
      </c>
      <c r="D32" s="66">
        <v>1.8499999999999999E-2</v>
      </c>
    </row>
    <row r="33" spans="1:4">
      <c r="A33" s="9" t="s">
        <v>735</v>
      </c>
      <c r="B33" s="57" t="s">
        <v>34</v>
      </c>
      <c r="C33" s="65">
        <v>0</v>
      </c>
      <c r="D33" s="66">
        <v>0</v>
      </c>
    </row>
    <row r="34" spans="1:4">
      <c r="A34" s="9" t="s">
        <v>736</v>
      </c>
      <c r="B34" s="57" t="s">
        <v>35</v>
      </c>
      <c r="C34" s="65">
        <v>0</v>
      </c>
      <c r="D34" s="66">
        <v>0</v>
      </c>
    </row>
    <row r="35" spans="1:4">
      <c r="A35" s="9" t="s">
        <v>737</v>
      </c>
      <c r="B35" s="57" t="s">
        <v>36</v>
      </c>
      <c r="C35" s="65">
        <v>0</v>
      </c>
      <c r="D35" s="66">
        <v>0</v>
      </c>
    </row>
    <row r="36" spans="1:4">
      <c r="A36" s="9" t="s">
        <v>738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739</v>
      </c>
      <c r="B38" s="60" t="s">
        <v>39</v>
      </c>
      <c r="C38" s="65">
        <v>0</v>
      </c>
      <c r="D38" s="66">
        <v>0</v>
      </c>
    </row>
    <row r="39" spans="1:4">
      <c r="A39" s="9" t="s">
        <v>740</v>
      </c>
      <c r="B39" s="60" t="s">
        <v>40</v>
      </c>
      <c r="C39" s="65">
        <v>0</v>
      </c>
      <c r="D39" s="66">
        <v>0</v>
      </c>
    </row>
    <row r="40" spans="1:4">
      <c r="A40" s="9" t="s">
        <v>741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f>SUM(C10:C40)</f>
        <v>291767.65675397252</v>
      </c>
      <c r="D41" s="66">
        <v>1</v>
      </c>
    </row>
    <row r="42" spans="1:4">
      <c r="A42" s="9" t="s">
        <v>742</v>
      </c>
      <c r="B42" s="61" t="s">
        <v>43</v>
      </c>
      <c r="C42" s="65">
        <f>'יתרת התחייבות להשקעה'!B9</f>
        <v>1900.753966</v>
      </c>
      <c r="D42" s="66">
        <v>0</v>
      </c>
    </row>
    <row r="43" spans="1:4">
      <c r="B43" s="10" t="s">
        <v>200</v>
      </c>
    </row>
    <row r="44" spans="1:4">
      <c r="C44" s="88" t="s">
        <v>44</v>
      </c>
      <c r="D44" s="87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4.0258000000000003</v>
      </c>
    </row>
    <row r="47" spans="1:4">
      <c r="C47" t="s">
        <v>105</v>
      </c>
      <c r="D47">
        <v>3.4409999999999998</v>
      </c>
    </row>
    <row r="48" spans="1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A1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A1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סכום נכסי הקרן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L1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  <c r="B2" t="s">
        <v>197</v>
      </c>
    </row>
    <row r="3" spans="1:60">
      <c r="A3" s="2" t="s">
        <v>2</v>
      </c>
      <c r="B3" t="s">
        <v>198</v>
      </c>
    </row>
    <row r="4" spans="1:60">
      <c r="A4" s="2" t="s">
        <v>3</v>
      </c>
      <c r="B4" t="s">
        <v>199</v>
      </c>
    </row>
    <row r="5" spans="1:60" ht="26.25" customHeight="1">
      <c r="A5" s="106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</row>
    <row r="6" spans="1:60" ht="26.25" customHeight="1">
      <c r="A6" s="106" t="s">
        <v>97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201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572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222</v>
      </c>
      <c r="B13" t="s">
        <v>222</v>
      </c>
      <c r="C13" s="14"/>
      <c r="D13" t="s">
        <v>222</v>
      </c>
      <c r="E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573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222</v>
      </c>
      <c r="B15" t="s">
        <v>222</v>
      </c>
      <c r="C15" s="14"/>
      <c r="D15" t="s">
        <v>222</v>
      </c>
      <c r="E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574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s="14"/>
      <c r="D17" t="s">
        <v>222</v>
      </c>
      <c r="E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498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s="14"/>
      <c r="D19" t="s">
        <v>222</v>
      </c>
      <c r="E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227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572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222</v>
      </c>
      <c r="B22" t="s">
        <v>222</v>
      </c>
      <c r="C22" s="14"/>
      <c r="D22" t="s">
        <v>222</v>
      </c>
      <c r="E22" t="s">
        <v>222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575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s="14"/>
      <c r="D24" t="s">
        <v>222</v>
      </c>
      <c r="E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574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s="14"/>
      <c r="D26" t="s">
        <v>222</v>
      </c>
      <c r="E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576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s="14"/>
      <c r="D28" t="s">
        <v>222</v>
      </c>
      <c r="E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498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s="14"/>
      <c r="D30" t="s">
        <v>222</v>
      </c>
      <c r="E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92" t="s">
        <v>229</v>
      </c>
      <c r="B31" s="14"/>
      <c r="C31" s="14"/>
      <c r="D31" s="14"/>
    </row>
    <row r="32" spans="1:11">
      <c r="A32" s="92" t="s">
        <v>281</v>
      </c>
      <c r="B32" s="14"/>
      <c r="C32" s="14"/>
      <c r="D32" s="14"/>
    </row>
    <row r="33" spans="1:4">
      <c r="A33" s="92" t="s">
        <v>282</v>
      </c>
      <c r="B33" s="14"/>
      <c r="C33" s="14"/>
      <c r="D33" s="14"/>
    </row>
    <row r="34" spans="1:4">
      <c r="A34" s="92" t="s">
        <v>283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425781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106" t="s">
        <v>67</v>
      </c>
      <c r="B5" s="107"/>
      <c r="C5" s="107"/>
      <c r="D5" s="107"/>
      <c r="E5" s="107"/>
      <c r="F5" s="107"/>
      <c r="G5" s="107"/>
      <c r="H5" s="107"/>
      <c r="I5" s="107"/>
      <c r="J5" s="108"/>
      <c r="BB5" s="14" t="s">
        <v>99</v>
      </c>
      <c r="BD5" s="14" t="s">
        <v>100</v>
      </c>
      <c r="BF5" s="16" t="s">
        <v>101</v>
      </c>
    </row>
    <row r="6" spans="1:58" ht="26.25" customHeight="1">
      <c r="A6" s="106" t="s">
        <v>102</v>
      </c>
      <c r="B6" s="107"/>
      <c r="C6" s="107"/>
      <c r="D6" s="107"/>
      <c r="E6" s="107"/>
      <c r="F6" s="107"/>
      <c r="G6" s="107"/>
      <c r="H6" s="107"/>
      <c r="I6" s="107"/>
      <c r="J6" s="108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309589.48</v>
      </c>
      <c r="G10" s="22"/>
      <c r="H10" s="63">
        <v>1065.2837382531584</v>
      </c>
      <c r="I10" s="64">
        <v>1</v>
      </c>
      <c r="J10" s="64">
        <v>3.7000000000000002E-3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201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222</v>
      </c>
      <c r="B12" t="s">
        <v>222</v>
      </c>
      <c r="C12" s="16"/>
      <c r="D12" t="s">
        <v>222</v>
      </c>
      <c r="E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227</v>
      </c>
      <c r="B13" s="16"/>
      <c r="C13" s="16"/>
      <c r="D13" s="16"/>
      <c r="E13" s="16"/>
      <c r="F13" s="69">
        <v>309589.48</v>
      </c>
      <c r="G13" s="16"/>
      <c r="H13" s="69">
        <v>1065.2837382531584</v>
      </c>
      <c r="I13" s="68">
        <v>1</v>
      </c>
      <c r="J13" s="68">
        <v>3.7000000000000002E-3</v>
      </c>
      <c r="BD13" s="14" t="s">
        <v>125</v>
      </c>
    </row>
    <row r="14" spans="1:58">
      <c r="A14" t="s">
        <v>577</v>
      </c>
      <c r="B14" t="s">
        <v>578</v>
      </c>
      <c r="C14" t="s">
        <v>122</v>
      </c>
      <c r="D14" t="s">
        <v>558</v>
      </c>
      <c r="E14" t="s">
        <v>105</v>
      </c>
      <c r="F14" s="65">
        <v>-20000</v>
      </c>
      <c r="G14" s="65">
        <v>100</v>
      </c>
      <c r="H14" s="65">
        <v>-68.819999999999993</v>
      </c>
      <c r="I14" s="66">
        <v>-6.4600000000000005E-2</v>
      </c>
      <c r="J14" s="66">
        <v>-2.0000000000000001E-4</v>
      </c>
      <c r="BD14" s="14" t="s">
        <v>126</v>
      </c>
    </row>
    <row r="15" spans="1:58">
      <c r="A15" t="s">
        <v>579</v>
      </c>
      <c r="B15" t="s">
        <v>580</v>
      </c>
      <c r="C15" t="s">
        <v>122</v>
      </c>
      <c r="D15" t="s">
        <v>558</v>
      </c>
      <c r="E15" t="s">
        <v>105</v>
      </c>
      <c r="F15" s="65">
        <v>-6040.47</v>
      </c>
      <c r="G15" s="65">
        <v>100</v>
      </c>
      <c r="H15" s="65">
        <v>-20.785257269999999</v>
      </c>
      <c r="I15" s="66">
        <v>-1.95E-2</v>
      </c>
      <c r="J15" s="66">
        <v>-1E-4</v>
      </c>
      <c r="BD15" s="14" t="s">
        <v>127</v>
      </c>
    </row>
    <row r="16" spans="1:58">
      <c r="A16" t="s">
        <v>581</v>
      </c>
      <c r="B16" t="s">
        <v>582</v>
      </c>
      <c r="C16" t="s">
        <v>538</v>
      </c>
      <c r="D16" t="s">
        <v>558</v>
      </c>
      <c r="E16" t="s">
        <v>105</v>
      </c>
      <c r="F16" s="65">
        <v>2</v>
      </c>
      <c r="G16" s="65">
        <v>1.140725</v>
      </c>
      <c r="H16" s="65">
        <v>7.8504694499999996E-5</v>
      </c>
      <c r="I16" s="66">
        <v>0</v>
      </c>
      <c r="J16" s="66">
        <v>0</v>
      </c>
      <c r="BD16" s="14" t="s">
        <v>128</v>
      </c>
    </row>
    <row r="17" spans="1:56">
      <c r="A17" t="s">
        <v>583</v>
      </c>
      <c r="B17" t="s">
        <v>584</v>
      </c>
      <c r="C17" t="s">
        <v>122</v>
      </c>
      <c r="D17" t="s">
        <v>558</v>
      </c>
      <c r="E17" t="s">
        <v>105</v>
      </c>
      <c r="F17" s="65">
        <v>2</v>
      </c>
      <c r="G17" s="65">
        <v>0.3352</v>
      </c>
      <c r="H17" s="65">
        <v>2.3068463999999999E-5</v>
      </c>
      <c r="I17" s="66">
        <v>0</v>
      </c>
      <c r="J17" s="66">
        <v>0</v>
      </c>
      <c r="BD17" s="14" t="s">
        <v>129</v>
      </c>
    </row>
    <row r="18" spans="1:56">
      <c r="A18" t="s">
        <v>585</v>
      </c>
      <c r="B18" t="s">
        <v>586</v>
      </c>
      <c r="C18" t="s">
        <v>122</v>
      </c>
      <c r="D18" t="s">
        <v>558</v>
      </c>
      <c r="E18" t="s">
        <v>105</v>
      </c>
      <c r="F18" s="65">
        <v>335625.95</v>
      </c>
      <c r="G18" s="65">
        <v>100</v>
      </c>
      <c r="H18" s="65">
        <v>1154.88889395</v>
      </c>
      <c r="I18" s="66">
        <v>1.0841000000000001</v>
      </c>
      <c r="J18" s="66">
        <v>4.0000000000000001E-3</v>
      </c>
      <c r="BD18" s="14" t="s">
        <v>130</v>
      </c>
    </row>
    <row r="19" spans="1:56">
      <c r="A19" s="92" t="s">
        <v>229</v>
      </c>
      <c r="B19" s="16"/>
      <c r="C19" s="16"/>
      <c r="D19" s="16"/>
      <c r="E19" s="16"/>
      <c r="F19" s="16"/>
      <c r="G19" s="16"/>
      <c r="BD19" s="14" t="s">
        <v>131</v>
      </c>
    </row>
    <row r="20" spans="1:56">
      <c r="A20" s="92" t="s">
        <v>281</v>
      </c>
      <c r="B20" s="16"/>
      <c r="C20" s="16"/>
      <c r="D20" s="16"/>
      <c r="E20" s="16"/>
      <c r="F20" s="16"/>
      <c r="G20" s="16"/>
      <c r="BD20" s="14" t="s">
        <v>122</v>
      </c>
    </row>
    <row r="21" spans="1:56">
      <c r="A21" s="92" t="s">
        <v>282</v>
      </c>
      <c r="B21" s="16"/>
      <c r="C21" s="16"/>
      <c r="D21" s="16"/>
      <c r="E21" s="16"/>
      <c r="F21" s="16"/>
      <c r="G21" s="16"/>
    </row>
    <row r="22" spans="1:56">
      <c r="A22" s="92" t="s">
        <v>283</v>
      </c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  <c r="D3" s="13"/>
    </row>
    <row r="4" spans="1:80">
      <c r="A4" s="2" t="s">
        <v>3</v>
      </c>
      <c r="B4" t="s">
        <v>199</v>
      </c>
    </row>
    <row r="5" spans="1:80" ht="26.25" customHeight="1">
      <c r="A5" s="106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</row>
    <row r="6" spans="1:80" ht="26.25" customHeight="1">
      <c r="A6" s="106" t="s">
        <v>132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201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587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222</v>
      </c>
      <c r="B13" t="s">
        <v>222</v>
      </c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588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222</v>
      </c>
      <c r="B15" t="s">
        <v>222</v>
      </c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589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590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591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592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593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587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588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589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590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591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592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593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2" t="s">
        <v>229</v>
      </c>
    </row>
    <row r="40" spans="1:16">
      <c r="A40" s="92" t="s">
        <v>281</v>
      </c>
    </row>
    <row r="41" spans="1:16">
      <c r="A41" s="92" t="s">
        <v>282</v>
      </c>
    </row>
    <row r="42" spans="1:16">
      <c r="A42" s="92" t="s">
        <v>283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  <c r="B2" t="s">
        <v>197</v>
      </c>
    </row>
    <row r="3" spans="1:71">
      <c r="A3" s="2" t="s">
        <v>2</v>
      </c>
      <c r="B3" t="s">
        <v>198</v>
      </c>
    </row>
    <row r="4" spans="1:71">
      <c r="A4" s="2" t="s">
        <v>3</v>
      </c>
      <c r="B4" t="s">
        <v>199</v>
      </c>
    </row>
    <row r="5" spans="1:71" ht="26.25" customHeight="1">
      <c r="A5" s="106" t="s">
        <v>135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71" ht="26.25" customHeight="1">
      <c r="A6" s="106" t="s">
        <v>68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201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594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222</v>
      </c>
      <c r="B13" t="s">
        <v>222</v>
      </c>
      <c r="C13" t="s">
        <v>222</v>
      </c>
      <c r="F13" s="65">
        <v>0</v>
      </c>
      <c r="G13" t="s">
        <v>222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595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222</v>
      </c>
      <c r="B15" t="s">
        <v>222</v>
      </c>
      <c r="C15" t="s">
        <v>222</v>
      </c>
      <c r="F15" s="65">
        <v>0</v>
      </c>
      <c r="G15" t="s">
        <v>222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596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222</v>
      </c>
      <c r="B17" t="s">
        <v>222</v>
      </c>
      <c r="C17" t="s">
        <v>222</v>
      </c>
      <c r="F17" s="65">
        <v>0</v>
      </c>
      <c r="G17" t="s">
        <v>222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597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222</v>
      </c>
      <c r="B19" t="s">
        <v>222</v>
      </c>
      <c r="C19" t="s">
        <v>222</v>
      </c>
      <c r="F19" s="65">
        <v>0</v>
      </c>
      <c r="G19" t="s">
        <v>222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498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F21" s="65">
        <v>0</v>
      </c>
      <c r="G21" t="s">
        <v>222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227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279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222</v>
      </c>
      <c r="B24" t="s">
        <v>222</v>
      </c>
      <c r="C24" t="s">
        <v>222</v>
      </c>
      <c r="F24" s="65">
        <v>0</v>
      </c>
      <c r="G24" t="s">
        <v>222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598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222</v>
      </c>
      <c r="B26" t="s">
        <v>222</v>
      </c>
      <c r="C26" t="s">
        <v>222</v>
      </c>
      <c r="F26" s="65">
        <v>0</v>
      </c>
      <c r="G26" t="s">
        <v>222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92" t="s">
        <v>281</v>
      </c>
    </row>
    <row r="28" spans="1:15">
      <c r="A28" s="92" t="s">
        <v>282</v>
      </c>
    </row>
    <row r="29" spans="1:15">
      <c r="A29" s="92" t="s">
        <v>283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S1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6" t="s">
        <v>135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</row>
    <row r="6" spans="1:64" ht="26.25" customHeight="1">
      <c r="A6" s="106" t="s">
        <v>81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9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201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599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I13" s="65">
        <v>0</v>
      </c>
      <c r="J13" t="s">
        <v>222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600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I15" s="65">
        <v>0</v>
      </c>
      <c r="J15" t="s">
        <v>222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286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I17" s="65">
        <v>0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498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I19" s="65">
        <v>0</v>
      </c>
      <c r="J19" t="s">
        <v>222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227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601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222</v>
      </c>
      <c r="B22" t="s">
        <v>222</v>
      </c>
      <c r="C22" s="14"/>
      <c r="D22" s="14"/>
      <c r="E22" t="s">
        <v>222</v>
      </c>
      <c r="F22" t="s">
        <v>222</v>
      </c>
      <c r="I22" s="65">
        <v>0</v>
      </c>
      <c r="J22" t="s">
        <v>222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602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I24" s="65">
        <v>0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92" t="s">
        <v>229</v>
      </c>
      <c r="C25" s="14"/>
      <c r="D25" s="14"/>
      <c r="E25" s="14"/>
    </row>
    <row r="26" spans="1:18">
      <c r="A26" s="92" t="s">
        <v>281</v>
      </c>
      <c r="C26" s="14"/>
      <c r="D26" s="14"/>
      <c r="E26" s="14"/>
    </row>
    <row r="27" spans="1:18">
      <c r="A27" s="92" t="s">
        <v>282</v>
      </c>
      <c r="C27" s="14"/>
      <c r="D27" s="14"/>
      <c r="E27" s="14"/>
    </row>
    <row r="28" spans="1:18">
      <c r="A28" s="92" t="s">
        <v>283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S6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  <c r="B2" t="s">
        <v>197</v>
      </c>
    </row>
    <row r="3" spans="1:80">
      <c r="A3" s="2" t="s">
        <v>2</v>
      </c>
      <c r="B3" t="s">
        <v>198</v>
      </c>
    </row>
    <row r="4" spans="1:80">
      <c r="A4" s="2" t="s">
        <v>3</v>
      </c>
      <c r="B4" t="s">
        <v>199</v>
      </c>
    </row>
    <row r="5" spans="1:80" ht="26.25" customHeight="1">
      <c r="A5" s="106" t="s">
        <v>135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</row>
    <row r="6" spans="1:80" ht="26.25" customHeight="1">
      <c r="A6" s="106" t="s">
        <v>88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9" t="s">
        <v>54</v>
      </c>
      <c r="M7" s="109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2.87</v>
      </c>
      <c r="J10" s="7"/>
      <c r="K10" s="7"/>
      <c r="L10" s="64">
        <v>7.1099999999999997E-2</v>
      </c>
      <c r="M10" s="63">
        <v>2497636.4700000002</v>
      </c>
      <c r="N10" s="7"/>
      <c r="O10" s="63">
        <v>2579.8819438596156</v>
      </c>
      <c r="P10" s="7"/>
      <c r="Q10" s="64">
        <v>1</v>
      </c>
      <c r="R10" s="64">
        <v>8.8000000000000005E-3</v>
      </c>
      <c r="S10" s="30"/>
      <c r="BY10" s="14"/>
      <c r="CB10" s="14"/>
    </row>
    <row r="11" spans="1:80">
      <c r="A11" s="67" t="s">
        <v>201</v>
      </c>
      <c r="B11" s="14"/>
      <c r="C11" s="14"/>
      <c r="D11" s="14"/>
      <c r="I11" s="69">
        <v>2.87</v>
      </c>
      <c r="L11" s="68">
        <v>7.1099999999999997E-2</v>
      </c>
      <c r="M11" s="69">
        <v>2497636.4700000002</v>
      </c>
      <c r="O11" s="69">
        <v>2579.8819438596156</v>
      </c>
      <c r="Q11" s="68">
        <v>1</v>
      </c>
      <c r="R11" s="68">
        <v>8.8000000000000005E-3</v>
      </c>
    </row>
    <row r="12" spans="1:80">
      <c r="A12" s="67" t="s">
        <v>599</v>
      </c>
      <c r="B12" s="14"/>
      <c r="C12" s="14"/>
      <c r="D12" s="14"/>
      <c r="I12" s="69">
        <v>1.41</v>
      </c>
      <c r="L12" s="68">
        <v>9.4100000000000003E-2</v>
      </c>
      <c r="M12" s="69">
        <v>471461.57</v>
      </c>
      <c r="O12" s="69">
        <v>432.32580010461572</v>
      </c>
      <c r="Q12" s="68">
        <v>0.1676</v>
      </c>
      <c r="R12" s="68">
        <v>1.5E-3</v>
      </c>
    </row>
    <row r="13" spans="1:80">
      <c r="A13" t="s">
        <v>603</v>
      </c>
      <c r="B13" t="s">
        <v>604</v>
      </c>
      <c r="C13" t="s">
        <v>122</v>
      </c>
      <c r="D13" t="s">
        <v>605</v>
      </c>
      <c r="E13" t="s">
        <v>127</v>
      </c>
      <c r="F13" t="s">
        <v>404</v>
      </c>
      <c r="G13" t="s">
        <v>149</v>
      </c>
      <c r="H13" t="s">
        <v>606</v>
      </c>
      <c r="I13" s="65">
        <v>1.41</v>
      </c>
      <c r="J13" t="s">
        <v>101</v>
      </c>
      <c r="K13" s="66">
        <v>3.15E-2</v>
      </c>
      <c r="L13" s="66">
        <v>9.4100000000000003E-2</v>
      </c>
      <c r="M13" s="65">
        <v>461000</v>
      </c>
      <c r="N13" s="65">
        <v>93.78</v>
      </c>
      <c r="O13" s="65">
        <v>432.32580000000002</v>
      </c>
      <c r="P13" s="66">
        <v>1.2999999999999999E-3</v>
      </c>
      <c r="Q13" s="66">
        <v>0.1676</v>
      </c>
      <c r="R13" s="66">
        <v>1.5E-3</v>
      </c>
    </row>
    <row r="14" spans="1:80">
      <c r="A14" t="s">
        <v>607</v>
      </c>
      <c r="B14" t="s">
        <v>608</v>
      </c>
      <c r="C14" t="s">
        <v>122</v>
      </c>
      <c r="D14" t="s">
        <v>609</v>
      </c>
      <c r="E14" t="s">
        <v>610</v>
      </c>
      <c r="F14" t="s">
        <v>611</v>
      </c>
      <c r="G14" t="s">
        <v>207</v>
      </c>
      <c r="H14" t="s">
        <v>612</v>
      </c>
      <c r="I14" s="65">
        <v>0</v>
      </c>
      <c r="J14" t="s">
        <v>101</v>
      </c>
      <c r="K14" s="66">
        <v>0</v>
      </c>
      <c r="L14" s="66">
        <v>0</v>
      </c>
      <c r="M14" s="65">
        <v>803.62</v>
      </c>
      <c r="N14" s="65">
        <v>9.9999999999999995E-7</v>
      </c>
      <c r="O14" s="65">
        <v>8.0361999999999992E-9</v>
      </c>
      <c r="P14" s="66">
        <v>0</v>
      </c>
      <c r="Q14" s="66">
        <v>0</v>
      </c>
      <c r="R14" s="66">
        <v>0</v>
      </c>
    </row>
    <row r="15" spans="1:80">
      <c r="A15" t="s">
        <v>613</v>
      </c>
      <c r="B15" t="s">
        <v>614</v>
      </c>
      <c r="C15" t="s">
        <v>122</v>
      </c>
      <c r="D15" t="s">
        <v>609</v>
      </c>
      <c r="E15" t="s">
        <v>610</v>
      </c>
      <c r="F15" t="s">
        <v>611</v>
      </c>
      <c r="G15" t="s">
        <v>207</v>
      </c>
      <c r="H15" t="s">
        <v>612</v>
      </c>
      <c r="I15" s="65">
        <v>0</v>
      </c>
      <c r="J15" t="s">
        <v>101</v>
      </c>
      <c r="K15" s="66">
        <v>0</v>
      </c>
      <c r="L15" s="66">
        <v>0</v>
      </c>
      <c r="M15" s="65">
        <v>1206.97</v>
      </c>
      <c r="N15" s="65">
        <v>9.9999999999999995E-7</v>
      </c>
      <c r="O15" s="65">
        <v>1.20697E-8</v>
      </c>
      <c r="P15" s="66">
        <v>0</v>
      </c>
      <c r="Q15" s="66">
        <v>0</v>
      </c>
      <c r="R15" s="66">
        <v>0</v>
      </c>
    </row>
    <row r="16" spans="1:80">
      <c r="A16" t="s">
        <v>615</v>
      </c>
      <c r="B16" t="s">
        <v>616</v>
      </c>
      <c r="C16" t="s">
        <v>122</v>
      </c>
      <c r="D16" t="s">
        <v>609</v>
      </c>
      <c r="E16" t="s">
        <v>610</v>
      </c>
      <c r="F16" t="s">
        <v>611</v>
      </c>
      <c r="G16" t="s">
        <v>207</v>
      </c>
      <c r="H16" t="s">
        <v>612</v>
      </c>
      <c r="I16" s="65">
        <v>0</v>
      </c>
      <c r="J16" t="s">
        <v>101</v>
      </c>
      <c r="K16" s="66">
        <v>0</v>
      </c>
      <c r="L16" s="66">
        <v>0</v>
      </c>
      <c r="M16" s="65">
        <v>8450.98</v>
      </c>
      <c r="N16" s="65">
        <v>9.9999999999999995E-7</v>
      </c>
      <c r="O16" s="65">
        <v>8.4509799999999996E-8</v>
      </c>
      <c r="P16" s="66">
        <v>1E-4</v>
      </c>
      <c r="Q16" s="66">
        <v>0</v>
      </c>
      <c r="R16" s="66">
        <v>0</v>
      </c>
    </row>
    <row r="17" spans="1:18">
      <c r="A17" s="67" t="s">
        <v>600</v>
      </c>
      <c r="B17" s="14"/>
      <c r="C17" s="14"/>
      <c r="D17" s="14"/>
      <c r="I17" s="69">
        <v>3.44</v>
      </c>
      <c r="L17" s="68">
        <v>7.1099999999999997E-2</v>
      </c>
      <c r="M17" s="69">
        <v>1966888.9</v>
      </c>
      <c r="O17" s="69">
        <v>1949.1185083600001</v>
      </c>
      <c r="Q17" s="68">
        <v>0.75549999999999995</v>
      </c>
      <c r="R17" s="68">
        <v>6.7000000000000002E-3</v>
      </c>
    </row>
    <row r="18" spans="1:18">
      <c r="A18" t="s">
        <v>617</v>
      </c>
      <c r="B18" t="s">
        <v>618</v>
      </c>
      <c r="C18" t="s">
        <v>122</v>
      </c>
      <c r="D18" t="s">
        <v>619</v>
      </c>
      <c r="E18" t="s">
        <v>127</v>
      </c>
      <c r="F18" t="s">
        <v>330</v>
      </c>
      <c r="G18" t="s">
        <v>207</v>
      </c>
      <c r="H18" t="s">
        <v>620</v>
      </c>
      <c r="I18" s="65">
        <v>1.63</v>
      </c>
      <c r="J18" t="s">
        <v>101</v>
      </c>
      <c r="K18" s="66">
        <v>2.1899999999999999E-2</v>
      </c>
      <c r="L18" s="66">
        <v>0.10349999999999999</v>
      </c>
      <c r="M18" s="65">
        <v>658796.6</v>
      </c>
      <c r="N18" s="65">
        <v>102.12</v>
      </c>
      <c r="O18" s="65">
        <v>672.76308791999998</v>
      </c>
      <c r="P18" s="66">
        <v>8.0000000000000004E-4</v>
      </c>
      <c r="Q18" s="66">
        <v>0.26079999999999998</v>
      </c>
      <c r="R18" s="66">
        <v>2.3E-3</v>
      </c>
    </row>
    <row r="19" spans="1:18">
      <c r="A19" t="s">
        <v>621</v>
      </c>
      <c r="B19" t="s">
        <v>622</v>
      </c>
      <c r="C19" t="s">
        <v>122</v>
      </c>
      <c r="D19" t="s">
        <v>623</v>
      </c>
      <c r="E19" t="s">
        <v>111</v>
      </c>
      <c r="F19" t="s">
        <v>404</v>
      </c>
      <c r="G19" t="s">
        <v>149</v>
      </c>
      <c r="H19" t="s">
        <v>624</v>
      </c>
      <c r="I19" s="65">
        <v>4.67</v>
      </c>
      <c r="J19" t="s">
        <v>101</v>
      </c>
      <c r="K19" s="66">
        <v>4.4699999999999997E-2</v>
      </c>
      <c r="L19" s="66">
        <v>6.0900000000000003E-2</v>
      </c>
      <c r="M19" s="65">
        <v>807092.3</v>
      </c>
      <c r="N19" s="65">
        <v>94.28</v>
      </c>
      <c r="O19" s="65">
        <v>760.92662043999997</v>
      </c>
      <c r="P19" s="66">
        <v>1.2999999999999999E-3</v>
      </c>
      <c r="Q19" s="66">
        <v>0.2949</v>
      </c>
      <c r="R19" s="66">
        <v>2.5999999999999999E-3</v>
      </c>
    </row>
    <row r="20" spans="1:18">
      <c r="A20" t="s">
        <v>625</v>
      </c>
      <c r="B20" t="s">
        <v>626</v>
      </c>
      <c r="C20" t="s">
        <v>122</v>
      </c>
      <c r="D20" t="s">
        <v>627</v>
      </c>
      <c r="E20" t="s">
        <v>628</v>
      </c>
      <c r="F20" t="s">
        <v>356</v>
      </c>
      <c r="G20" t="s">
        <v>149</v>
      </c>
      <c r="H20" t="s">
        <v>629</v>
      </c>
      <c r="I20" s="65">
        <v>3.98</v>
      </c>
      <c r="J20" t="s">
        <v>101</v>
      </c>
      <c r="K20" s="66">
        <v>4.2999999999999997E-2</v>
      </c>
      <c r="L20" s="66">
        <v>4.3999999999999997E-2</v>
      </c>
      <c r="M20" s="65">
        <v>501000</v>
      </c>
      <c r="N20" s="65">
        <v>102.88</v>
      </c>
      <c r="O20" s="65">
        <v>515.42880000000002</v>
      </c>
      <c r="P20" s="66">
        <v>2.5000000000000001E-3</v>
      </c>
      <c r="Q20" s="66">
        <v>0.19980000000000001</v>
      </c>
      <c r="R20" s="66">
        <v>1.8E-3</v>
      </c>
    </row>
    <row r="21" spans="1:18">
      <c r="A21" s="67" t="s">
        <v>286</v>
      </c>
      <c r="B21" s="14"/>
      <c r="C21" s="14"/>
      <c r="D21" s="14"/>
      <c r="I21" s="69">
        <v>2.57</v>
      </c>
      <c r="L21" s="68">
        <v>0.31369999999999998</v>
      </c>
      <c r="M21" s="69">
        <v>7286</v>
      </c>
      <c r="O21" s="69">
        <v>13.350374595</v>
      </c>
      <c r="Q21" s="68">
        <v>5.1999999999999998E-3</v>
      </c>
      <c r="R21" s="68">
        <v>0</v>
      </c>
    </row>
    <row r="22" spans="1:18">
      <c r="A22" t="s">
        <v>630</v>
      </c>
      <c r="B22" t="s">
        <v>631</v>
      </c>
      <c r="C22" t="s">
        <v>122</v>
      </c>
      <c r="D22" t="s">
        <v>632</v>
      </c>
      <c r="E22" t="s">
        <v>126</v>
      </c>
      <c r="F22" t="s">
        <v>222</v>
      </c>
      <c r="G22" t="s">
        <v>566</v>
      </c>
      <c r="H22" t="s">
        <v>612</v>
      </c>
      <c r="I22" s="65">
        <v>2.57</v>
      </c>
      <c r="J22" t="s">
        <v>105</v>
      </c>
      <c r="K22" s="66">
        <v>0.03</v>
      </c>
      <c r="L22" s="66">
        <v>0.31369999999999998</v>
      </c>
      <c r="M22" s="65">
        <v>7286</v>
      </c>
      <c r="N22" s="65">
        <v>53.25</v>
      </c>
      <c r="O22" s="65">
        <v>13.350374595</v>
      </c>
      <c r="P22" s="66">
        <v>0</v>
      </c>
      <c r="Q22" s="66">
        <v>5.1999999999999998E-3</v>
      </c>
      <c r="R22" s="66">
        <v>0</v>
      </c>
    </row>
    <row r="23" spans="1:18">
      <c r="A23" s="67" t="s">
        <v>498</v>
      </c>
      <c r="B23" s="14"/>
      <c r="C23" s="14"/>
      <c r="D23" s="14"/>
      <c r="I23" s="69">
        <v>0.25</v>
      </c>
      <c r="L23" s="68">
        <v>0</v>
      </c>
      <c r="M23" s="69">
        <v>52000</v>
      </c>
      <c r="O23" s="69">
        <v>185.0872608</v>
      </c>
      <c r="Q23" s="68">
        <v>7.17E-2</v>
      </c>
      <c r="R23" s="68">
        <v>5.9999999999999995E-4</v>
      </c>
    </row>
    <row r="24" spans="1:18">
      <c r="A24" t="s">
        <v>633</v>
      </c>
      <c r="B24" t="s">
        <v>634</v>
      </c>
      <c r="C24" t="s">
        <v>122</v>
      </c>
      <c r="D24" t="s">
        <v>635</v>
      </c>
      <c r="E24" t="s">
        <v>513</v>
      </c>
      <c r="F24" t="s">
        <v>325</v>
      </c>
      <c r="G24" t="s">
        <v>207</v>
      </c>
      <c r="H24" t="s">
        <v>636</v>
      </c>
      <c r="I24" s="65">
        <v>0.25</v>
      </c>
      <c r="J24" t="s">
        <v>105</v>
      </c>
      <c r="K24" s="66">
        <v>4.4400000000000002E-2</v>
      </c>
      <c r="L24" s="66">
        <v>0</v>
      </c>
      <c r="M24" s="65">
        <v>52000</v>
      </c>
      <c r="N24" s="65">
        <v>103.44</v>
      </c>
      <c r="O24" s="65">
        <v>185.0872608</v>
      </c>
      <c r="P24" s="66">
        <v>6.9999999999999999E-4</v>
      </c>
      <c r="Q24" s="66">
        <v>7.17E-2</v>
      </c>
      <c r="R24" s="66">
        <v>5.9999999999999995E-4</v>
      </c>
    </row>
    <row r="25" spans="1:18">
      <c r="A25" s="67" t="s">
        <v>227</v>
      </c>
      <c r="B25" s="14"/>
      <c r="C25" s="14"/>
      <c r="D25" s="14"/>
      <c r="I25" s="69">
        <v>0</v>
      </c>
      <c r="L25" s="68">
        <v>0</v>
      </c>
      <c r="M25" s="69">
        <v>0</v>
      </c>
      <c r="O25" s="69">
        <v>0</v>
      </c>
      <c r="Q25" s="68">
        <v>0</v>
      </c>
      <c r="R25" s="68">
        <v>0</v>
      </c>
    </row>
    <row r="26" spans="1:18">
      <c r="A26" s="67" t="s">
        <v>287</v>
      </c>
      <c r="B26" s="14"/>
      <c r="C26" s="14"/>
      <c r="D26" s="14"/>
      <c r="I26" s="69">
        <v>0</v>
      </c>
      <c r="L26" s="68">
        <v>0</v>
      </c>
      <c r="M26" s="69">
        <v>0</v>
      </c>
      <c r="O26" s="69">
        <v>0</v>
      </c>
      <c r="Q26" s="68">
        <v>0</v>
      </c>
      <c r="R26" s="68">
        <v>0</v>
      </c>
    </row>
    <row r="27" spans="1:18">
      <c r="A27" t="s">
        <v>222</v>
      </c>
      <c r="B27" t="s">
        <v>222</v>
      </c>
      <c r="C27" s="14"/>
      <c r="D27" s="14"/>
      <c r="E27" t="s">
        <v>222</v>
      </c>
      <c r="F27" t="s">
        <v>222</v>
      </c>
      <c r="I27" s="65">
        <v>0</v>
      </c>
      <c r="J27" t="s">
        <v>222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  <c r="R27" s="66">
        <v>0</v>
      </c>
    </row>
    <row r="28" spans="1:18">
      <c r="A28" s="67" t="s">
        <v>288</v>
      </c>
      <c r="B28" s="14"/>
      <c r="C28" s="14"/>
      <c r="D28" s="14"/>
      <c r="I28" s="69">
        <v>0</v>
      </c>
      <c r="L28" s="68">
        <v>0</v>
      </c>
      <c r="M28" s="69">
        <v>0</v>
      </c>
      <c r="O28" s="69">
        <v>0</v>
      </c>
      <c r="Q28" s="68">
        <v>0</v>
      </c>
      <c r="R28" s="68">
        <v>0</v>
      </c>
    </row>
    <row r="29" spans="1:18">
      <c r="A29" t="s">
        <v>222</v>
      </c>
      <c r="B29" t="s">
        <v>222</v>
      </c>
      <c r="C29" s="14"/>
      <c r="D29" s="14"/>
      <c r="E29" t="s">
        <v>222</v>
      </c>
      <c r="F29" t="s">
        <v>222</v>
      </c>
      <c r="I29" s="65">
        <v>0</v>
      </c>
      <c r="J29" t="s">
        <v>222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  <c r="R29" s="66">
        <v>0</v>
      </c>
    </row>
    <row r="30" spans="1:18">
      <c r="A30" s="92" t="s">
        <v>229</v>
      </c>
      <c r="B30" s="14"/>
      <c r="C30" s="14"/>
      <c r="D30" s="14"/>
    </row>
    <row r="31" spans="1:18">
      <c r="A31" s="92" t="s">
        <v>281</v>
      </c>
      <c r="B31" s="14"/>
      <c r="C31" s="14"/>
      <c r="D31" s="14"/>
    </row>
    <row r="32" spans="1:18">
      <c r="A32" s="92" t="s">
        <v>282</v>
      </c>
      <c r="B32" s="14"/>
      <c r="C32" s="14"/>
      <c r="D32" s="14"/>
    </row>
    <row r="33" spans="1:4">
      <c r="A33" s="92" t="s">
        <v>283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2.7109375" style="14" bestFit="1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15.5703125" style="14" hidden="1"/>
    <col min="14" max="14" width="7.7109375" style="14" hidden="1"/>
    <col min="15" max="15" width="10.710937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  <c r="B2" t="s">
        <v>197</v>
      </c>
    </row>
    <row r="3" spans="1:97">
      <c r="A3" s="2" t="s">
        <v>2</v>
      </c>
      <c r="B3" t="s">
        <v>198</v>
      </c>
    </row>
    <row r="4" spans="1:97">
      <c r="A4" s="2" t="s">
        <v>3</v>
      </c>
      <c r="B4" t="s">
        <v>199</v>
      </c>
    </row>
    <row r="5" spans="1:97" ht="26.25" customHeight="1">
      <c r="A5" s="106" t="s">
        <v>135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</row>
    <row r="6" spans="1:97" ht="26.25" customHeight="1">
      <c r="A6" s="106" t="s">
        <v>90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549093.93999999994</v>
      </c>
      <c r="H10" s="7"/>
      <c r="I10" s="63">
        <v>8587.2748360598453</v>
      </c>
      <c r="J10" s="7"/>
      <c r="K10" s="64">
        <v>1</v>
      </c>
      <c r="L10" s="64">
        <v>2.9399999999999999E-2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201</v>
      </c>
      <c r="B11" s="14"/>
      <c r="C11" s="14"/>
      <c r="D11" s="14"/>
      <c r="G11" s="69">
        <v>5628</v>
      </c>
      <c r="I11" s="69">
        <v>6427.1665536</v>
      </c>
      <c r="K11" s="68">
        <v>0.74850000000000005</v>
      </c>
      <c r="L11" s="68">
        <v>2.1999999999999999E-2</v>
      </c>
    </row>
    <row r="12" spans="1:97">
      <c r="A12" t="s">
        <v>637</v>
      </c>
      <c r="B12" s="80">
        <v>74194</v>
      </c>
      <c r="C12" t="s">
        <v>122</v>
      </c>
      <c r="D12" t="s">
        <v>638</v>
      </c>
      <c r="E12" t="s">
        <v>639</v>
      </c>
      <c r="F12" t="s">
        <v>101</v>
      </c>
      <c r="G12" s="65">
        <v>10</v>
      </c>
      <c r="H12" s="65">
        <v>39416900</v>
      </c>
      <c r="I12" s="65">
        <v>3941.69</v>
      </c>
      <c r="J12" s="66">
        <v>9.482758620689655E-3</v>
      </c>
      <c r="K12" s="66">
        <v>0.45900000000000002</v>
      </c>
      <c r="L12" s="66">
        <v>1.35E-2</v>
      </c>
      <c r="N12" s="81"/>
      <c r="O12" s="82"/>
    </row>
    <row r="13" spans="1:97">
      <c r="A13" t="s">
        <v>640</v>
      </c>
      <c r="B13" s="80">
        <v>74196</v>
      </c>
      <c r="C13" t="s">
        <v>122</v>
      </c>
      <c r="D13" t="s">
        <v>641</v>
      </c>
      <c r="E13" t="s">
        <v>126</v>
      </c>
      <c r="F13" t="s">
        <v>101</v>
      </c>
      <c r="G13" s="65">
        <v>5507</v>
      </c>
      <c r="H13" s="65">
        <v>44900</v>
      </c>
      <c r="I13" s="65">
        <v>2472.643</v>
      </c>
      <c r="J13" s="66">
        <v>3.0614649147881288E-3</v>
      </c>
      <c r="K13" s="66">
        <v>0.28789999999999999</v>
      </c>
      <c r="L13" s="66">
        <v>8.5000000000000006E-3</v>
      </c>
      <c r="N13" s="81"/>
      <c r="O13" s="82"/>
    </row>
    <row r="14" spans="1:97">
      <c r="A14" t="s">
        <v>642</v>
      </c>
      <c r="B14" s="80">
        <v>65101</v>
      </c>
      <c r="C14" t="s">
        <v>122</v>
      </c>
      <c r="D14" t="s">
        <v>632</v>
      </c>
      <c r="E14" t="s">
        <v>126</v>
      </c>
      <c r="F14" t="s">
        <v>105</v>
      </c>
      <c r="G14" s="65">
        <v>111</v>
      </c>
      <c r="H14" s="65">
        <v>3360</v>
      </c>
      <c r="I14" s="65">
        <v>12.8335536</v>
      </c>
      <c r="J14" s="66">
        <v>9.8462448255470123E-6</v>
      </c>
      <c r="K14" s="66">
        <v>1.5E-3</v>
      </c>
      <c r="L14" s="66">
        <v>0</v>
      </c>
      <c r="N14" s="81"/>
      <c r="O14" s="82"/>
    </row>
    <row r="15" spans="1:97">
      <c r="A15" s="67" t="s">
        <v>227</v>
      </c>
      <c r="B15" s="14"/>
      <c r="C15" s="14"/>
      <c r="D15" s="14"/>
      <c r="G15" s="69">
        <v>543465.93999999994</v>
      </c>
      <c r="I15" s="69">
        <v>2160.1082824598452</v>
      </c>
      <c r="K15" s="68">
        <v>0.2515</v>
      </c>
      <c r="L15" s="68">
        <v>7.4000000000000003E-3</v>
      </c>
      <c r="N15" s="81"/>
      <c r="O15" s="82"/>
    </row>
    <row r="16" spans="1:97">
      <c r="A16" s="67" t="s">
        <v>287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  <c r="N16" s="81"/>
      <c r="O16" s="82"/>
    </row>
    <row r="17" spans="1:15">
      <c r="A17" t="s">
        <v>222</v>
      </c>
      <c r="B17" s="80">
        <v>0</v>
      </c>
      <c r="C17" s="14"/>
      <c r="D17" s="14"/>
      <c r="E17" t="s">
        <v>222</v>
      </c>
      <c r="F17" t="s">
        <v>222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  <c r="N17" s="81"/>
      <c r="O17" s="82"/>
    </row>
    <row r="18" spans="1:15">
      <c r="A18" s="67" t="s">
        <v>288</v>
      </c>
      <c r="B18" s="14"/>
      <c r="C18" s="14"/>
      <c r="D18" s="14"/>
      <c r="G18" s="69">
        <v>543465.93999999994</v>
      </c>
      <c r="I18" s="69">
        <v>2160.1082824598452</v>
      </c>
      <c r="K18" s="68">
        <v>0.2515</v>
      </c>
      <c r="L18" s="68">
        <v>7.4000000000000003E-3</v>
      </c>
      <c r="N18" s="81"/>
      <c r="O18" s="82"/>
    </row>
    <row r="19" spans="1:15">
      <c r="A19" t="s">
        <v>643</v>
      </c>
      <c r="B19" s="80">
        <v>74191</v>
      </c>
      <c r="C19" t="s">
        <v>122</v>
      </c>
      <c r="D19" t="s">
        <v>644</v>
      </c>
      <c r="E19" t="s">
        <v>645</v>
      </c>
      <c r="F19" t="s">
        <v>109</v>
      </c>
      <c r="G19" s="65">
        <v>459076</v>
      </c>
      <c r="H19" s="65">
        <v>100</v>
      </c>
      <c r="I19" s="65">
        <v>1848.1481607999999</v>
      </c>
      <c r="J19" s="66">
        <v>3.5291471911433987E-3</v>
      </c>
      <c r="K19" s="66">
        <v>0.2152</v>
      </c>
      <c r="L19" s="66">
        <v>6.3E-3</v>
      </c>
      <c r="N19" s="81"/>
      <c r="O19" s="82"/>
    </row>
    <row r="20" spans="1:15">
      <c r="A20" t="s">
        <v>646</v>
      </c>
      <c r="B20" s="80">
        <v>74195</v>
      </c>
      <c r="C20" t="s">
        <v>122</v>
      </c>
      <c r="D20" t="s">
        <v>638</v>
      </c>
      <c r="E20" t="s">
        <v>645</v>
      </c>
      <c r="F20" t="s">
        <v>109</v>
      </c>
      <c r="G20" s="65">
        <v>84389.94</v>
      </c>
      <c r="H20" s="65">
        <v>91.824000000000154</v>
      </c>
      <c r="I20" s="65">
        <v>311.96012165984502</v>
      </c>
      <c r="J20" s="66">
        <v>6.182814297662831E-3</v>
      </c>
      <c r="K20" s="66">
        <v>3.6299999999999999E-2</v>
      </c>
      <c r="L20" s="66">
        <v>1.1000000000000001E-3</v>
      </c>
      <c r="N20" s="81"/>
      <c r="O20" s="82"/>
    </row>
    <row r="21" spans="1:15">
      <c r="A21" s="92" t="s">
        <v>229</v>
      </c>
      <c r="B21" s="14"/>
      <c r="C21" s="14"/>
      <c r="D21" s="14"/>
    </row>
    <row r="22" spans="1:15">
      <c r="A22" s="92" t="s">
        <v>281</v>
      </c>
      <c r="B22" s="14"/>
      <c r="C22" s="14"/>
      <c r="D22" s="14"/>
    </row>
    <row r="23" spans="1:15">
      <c r="A23" s="92" t="s">
        <v>282</v>
      </c>
      <c r="B23" s="14"/>
      <c r="C23" s="14"/>
      <c r="D23" s="14"/>
    </row>
    <row r="24" spans="1:15">
      <c r="A24" s="92" t="s">
        <v>283</v>
      </c>
      <c r="B24" s="14"/>
      <c r="C24" s="14"/>
      <c r="D24" s="14"/>
    </row>
    <row r="25" spans="1:15" hidden="1">
      <c r="B25" s="14"/>
      <c r="C25" s="14"/>
      <c r="D25" s="14"/>
    </row>
    <row r="26" spans="1:15" hidden="1">
      <c r="B26" s="14"/>
      <c r="C26" s="14"/>
      <c r="D26" s="14"/>
    </row>
    <row r="27" spans="1:15" hidden="1">
      <c r="B27" s="14"/>
      <c r="C27" s="14"/>
      <c r="D27" s="14"/>
    </row>
    <row r="28" spans="1:15" hidden="1">
      <c r="B28" s="14"/>
      <c r="C28" s="14"/>
      <c r="D28" s="14"/>
    </row>
    <row r="29" spans="1:15" hidden="1">
      <c r="B29" s="14"/>
      <c r="C29" s="14"/>
      <c r="D29" s="14"/>
    </row>
    <row r="30" spans="1:15" hidden="1">
      <c r="B30" s="14"/>
      <c r="C30" s="14"/>
      <c r="D30" s="14"/>
    </row>
    <row r="31" spans="1:15" hidden="1">
      <c r="B31" s="14"/>
      <c r="C31" s="14"/>
      <c r="D31" s="14"/>
    </row>
    <row r="32" spans="1:15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10.7109375" style="16" hidden="1"/>
    <col min="12" max="12" width="18" style="16" hidden="1"/>
    <col min="13" max="13" width="10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06" t="s">
        <v>135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54" ht="26.25" customHeight="1">
      <c r="A6" s="106" t="s">
        <v>138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1375854.39</v>
      </c>
      <c r="F10" s="7"/>
      <c r="G10" s="63">
        <v>2276.4865579869011</v>
      </c>
      <c r="H10" s="7"/>
      <c r="I10" s="64">
        <v>1</v>
      </c>
      <c r="J10" s="64">
        <v>7.7999999999999996E-3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201</v>
      </c>
      <c r="B11" s="14"/>
      <c r="E11" s="69">
        <v>919766</v>
      </c>
      <c r="G11" s="69">
        <v>919.76599999999996</v>
      </c>
      <c r="I11" s="68">
        <v>0.40400000000000003</v>
      </c>
      <c r="J11" s="68">
        <v>3.2000000000000002E-3</v>
      </c>
    </row>
    <row r="12" spans="1:54">
      <c r="A12" s="67" t="s">
        <v>647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222</v>
      </c>
      <c r="B13" t="s">
        <v>222</v>
      </c>
      <c r="C13" t="s">
        <v>222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648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222</v>
      </c>
      <c r="B15" t="s">
        <v>222</v>
      </c>
      <c r="C15" t="s">
        <v>222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  <c r="K15" s="77"/>
      <c r="L15" s="78"/>
      <c r="M15" s="77"/>
    </row>
    <row r="16" spans="1:54">
      <c r="A16" s="67" t="s">
        <v>649</v>
      </c>
      <c r="B16" s="14"/>
      <c r="E16" s="69">
        <v>919766</v>
      </c>
      <c r="G16" s="69">
        <v>919.76599999999996</v>
      </c>
      <c r="I16" s="68">
        <v>0.40400000000000003</v>
      </c>
      <c r="J16" s="68">
        <v>3.2000000000000002E-3</v>
      </c>
      <c r="K16" s="77"/>
      <c r="L16" s="78"/>
      <c r="M16" s="77"/>
    </row>
    <row r="17" spans="1:13">
      <c r="A17" t="s">
        <v>650</v>
      </c>
      <c r="B17" s="80">
        <v>74204</v>
      </c>
      <c r="C17" t="s">
        <v>101</v>
      </c>
      <c r="D17" t="s">
        <v>271</v>
      </c>
      <c r="E17" s="65">
        <v>919766</v>
      </c>
      <c r="F17" s="65">
        <v>100</v>
      </c>
      <c r="G17" s="65">
        <v>919.76599999999996</v>
      </c>
      <c r="H17" s="66">
        <v>4.5363507825140897E-3</v>
      </c>
      <c r="I17" s="66">
        <v>0.40400000000000003</v>
      </c>
      <c r="J17" s="66">
        <v>3.2000000000000002E-3</v>
      </c>
      <c r="K17" s="77"/>
      <c r="L17" s="78"/>
      <c r="M17" s="77"/>
    </row>
    <row r="18" spans="1:13">
      <c r="A18" s="67" t="s">
        <v>651</v>
      </c>
      <c r="B18" s="14"/>
      <c r="E18" s="69">
        <v>0</v>
      </c>
      <c r="G18" s="69">
        <v>0</v>
      </c>
      <c r="I18" s="68">
        <v>0</v>
      </c>
      <c r="J18" s="68">
        <v>0</v>
      </c>
      <c r="K18" s="77"/>
      <c r="L18" s="78"/>
      <c r="M18" s="77"/>
    </row>
    <row r="19" spans="1:13">
      <c r="A19" t="s">
        <v>222</v>
      </c>
      <c r="B19" t="s">
        <v>222</v>
      </c>
      <c r="C19" t="s">
        <v>222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  <c r="K19" s="77"/>
      <c r="L19" s="78"/>
      <c r="M19" s="77"/>
    </row>
    <row r="20" spans="1:13">
      <c r="A20" s="67" t="s">
        <v>227</v>
      </c>
      <c r="B20" s="14"/>
      <c r="E20" s="69">
        <v>456088.39</v>
      </c>
      <c r="G20" s="69">
        <v>1356.720557986901</v>
      </c>
      <c r="I20" s="68">
        <v>0.59599999999999997</v>
      </c>
      <c r="J20" s="68">
        <v>4.7000000000000002E-3</v>
      </c>
      <c r="K20" s="77"/>
      <c r="L20" s="78"/>
      <c r="M20" s="77"/>
    </row>
    <row r="21" spans="1:13">
      <c r="A21" s="67" t="s">
        <v>652</v>
      </c>
      <c r="B21" s="14"/>
      <c r="E21" s="69">
        <v>0</v>
      </c>
      <c r="G21" s="69">
        <v>0</v>
      </c>
      <c r="I21" s="68">
        <v>0</v>
      </c>
      <c r="J21" s="68">
        <v>0</v>
      </c>
      <c r="K21" s="77"/>
      <c r="L21" s="78"/>
      <c r="M21" s="77"/>
    </row>
    <row r="22" spans="1:13">
      <c r="A22" t="s">
        <v>222</v>
      </c>
      <c r="B22" t="s">
        <v>222</v>
      </c>
      <c r="C22" t="s">
        <v>222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  <c r="K22" s="77"/>
      <c r="L22" s="78"/>
      <c r="M22" s="77"/>
    </row>
    <row r="23" spans="1:13">
      <c r="A23" s="67" t="s">
        <v>653</v>
      </c>
      <c r="B23" s="14"/>
      <c r="E23" s="69">
        <v>0</v>
      </c>
      <c r="G23" s="69">
        <v>0</v>
      </c>
      <c r="I23" s="68">
        <v>0</v>
      </c>
      <c r="J23" s="68">
        <v>0</v>
      </c>
      <c r="K23" s="77"/>
      <c r="L23" s="78"/>
      <c r="M23" s="77"/>
    </row>
    <row r="24" spans="1:13">
      <c r="A24" t="s">
        <v>222</v>
      </c>
      <c r="B24" t="s">
        <v>222</v>
      </c>
      <c r="C24" t="s">
        <v>222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  <c r="K24" s="77"/>
      <c r="L24" s="78"/>
      <c r="M24" s="77"/>
    </row>
    <row r="25" spans="1:13">
      <c r="A25" s="67" t="s">
        <v>654</v>
      </c>
      <c r="B25" s="14"/>
      <c r="E25" s="69">
        <v>286646</v>
      </c>
      <c r="G25" s="69">
        <v>928.20785060702099</v>
      </c>
      <c r="I25" s="68">
        <v>0.40770000000000001</v>
      </c>
      <c r="J25" s="68">
        <v>3.2000000000000002E-3</v>
      </c>
      <c r="K25" s="77"/>
      <c r="L25" s="78"/>
      <c r="M25" s="77"/>
    </row>
    <row r="26" spans="1:13">
      <c r="A26" t="s">
        <v>655</v>
      </c>
      <c r="B26" s="80">
        <v>74192</v>
      </c>
      <c r="C26" t="s">
        <v>105</v>
      </c>
      <c r="D26" t="s">
        <v>656</v>
      </c>
      <c r="E26" s="65">
        <v>286646</v>
      </c>
      <c r="F26" s="65">
        <v>94.105429000000001</v>
      </c>
      <c r="G26" s="65">
        <v>928.20785060702099</v>
      </c>
      <c r="H26" s="66">
        <v>3.2964290000000005E-3</v>
      </c>
      <c r="I26" s="66">
        <v>0.40770000000000001</v>
      </c>
      <c r="J26" s="66">
        <v>3.2000000000000002E-3</v>
      </c>
      <c r="K26" s="77"/>
      <c r="L26" s="78"/>
      <c r="M26" s="77"/>
    </row>
    <row r="27" spans="1:13">
      <c r="A27" s="67" t="s">
        <v>657</v>
      </c>
      <c r="B27" s="14"/>
      <c r="E27" s="69">
        <v>169442.39</v>
      </c>
      <c r="G27" s="69">
        <v>428.51270737988</v>
      </c>
      <c r="I27" s="68">
        <v>0.18820000000000001</v>
      </c>
      <c r="J27" s="68">
        <v>1.5E-3</v>
      </c>
      <c r="K27" s="77"/>
      <c r="L27" s="78"/>
      <c r="M27" s="77"/>
    </row>
    <row r="28" spans="1:13">
      <c r="A28" t="s">
        <v>658</v>
      </c>
      <c r="B28" s="80">
        <v>74193</v>
      </c>
      <c r="C28" t="s">
        <v>105</v>
      </c>
      <c r="D28" t="s">
        <v>339</v>
      </c>
      <c r="E28" s="65">
        <v>67358.039999999994</v>
      </c>
      <c r="F28" s="65">
        <v>33.686087000000001</v>
      </c>
      <c r="G28" s="65">
        <v>78.077280856233997</v>
      </c>
      <c r="H28" s="66">
        <v>5.718823015335965E-4</v>
      </c>
      <c r="I28" s="66">
        <v>3.4299999999999997E-2</v>
      </c>
      <c r="J28" s="66">
        <v>2.9999999999999997E-4</v>
      </c>
      <c r="K28" s="77"/>
      <c r="L28" s="78"/>
      <c r="M28" s="77"/>
    </row>
    <row r="29" spans="1:13">
      <c r="A29" t="s">
        <v>659</v>
      </c>
      <c r="B29" s="80">
        <v>74197</v>
      </c>
      <c r="C29" t="s">
        <v>105</v>
      </c>
      <c r="D29" t="s">
        <v>660</v>
      </c>
      <c r="E29" s="65">
        <v>102084.35</v>
      </c>
      <c r="F29" s="65">
        <v>99.761774000000074</v>
      </c>
      <c r="G29" s="65">
        <v>350.43542652364602</v>
      </c>
      <c r="H29" s="66">
        <v>1.2703862683239951E-2</v>
      </c>
      <c r="I29" s="66">
        <v>0.15390000000000001</v>
      </c>
      <c r="J29" s="66">
        <v>1.1999999999999999E-3</v>
      </c>
      <c r="K29" s="77"/>
      <c r="L29" s="78"/>
      <c r="M29" s="77"/>
    </row>
    <row r="30" spans="1:13">
      <c r="A30" s="92" t="s">
        <v>229</v>
      </c>
      <c r="B30" s="14"/>
      <c r="K30" s="77"/>
      <c r="L30" s="78"/>
      <c r="M30" s="77"/>
    </row>
    <row r="31" spans="1:13">
      <c r="A31" s="92" t="s">
        <v>281</v>
      </c>
      <c r="B31" s="14"/>
      <c r="K31" s="77"/>
      <c r="L31" s="78"/>
      <c r="M31" s="77"/>
    </row>
    <row r="32" spans="1:13">
      <c r="A32" s="92" t="s">
        <v>282</v>
      </c>
      <c r="B32" s="14"/>
      <c r="K32" s="77"/>
      <c r="L32" s="78"/>
      <c r="M32" s="77"/>
    </row>
    <row r="33" spans="1:13">
      <c r="A33" s="92" t="s">
        <v>283</v>
      </c>
      <c r="B33" s="14"/>
      <c r="K33" s="77"/>
      <c r="L33" s="78"/>
      <c r="M33" s="77"/>
    </row>
    <row r="34" spans="1:13" hidden="1">
      <c r="B34" s="14"/>
      <c r="K34" s="77"/>
      <c r="L34" s="78"/>
      <c r="M34" s="77"/>
    </row>
    <row r="35" spans="1:13" hidden="1">
      <c r="B35" s="14"/>
      <c r="K35" s="77"/>
      <c r="L35" s="78"/>
      <c r="M35" s="77"/>
    </row>
    <row r="36" spans="1:13" hidden="1">
      <c r="B36" s="14"/>
      <c r="K36" s="77"/>
      <c r="L36" s="78"/>
      <c r="M36" s="77"/>
    </row>
    <row r="37" spans="1:13" hidden="1">
      <c r="B37" s="14"/>
      <c r="K37" s="77"/>
      <c r="L37" s="78"/>
      <c r="M37" s="77"/>
    </row>
    <row r="38" spans="1:13" hidden="1">
      <c r="B38" s="14"/>
      <c r="K38" s="77"/>
      <c r="L38" s="78"/>
      <c r="M38" s="77"/>
    </row>
    <row r="39" spans="1:13" hidden="1">
      <c r="B39" s="14"/>
      <c r="K39" s="77"/>
      <c r="L39" s="78"/>
      <c r="M39" s="77"/>
    </row>
    <row r="40" spans="1:13" hidden="1">
      <c r="B40" s="14"/>
      <c r="K40" s="77"/>
      <c r="L40" s="78"/>
      <c r="M40" s="77"/>
    </row>
    <row r="41" spans="1:13" hidden="1">
      <c r="B41" s="14"/>
      <c r="K41" s="77"/>
      <c r="L41" s="78"/>
      <c r="M41" s="77"/>
    </row>
    <row r="42" spans="1:13" hidden="1">
      <c r="B42" s="14"/>
      <c r="K42" s="77"/>
      <c r="L42" s="78"/>
      <c r="M42" s="77"/>
    </row>
    <row r="43" spans="1:13" hidden="1">
      <c r="B43" s="14"/>
      <c r="K43" s="77"/>
      <c r="L43" s="78"/>
      <c r="M43" s="77"/>
    </row>
    <row r="44" spans="1:13" hidden="1">
      <c r="B44" s="14"/>
      <c r="K44" s="77"/>
      <c r="L44" s="78"/>
      <c r="M44" s="77"/>
    </row>
    <row r="45" spans="1:13" hidden="1">
      <c r="B45" s="14"/>
      <c r="K45" s="77"/>
      <c r="L45" s="78"/>
      <c r="M45" s="77"/>
    </row>
    <row r="46" spans="1:13" hidden="1">
      <c r="B46" s="14"/>
      <c r="K46" s="77"/>
      <c r="L46" s="78"/>
      <c r="M46" s="77"/>
    </row>
    <row r="47" spans="1:13" hidden="1">
      <c r="B47" s="14"/>
      <c r="K47" s="77"/>
      <c r="L47" s="78"/>
      <c r="M47" s="77"/>
    </row>
    <row r="48" spans="1:13" hidden="1">
      <c r="B48" s="14"/>
      <c r="K48" s="77"/>
      <c r="L48" s="78"/>
      <c r="M48" s="77"/>
    </row>
    <row r="49" spans="2:13" hidden="1">
      <c r="B49" s="14"/>
      <c r="K49" s="77"/>
      <c r="L49" s="78"/>
      <c r="M49" s="77"/>
    </row>
    <row r="50" spans="2:13" hidden="1">
      <c r="B50" s="14"/>
      <c r="K50" s="77"/>
      <c r="L50" s="78"/>
      <c r="M50" s="77"/>
    </row>
    <row r="51" spans="2:13" hidden="1">
      <c r="B51" s="14"/>
      <c r="K51" s="77"/>
      <c r="L51" s="78"/>
      <c r="M51" s="77"/>
    </row>
    <row r="52" spans="2:13" hidden="1">
      <c r="B52" s="14"/>
      <c r="K52" s="77"/>
      <c r="L52" s="78"/>
      <c r="M52" s="77"/>
    </row>
    <row r="53" spans="2:13" hidden="1">
      <c r="B53" s="14"/>
      <c r="K53" s="77"/>
      <c r="L53" s="78"/>
      <c r="M53" s="77"/>
    </row>
    <row r="54" spans="2:13" hidden="1">
      <c r="B54" s="14"/>
      <c r="K54" s="77"/>
      <c r="L54" s="78"/>
      <c r="M54" s="77"/>
    </row>
    <row r="55" spans="2:13" hidden="1">
      <c r="B55" s="14"/>
      <c r="K55" s="77"/>
      <c r="L55" s="78"/>
      <c r="M55" s="79"/>
    </row>
    <row r="56" spans="2:13" hidden="1">
      <c r="B56" s="14"/>
      <c r="K56" s="77"/>
      <c r="L56" s="78"/>
      <c r="M56" s="79"/>
    </row>
    <row r="57" spans="2:13" hidden="1">
      <c r="B57" s="14"/>
      <c r="K57" s="77"/>
      <c r="L57" s="78"/>
      <c r="M57" s="79"/>
    </row>
    <row r="58" spans="2:13" hidden="1">
      <c r="B58" s="14"/>
      <c r="K58" s="77"/>
      <c r="L58" s="78"/>
      <c r="M58" s="79"/>
    </row>
    <row r="59" spans="2:13" hidden="1">
      <c r="B59" s="14"/>
    </row>
    <row r="60" spans="2:13" hidden="1">
      <c r="B60" s="14"/>
    </row>
    <row r="61" spans="2:13" hidden="1">
      <c r="B61" s="14"/>
    </row>
    <row r="62" spans="2:13" hidden="1">
      <c r="B62" s="14"/>
    </row>
    <row r="63" spans="2:13" hidden="1">
      <c r="B63" s="14"/>
    </row>
    <row r="64" spans="2:13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  <c r="B2" t="s">
        <v>197</v>
      </c>
    </row>
    <row r="3" spans="1:58">
      <c r="A3" s="2" t="s">
        <v>2</v>
      </c>
      <c r="B3" t="s">
        <v>198</v>
      </c>
    </row>
    <row r="4" spans="1:58">
      <c r="A4" s="2" t="s">
        <v>3</v>
      </c>
      <c r="B4" t="s">
        <v>199</v>
      </c>
    </row>
    <row r="5" spans="1:58" ht="26.25" customHeight="1">
      <c r="A5" s="106" t="s">
        <v>135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</row>
    <row r="6" spans="1:58" ht="26.25" customHeight="1">
      <c r="A6" s="106" t="s">
        <v>140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661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222</v>
      </c>
      <c r="B12" t="s">
        <v>222</v>
      </c>
      <c r="C12" t="s">
        <v>222</v>
      </c>
      <c r="D12" t="s">
        <v>222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571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222</v>
      </c>
      <c r="B14" t="s">
        <v>222</v>
      </c>
      <c r="C14" t="s">
        <v>222</v>
      </c>
      <c r="D14" t="s">
        <v>222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92" t="s">
        <v>229</v>
      </c>
      <c r="B15" s="14"/>
      <c r="C15" s="14"/>
    </row>
    <row r="16" spans="1:58">
      <c r="A16" s="92" t="s">
        <v>281</v>
      </c>
      <c r="B16" s="14"/>
      <c r="C16" s="14"/>
    </row>
    <row r="17" spans="1:3">
      <c r="A17" s="92" t="s">
        <v>282</v>
      </c>
      <c r="B17" s="14"/>
      <c r="C17" s="14"/>
    </row>
    <row r="18" spans="1:3">
      <c r="A18" s="92" t="s">
        <v>283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L9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  <c r="B2" t="s">
        <v>197</v>
      </c>
    </row>
    <row r="3" spans="1:51">
      <c r="A3" s="2" t="s">
        <v>2</v>
      </c>
      <c r="B3" t="s">
        <v>198</v>
      </c>
    </row>
    <row r="4" spans="1:51">
      <c r="A4" s="2" t="s">
        <v>3</v>
      </c>
      <c r="B4" t="s">
        <v>199</v>
      </c>
    </row>
    <row r="5" spans="1:51" ht="26.25" customHeight="1">
      <c r="A5" s="106" t="s">
        <v>135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</row>
    <row r="6" spans="1:51" ht="26.25" customHeight="1">
      <c r="A6" s="106" t="s">
        <v>141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201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572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573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222</v>
      </c>
      <c r="B15" t="s">
        <v>222</v>
      </c>
      <c r="C15" t="s">
        <v>222</v>
      </c>
      <c r="D15" t="s">
        <v>222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662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222</v>
      </c>
      <c r="B17" t="s">
        <v>222</v>
      </c>
      <c r="C17" t="s">
        <v>222</v>
      </c>
      <c r="D17" t="s">
        <v>222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574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498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227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572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222</v>
      </c>
      <c r="B24" t="s">
        <v>222</v>
      </c>
      <c r="C24" t="s">
        <v>222</v>
      </c>
      <c r="D24" t="s">
        <v>222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575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574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576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498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92" t="s">
        <v>229</v>
      </c>
      <c r="B33" s="14"/>
      <c r="C33" s="14"/>
    </row>
    <row r="34" spans="1:3">
      <c r="A34" s="92" t="s">
        <v>281</v>
      </c>
      <c r="B34" s="14"/>
      <c r="C34" s="14"/>
    </row>
    <row r="35" spans="1:3">
      <c r="A35" s="92" t="s">
        <v>282</v>
      </c>
      <c r="B35" s="14"/>
      <c r="C35" s="14"/>
    </row>
    <row r="36" spans="1:3">
      <c r="A36" s="92" t="s">
        <v>283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L1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  <c r="B2" t="s">
        <v>197</v>
      </c>
    </row>
    <row r="3" spans="1:12">
      <c r="A3" s="2" t="s">
        <v>2</v>
      </c>
      <c r="B3" t="s">
        <v>198</v>
      </c>
    </row>
    <row r="4" spans="1:12">
      <c r="A4" s="2" t="s">
        <v>3</v>
      </c>
      <c r="B4" t="s">
        <v>199</v>
      </c>
    </row>
    <row r="5" spans="1:12" ht="26.25" customHeight="1">
      <c r="A5" s="89" t="s">
        <v>46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2" s="16" customFormat="1">
      <c r="A6" s="91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9189.3615888260119</v>
      </c>
      <c r="J9" s="64">
        <v>1</v>
      </c>
      <c r="K9" s="64">
        <v>3.1199999999999999E-2</v>
      </c>
    </row>
    <row r="10" spans="1:12">
      <c r="A10" s="67" t="s">
        <v>201</v>
      </c>
      <c r="B10" s="23"/>
      <c r="C10" s="24"/>
      <c r="D10" s="24"/>
      <c r="E10" s="24"/>
      <c r="F10" s="24"/>
      <c r="G10" s="24"/>
      <c r="H10" s="68">
        <v>0</v>
      </c>
      <c r="I10" s="69">
        <v>9189.3615888260119</v>
      </c>
      <c r="J10" s="68">
        <v>1</v>
      </c>
      <c r="K10" s="68">
        <v>3.1199999999999999E-2</v>
      </c>
    </row>
    <row r="11" spans="1:12">
      <c r="A11" s="67" t="s">
        <v>202</v>
      </c>
      <c r="B11" s="23"/>
      <c r="C11" s="24"/>
      <c r="D11" s="24"/>
      <c r="E11" s="24"/>
      <c r="F11" s="24"/>
      <c r="G11" s="24"/>
      <c r="H11" s="68">
        <v>0</v>
      </c>
      <c r="I11" s="69">
        <v>7779.0897800000112</v>
      </c>
      <c r="J11" s="68">
        <v>0.8448</v>
      </c>
      <c r="K11" s="68">
        <v>2.63E-2</v>
      </c>
    </row>
    <row r="12" spans="1:12">
      <c r="A12" t="s">
        <v>203</v>
      </c>
      <c r="B12" t="s">
        <v>204</v>
      </c>
      <c r="C12" t="s">
        <v>205</v>
      </c>
      <c r="D12" t="s">
        <v>206</v>
      </c>
      <c r="E12" t="s">
        <v>207</v>
      </c>
      <c r="F12" t="s">
        <v>101</v>
      </c>
      <c r="G12" s="66">
        <v>0</v>
      </c>
      <c r="H12" s="66">
        <v>0</v>
      </c>
      <c r="I12" s="65">
        <v>271.39030000000002</v>
      </c>
      <c r="J12" s="66">
        <v>2.9899999999999999E-2</v>
      </c>
      <c r="K12" s="66">
        <v>8.9999999999999998E-4</v>
      </c>
    </row>
    <row r="13" spans="1:12">
      <c r="A13" t="s">
        <v>208</v>
      </c>
      <c r="B13" t="s">
        <v>209</v>
      </c>
      <c r="C13" t="s">
        <v>210</v>
      </c>
      <c r="D13" t="s">
        <v>206</v>
      </c>
      <c r="E13" t="s">
        <v>207</v>
      </c>
      <c r="F13" t="s">
        <v>101</v>
      </c>
      <c r="G13" s="66">
        <v>0</v>
      </c>
      <c r="H13" s="66">
        <v>0</v>
      </c>
      <c r="I13" s="65">
        <v>10411.070540000012</v>
      </c>
      <c r="J13" s="66">
        <v>1.1344000000000001</v>
      </c>
      <c r="K13" s="66">
        <v>3.5400000000000001E-2</v>
      </c>
    </row>
    <row r="14" spans="1:12">
      <c r="A14" t="s">
        <v>211</v>
      </c>
      <c r="B14" t="s">
        <v>209</v>
      </c>
      <c r="C14" t="s">
        <v>210</v>
      </c>
      <c r="D14" t="s">
        <v>206</v>
      </c>
      <c r="E14" t="s">
        <v>207</v>
      </c>
      <c r="F14" t="s">
        <v>101</v>
      </c>
      <c r="G14" s="66">
        <v>0</v>
      </c>
      <c r="H14" s="66">
        <v>0</v>
      </c>
      <c r="I14" s="65">
        <v>-2903.3710599999999</v>
      </c>
      <c r="J14" s="66">
        <v>-0.31940000000000002</v>
      </c>
      <c r="K14" s="66">
        <v>-0.01</v>
      </c>
    </row>
    <row r="15" spans="1:12">
      <c r="A15" s="67" t="s">
        <v>212</v>
      </c>
      <c r="C15" s="14"/>
      <c r="H15" s="68">
        <v>0</v>
      </c>
      <c r="I15" s="69">
        <v>1410.2718088260001</v>
      </c>
      <c r="J15" s="68">
        <v>0.1552</v>
      </c>
      <c r="K15" s="68">
        <v>4.7999999999999996E-3</v>
      </c>
    </row>
    <row r="16" spans="1:12">
      <c r="A16" t="s">
        <v>213</v>
      </c>
      <c r="B16" t="s">
        <v>214</v>
      </c>
      <c r="C16" t="s">
        <v>205</v>
      </c>
      <c r="D16" t="s">
        <v>206</v>
      </c>
      <c r="E16" t="s">
        <v>207</v>
      </c>
      <c r="F16" t="s">
        <v>109</v>
      </c>
      <c r="G16" s="66">
        <v>0</v>
      </c>
      <c r="H16" s="66">
        <v>0</v>
      </c>
      <c r="I16" s="65">
        <v>0.38736247600000001</v>
      </c>
      <c r="J16" s="66">
        <v>0</v>
      </c>
      <c r="K16" s="66">
        <v>0</v>
      </c>
    </row>
    <row r="17" spans="1:11">
      <c r="A17" t="s">
        <v>215</v>
      </c>
      <c r="B17" t="s">
        <v>216</v>
      </c>
      <c r="C17" t="s">
        <v>210</v>
      </c>
      <c r="D17" t="s">
        <v>206</v>
      </c>
      <c r="E17" t="s">
        <v>207</v>
      </c>
      <c r="F17" t="s">
        <v>109</v>
      </c>
      <c r="G17" s="66">
        <v>0</v>
      </c>
      <c r="H17" s="66">
        <v>0</v>
      </c>
      <c r="I17" s="65">
        <v>2.7381478700000002</v>
      </c>
      <c r="J17" s="66">
        <v>2.9999999999999997E-4</v>
      </c>
      <c r="K17" s="66">
        <v>0</v>
      </c>
    </row>
    <row r="18" spans="1:11">
      <c r="A18" t="s">
        <v>217</v>
      </c>
      <c r="B18" t="s">
        <v>218</v>
      </c>
      <c r="C18" t="s">
        <v>205</v>
      </c>
      <c r="D18" t="s">
        <v>206</v>
      </c>
      <c r="E18" t="s">
        <v>207</v>
      </c>
      <c r="F18" t="s">
        <v>105</v>
      </c>
      <c r="G18" s="66">
        <v>0</v>
      </c>
      <c r="H18" s="66">
        <v>0</v>
      </c>
      <c r="I18" s="65">
        <v>466.15471310999999</v>
      </c>
      <c r="J18" s="66">
        <v>5.1299999999999998E-2</v>
      </c>
      <c r="K18" s="66">
        <v>1.6000000000000001E-3</v>
      </c>
    </row>
    <row r="19" spans="1:11">
      <c r="A19" t="s">
        <v>219</v>
      </c>
      <c r="B19" t="s">
        <v>220</v>
      </c>
      <c r="C19" t="s">
        <v>210</v>
      </c>
      <c r="D19" t="s">
        <v>206</v>
      </c>
      <c r="E19" t="s">
        <v>207</v>
      </c>
      <c r="F19" t="s">
        <v>105</v>
      </c>
      <c r="G19" s="66">
        <v>0</v>
      </c>
      <c r="H19" s="66">
        <v>0</v>
      </c>
      <c r="I19" s="65">
        <v>940.99158537000005</v>
      </c>
      <c r="J19" s="66">
        <v>0.10349999999999999</v>
      </c>
      <c r="K19" s="66">
        <v>3.2000000000000002E-3</v>
      </c>
    </row>
    <row r="20" spans="1:11">
      <c r="A20" s="67" t="s">
        <v>221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222</v>
      </c>
      <c r="B21" t="s">
        <v>222</v>
      </c>
      <c r="C21" s="14"/>
      <c r="D21" t="s">
        <v>222</v>
      </c>
      <c r="F21" t="s">
        <v>222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223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222</v>
      </c>
      <c r="B23" t="s">
        <v>222</v>
      </c>
      <c r="C23" s="14"/>
      <c r="D23" t="s">
        <v>222</v>
      </c>
      <c r="F23" t="s">
        <v>222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224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222</v>
      </c>
      <c r="B25" t="s">
        <v>222</v>
      </c>
      <c r="C25" s="14"/>
      <c r="D25" t="s">
        <v>222</v>
      </c>
      <c r="F25" t="s">
        <v>222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225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t="s">
        <v>222</v>
      </c>
      <c r="B27" t="s">
        <v>222</v>
      </c>
      <c r="C27" s="14"/>
      <c r="D27" t="s">
        <v>222</v>
      </c>
      <c r="F27" t="s">
        <v>222</v>
      </c>
      <c r="G27" s="66">
        <v>0</v>
      </c>
      <c r="H27" s="66">
        <v>0</v>
      </c>
      <c r="I27" s="65">
        <v>0</v>
      </c>
      <c r="J27" s="66">
        <v>0</v>
      </c>
      <c r="K27" s="66">
        <v>0</v>
      </c>
    </row>
    <row r="28" spans="1:11">
      <c r="A28" s="67" t="s">
        <v>226</v>
      </c>
      <c r="C28" s="14"/>
      <c r="H28" s="68">
        <v>0</v>
      </c>
      <c r="I28" s="69">
        <v>0</v>
      </c>
      <c r="J28" s="68">
        <v>0</v>
      </c>
      <c r="K28" s="68">
        <v>0</v>
      </c>
    </row>
    <row r="29" spans="1:11">
      <c r="A29" t="s">
        <v>222</v>
      </c>
      <c r="B29" t="s">
        <v>222</v>
      </c>
      <c r="C29" s="14"/>
      <c r="D29" t="s">
        <v>222</v>
      </c>
      <c r="F29" t="s">
        <v>222</v>
      </c>
      <c r="G29" s="66">
        <v>0</v>
      </c>
      <c r="H29" s="66">
        <v>0</v>
      </c>
      <c r="I29" s="65">
        <v>0</v>
      </c>
      <c r="J29" s="66">
        <v>0</v>
      </c>
      <c r="K29" s="66">
        <v>0</v>
      </c>
    </row>
    <row r="30" spans="1:11">
      <c r="A30" s="67" t="s">
        <v>227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s="67" t="s">
        <v>228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t="s">
        <v>222</v>
      </c>
      <c r="B32" t="s">
        <v>222</v>
      </c>
      <c r="C32" s="14"/>
      <c r="D32" t="s">
        <v>222</v>
      </c>
      <c r="F32" t="s">
        <v>222</v>
      </c>
      <c r="G32" s="66">
        <v>0</v>
      </c>
      <c r="H32" s="66">
        <v>0</v>
      </c>
      <c r="I32" s="65">
        <v>0</v>
      </c>
      <c r="J32" s="66">
        <v>0</v>
      </c>
      <c r="K32" s="66">
        <v>0</v>
      </c>
    </row>
    <row r="33" spans="1:11">
      <c r="A33" s="67" t="s">
        <v>226</v>
      </c>
      <c r="C33" s="14"/>
      <c r="H33" s="68">
        <v>0</v>
      </c>
      <c r="I33" s="69">
        <v>0</v>
      </c>
      <c r="J33" s="68">
        <v>0</v>
      </c>
      <c r="K33" s="68">
        <v>0</v>
      </c>
    </row>
    <row r="34" spans="1:11">
      <c r="A34" t="s">
        <v>222</v>
      </c>
      <c r="B34" t="s">
        <v>222</v>
      </c>
      <c r="C34" s="14"/>
      <c r="D34" t="s">
        <v>222</v>
      </c>
      <c r="F34" t="s">
        <v>222</v>
      </c>
      <c r="G34" s="66">
        <v>0</v>
      </c>
      <c r="H34" s="66">
        <v>0</v>
      </c>
      <c r="I34" s="65">
        <v>0</v>
      </c>
      <c r="J34" s="66">
        <v>0</v>
      </c>
      <c r="K34" s="66">
        <v>0</v>
      </c>
    </row>
    <row r="35" spans="1:11">
      <c r="A35" t="s">
        <v>229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K12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  <c r="B2" t="s">
        <v>197</v>
      </c>
    </row>
    <row r="3" spans="1:48">
      <c r="A3" s="2" t="s">
        <v>2</v>
      </c>
      <c r="B3" t="s">
        <v>198</v>
      </c>
    </row>
    <row r="4" spans="1:48">
      <c r="A4" s="2" t="s">
        <v>3</v>
      </c>
      <c r="B4" t="s">
        <v>199</v>
      </c>
    </row>
    <row r="5" spans="1:48" ht="26.25" customHeight="1">
      <c r="A5" s="106" t="s">
        <v>135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48" ht="26.25" customHeight="1">
      <c r="A6" s="106" t="s">
        <v>142</v>
      </c>
      <c r="B6" s="107"/>
      <c r="C6" s="107"/>
      <c r="D6" s="107"/>
      <c r="E6" s="107"/>
      <c r="F6" s="107"/>
      <c r="G6" s="107"/>
      <c r="H6" s="107"/>
      <c r="I6" s="107"/>
      <c r="J6" s="108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-351000</v>
      </c>
      <c r="G10" s="7"/>
      <c r="H10" s="63">
        <v>0.60020894801445002</v>
      </c>
      <c r="I10" s="64">
        <v>1</v>
      </c>
      <c r="J10" s="64">
        <v>0</v>
      </c>
      <c r="AV10" s="14"/>
    </row>
    <row r="11" spans="1:48">
      <c r="A11" s="67" t="s">
        <v>201</v>
      </c>
      <c r="B11" s="14"/>
      <c r="C11" s="14"/>
      <c r="F11" s="69">
        <v>-351000</v>
      </c>
      <c r="H11" s="69">
        <v>0.60020894801445002</v>
      </c>
      <c r="I11" s="68">
        <v>1</v>
      </c>
      <c r="J11" s="68">
        <v>0</v>
      </c>
    </row>
    <row r="12" spans="1:48">
      <c r="A12" s="67" t="s">
        <v>572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222</v>
      </c>
      <c r="B13" t="s">
        <v>222</v>
      </c>
      <c r="C13" t="s">
        <v>222</v>
      </c>
      <c r="D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573</v>
      </c>
      <c r="B14" s="14"/>
      <c r="C14" s="14"/>
      <c r="F14" s="69">
        <v>-351000</v>
      </c>
      <c r="H14" s="69">
        <v>0.60020894801445002</v>
      </c>
      <c r="I14" s="68">
        <v>1</v>
      </c>
      <c r="J14" s="68">
        <v>0</v>
      </c>
    </row>
    <row r="15" spans="1:48">
      <c r="A15" t="s">
        <v>663</v>
      </c>
      <c r="B15" t="s">
        <v>664</v>
      </c>
      <c r="C15" t="s">
        <v>122</v>
      </c>
      <c r="D15" t="s">
        <v>109</v>
      </c>
      <c r="E15" t="s">
        <v>665</v>
      </c>
      <c r="F15" s="65">
        <v>-479000</v>
      </c>
      <c r="G15" s="65">
        <v>1.8125427246224739</v>
      </c>
      <c r="H15" s="65">
        <v>-8.6820796509416507</v>
      </c>
      <c r="I15" s="66">
        <v>-14.4651</v>
      </c>
      <c r="J15" s="66">
        <v>0</v>
      </c>
    </row>
    <row r="16" spans="1:48">
      <c r="A16" t="s">
        <v>666</v>
      </c>
      <c r="B16" t="s">
        <v>667</v>
      </c>
      <c r="C16" t="s">
        <v>122</v>
      </c>
      <c r="D16" t="s">
        <v>105</v>
      </c>
      <c r="E16" t="s">
        <v>665</v>
      </c>
      <c r="F16" s="65">
        <v>944000</v>
      </c>
      <c r="G16" s="65">
        <v>4.3251072427852222</v>
      </c>
      <c r="H16" s="65">
        <v>40.829012371892503</v>
      </c>
      <c r="I16" s="66">
        <v>68.024699999999996</v>
      </c>
      <c r="J16" s="66">
        <v>1E-4</v>
      </c>
    </row>
    <row r="17" spans="1:10">
      <c r="A17" t="s">
        <v>668</v>
      </c>
      <c r="B17" t="s">
        <v>669</v>
      </c>
      <c r="C17" t="s">
        <v>122</v>
      </c>
      <c r="D17" t="s">
        <v>105</v>
      </c>
      <c r="E17" t="s">
        <v>665</v>
      </c>
      <c r="F17" s="65">
        <v>-816000</v>
      </c>
      <c r="G17" s="65">
        <v>3.866020070212794</v>
      </c>
      <c r="H17" s="65">
        <v>-31.546723772936399</v>
      </c>
      <c r="I17" s="66">
        <v>-52.559600000000003</v>
      </c>
      <c r="J17" s="66">
        <v>-1E-4</v>
      </c>
    </row>
    <row r="18" spans="1:10">
      <c r="A18" s="67" t="s">
        <v>662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222</v>
      </c>
      <c r="B19" t="s">
        <v>222</v>
      </c>
      <c r="C19" t="s">
        <v>222</v>
      </c>
      <c r="D19" t="s">
        <v>222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574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222</v>
      </c>
      <c r="B21" t="s">
        <v>222</v>
      </c>
      <c r="C21" t="s">
        <v>222</v>
      </c>
      <c r="D21" t="s">
        <v>222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498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t="s">
        <v>222</v>
      </c>
      <c r="B23" t="s">
        <v>222</v>
      </c>
      <c r="C23" t="s">
        <v>222</v>
      </c>
      <c r="D23" t="s">
        <v>222</v>
      </c>
      <c r="F23" s="65">
        <v>0</v>
      </c>
      <c r="G23" s="65">
        <v>0</v>
      </c>
      <c r="H23" s="65">
        <v>0</v>
      </c>
      <c r="I23" s="66">
        <v>0</v>
      </c>
      <c r="J23" s="66">
        <v>0</v>
      </c>
    </row>
    <row r="24" spans="1:10">
      <c r="A24" s="67" t="s">
        <v>227</v>
      </c>
      <c r="B24" s="14"/>
      <c r="C24" s="14"/>
      <c r="F24" s="69">
        <v>0</v>
      </c>
      <c r="H24" s="69">
        <v>0</v>
      </c>
      <c r="I24" s="68">
        <v>0</v>
      </c>
      <c r="J24" s="68">
        <v>0</v>
      </c>
    </row>
    <row r="25" spans="1:10">
      <c r="A25" s="67" t="s">
        <v>572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222</v>
      </c>
      <c r="B26" t="s">
        <v>222</v>
      </c>
      <c r="C26" t="s">
        <v>222</v>
      </c>
      <c r="D26" t="s">
        <v>222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575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222</v>
      </c>
      <c r="B28" t="s">
        <v>222</v>
      </c>
      <c r="C28" t="s">
        <v>222</v>
      </c>
      <c r="D28" t="s">
        <v>222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574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222</v>
      </c>
      <c r="B30" t="s">
        <v>222</v>
      </c>
      <c r="C30" t="s">
        <v>222</v>
      </c>
      <c r="D30" t="s">
        <v>222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67" t="s">
        <v>498</v>
      </c>
      <c r="B31" s="14"/>
      <c r="C31" s="14"/>
      <c r="F31" s="69">
        <v>0</v>
      </c>
      <c r="H31" s="69">
        <v>0</v>
      </c>
      <c r="I31" s="68">
        <v>0</v>
      </c>
      <c r="J31" s="68">
        <v>0</v>
      </c>
    </row>
    <row r="32" spans="1:10">
      <c r="A32" t="s">
        <v>222</v>
      </c>
      <c r="B32" t="s">
        <v>222</v>
      </c>
      <c r="C32" t="s">
        <v>222</v>
      </c>
      <c r="D32" t="s">
        <v>222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</row>
    <row r="33" spans="1:3">
      <c r="A33" s="92" t="s">
        <v>229</v>
      </c>
      <c r="B33" s="14"/>
      <c r="C33" s="14"/>
    </row>
    <row r="34" spans="1:3">
      <c r="A34" s="92" t="s">
        <v>281</v>
      </c>
      <c r="B34" s="14"/>
      <c r="C34" s="14"/>
    </row>
    <row r="35" spans="1:3">
      <c r="A35" s="92" t="s">
        <v>282</v>
      </c>
      <c r="B35" s="14"/>
      <c r="C35" s="14"/>
    </row>
    <row r="36" spans="1:3">
      <c r="A36" s="92" t="s">
        <v>283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Q1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  <c r="B2" t="s">
        <v>197</v>
      </c>
    </row>
    <row r="3" spans="1:77">
      <c r="A3" s="2" t="s">
        <v>2</v>
      </c>
      <c r="B3" t="s">
        <v>198</v>
      </c>
    </row>
    <row r="4" spans="1:77">
      <c r="A4" s="2" t="s">
        <v>3</v>
      </c>
      <c r="B4" t="s">
        <v>199</v>
      </c>
    </row>
    <row r="5" spans="1:77" ht="26.25" customHeight="1">
      <c r="A5" s="106" t="s">
        <v>135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</row>
    <row r="6" spans="1:77" ht="26.25" customHeight="1">
      <c r="A6" s="106" t="s">
        <v>144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201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587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222</v>
      </c>
      <c r="B13" t="s">
        <v>222</v>
      </c>
      <c r="C13" s="14"/>
      <c r="D13" t="s">
        <v>222</v>
      </c>
      <c r="G13" s="65">
        <v>0</v>
      </c>
      <c r="H13" t="s">
        <v>222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588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222</v>
      </c>
      <c r="B15" t="s">
        <v>222</v>
      </c>
      <c r="C15" s="14"/>
      <c r="D15" t="s">
        <v>222</v>
      </c>
      <c r="G15" s="65">
        <v>0</v>
      </c>
      <c r="H15" t="s">
        <v>222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589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590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222</v>
      </c>
      <c r="B18" t="s">
        <v>222</v>
      </c>
      <c r="C18" s="14"/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591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222</v>
      </c>
      <c r="B20" t="s">
        <v>222</v>
      </c>
      <c r="C20" s="14"/>
      <c r="D20" t="s">
        <v>222</v>
      </c>
      <c r="G20" s="65">
        <v>0</v>
      </c>
      <c r="H20" t="s">
        <v>222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592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222</v>
      </c>
      <c r="B22" t="s">
        <v>222</v>
      </c>
      <c r="C22" s="14"/>
      <c r="D22" t="s">
        <v>222</v>
      </c>
      <c r="G22" s="65">
        <v>0</v>
      </c>
      <c r="H22" t="s">
        <v>222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593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222</v>
      </c>
      <c r="B24" t="s">
        <v>222</v>
      </c>
      <c r="C24" s="14"/>
      <c r="D24" t="s">
        <v>222</v>
      </c>
      <c r="G24" s="65">
        <v>0</v>
      </c>
      <c r="H24" t="s">
        <v>222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227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587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222</v>
      </c>
      <c r="B27" t="s">
        <v>222</v>
      </c>
      <c r="C27" s="14"/>
      <c r="D27" t="s">
        <v>222</v>
      </c>
      <c r="G27" s="65">
        <v>0</v>
      </c>
      <c r="H27" t="s">
        <v>222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588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222</v>
      </c>
      <c r="B29" t="s">
        <v>222</v>
      </c>
      <c r="C29" s="14"/>
      <c r="D29" t="s">
        <v>222</v>
      </c>
      <c r="G29" s="65">
        <v>0</v>
      </c>
      <c r="H29" t="s">
        <v>222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589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590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222</v>
      </c>
      <c r="B32" t="s">
        <v>222</v>
      </c>
      <c r="C32" s="14"/>
      <c r="D32" t="s">
        <v>222</v>
      </c>
      <c r="G32" s="65">
        <v>0</v>
      </c>
      <c r="H32" t="s">
        <v>222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591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222</v>
      </c>
      <c r="B34" t="s">
        <v>222</v>
      </c>
      <c r="C34" s="14"/>
      <c r="D34" t="s">
        <v>222</v>
      </c>
      <c r="G34" s="65">
        <v>0</v>
      </c>
      <c r="H34" t="s">
        <v>222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592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222</v>
      </c>
      <c r="B36" t="s">
        <v>222</v>
      </c>
      <c r="C36" s="14"/>
      <c r="D36" t="s">
        <v>222</v>
      </c>
      <c r="G36" s="65">
        <v>0</v>
      </c>
      <c r="H36" t="s">
        <v>222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593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222</v>
      </c>
      <c r="B38" t="s">
        <v>222</v>
      </c>
      <c r="C38" s="14"/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2" t="s">
        <v>229</v>
      </c>
      <c r="C39" s="14"/>
    </row>
    <row r="40" spans="1:16">
      <c r="A40" s="92" t="s">
        <v>281</v>
      </c>
      <c r="C40" s="14"/>
    </row>
    <row r="41" spans="1:16">
      <c r="A41" s="92" t="s">
        <v>282</v>
      </c>
      <c r="C41" s="14"/>
    </row>
    <row r="42" spans="1:16">
      <c r="A42" s="92" t="s">
        <v>283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8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06" t="s">
        <v>145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</row>
    <row r="6" spans="1:59" s="16" customFormat="1" ht="36">
      <c r="A6" s="40" t="s">
        <v>95</v>
      </c>
      <c r="B6" s="41" t="s">
        <v>146</v>
      </c>
      <c r="C6" s="41" t="s">
        <v>48</v>
      </c>
      <c r="D6" s="109" t="s">
        <v>49</v>
      </c>
      <c r="E6" s="109" t="s">
        <v>50</v>
      </c>
      <c r="F6" s="109" t="s">
        <v>70</v>
      </c>
      <c r="G6" s="109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109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3.11</v>
      </c>
      <c r="I9" s="15"/>
      <c r="J9" s="15"/>
      <c r="K9" s="15"/>
      <c r="L9" s="64">
        <v>4.07E-2</v>
      </c>
      <c r="M9" s="63">
        <v>4945287.6900000004</v>
      </c>
      <c r="N9" s="7"/>
      <c r="O9" s="63">
        <v>5390.4385358441368</v>
      </c>
      <c r="P9" s="64">
        <v>1</v>
      </c>
      <c r="Q9" s="64">
        <v>1.8499999999999999E-2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201</v>
      </c>
      <c r="H10" s="69">
        <v>3.11</v>
      </c>
      <c r="L10" s="68">
        <v>4.07E-2</v>
      </c>
      <c r="M10" s="69">
        <v>4945287.6900000004</v>
      </c>
      <c r="O10" s="69">
        <v>5390.4385358441368</v>
      </c>
      <c r="P10" s="68">
        <v>1</v>
      </c>
      <c r="Q10" s="68">
        <v>1.8499999999999999E-2</v>
      </c>
    </row>
    <row r="11" spans="1:59">
      <c r="A11" s="67" t="s">
        <v>670</v>
      </c>
      <c r="H11" s="69">
        <v>4.5199999999999996</v>
      </c>
      <c r="L11" s="68">
        <v>8.8000000000000005E-3</v>
      </c>
      <c r="M11" s="69">
        <v>1871734.21</v>
      </c>
      <c r="O11" s="69">
        <v>1980.8788850108965</v>
      </c>
      <c r="P11" s="68">
        <v>0.36749999999999999</v>
      </c>
      <c r="Q11" s="68">
        <v>6.7999999999999996E-3</v>
      </c>
    </row>
    <row r="12" spans="1:59">
      <c r="A12" t="s">
        <v>671</v>
      </c>
      <c r="B12" t="s">
        <v>672</v>
      </c>
      <c r="C12" t="s">
        <v>673</v>
      </c>
      <c r="D12" t="s">
        <v>674</v>
      </c>
      <c r="E12" t="s">
        <v>367</v>
      </c>
      <c r="F12" t="s">
        <v>675</v>
      </c>
      <c r="G12" t="s">
        <v>207</v>
      </c>
      <c r="H12" s="65">
        <v>4.5199999999999996</v>
      </c>
      <c r="I12" t="s">
        <v>122</v>
      </c>
      <c r="J12" t="s">
        <v>101</v>
      </c>
      <c r="K12" s="66">
        <v>2.1000000000000001E-2</v>
      </c>
      <c r="L12" s="66">
        <v>8.8000000000000005E-3</v>
      </c>
      <c r="M12" s="65">
        <v>1871734.21</v>
      </c>
      <c r="N12" s="65">
        <f>O12/M12*100*1000</f>
        <v>105.8312058639403</v>
      </c>
      <c r="O12" s="65">
        <v>1980.8788850108965</v>
      </c>
      <c r="P12" s="66">
        <v>0.36749999999999999</v>
      </c>
      <c r="Q12" s="66">
        <v>6.7999999999999996E-3</v>
      </c>
    </row>
    <row r="13" spans="1:59">
      <c r="A13" s="67" t="s">
        <v>676</v>
      </c>
      <c r="H13" s="69">
        <v>0.25</v>
      </c>
      <c r="L13" s="68">
        <v>6.6199999999999995E-2</v>
      </c>
      <c r="M13" s="69">
        <v>115437.88</v>
      </c>
      <c r="O13" s="69">
        <v>115.449423788</v>
      </c>
      <c r="P13" s="68">
        <v>2.1399999999999999E-2</v>
      </c>
      <c r="Q13" s="68">
        <v>4.0000000000000002E-4</v>
      </c>
    </row>
    <row r="14" spans="1:59">
      <c r="A14" t="s">
        <v>677</v>
      </c>
      <c r="B14" t="s">
        <v>672</v>
      </c>
      <c r="C14" t="s">
        <v>678</v>
      </c>
      <c r="D14" t="s">
        <v>679</v>
      </c>
      <c r="E14" t="s">
        <v>611</v>
      </c>
      <c r="F14" t="s">
        <v>680</v>
      </c>
      <c r="G14" t="s">
        <v>207</v>
      </c>
      <c r="H14" s="65">
        <v>0.25</v>
      </c>
      <c r="I14" t="s">
        <v>384</v>
      </c>
      <c r="J14" t="s">
        <v>101</v>
      </c>
      <c r="K14" s="66">
        <v>6.9500000000000006E-2</v>
      </c>
      <c r="L14" s="66">
        <v>6.6199999999999995E-2</v>
      </c>
      <c r="M14" s="65">
        <v>46855.93</v>
      </c>
      <c r="N14" s="65">
        <v>100.01</v>
      </c>
      <c r="O14" s="65">
        <v>46.860615592999999</v>
      </c>
      <c r="P14" s="66">
        <v>8.6999999999999994E-3</v>
      </c>
      <c r="Q14" s="66">
        <v>2.0000000000000001E-4</v>
      </c>
    </row>
    <row r="15" spans="1:59">
      <c r="A15" t="s">
        <v>681</v>
      </c>
      <c r="B15" t="s">
        <v>672</v>
      </c>
      <c r="C15" t="s">
        <v>682</v>
      </c>
      <c r="D15" t="s">
        <v>679</v>
      </c>
      <c r="E15" t="s">
        <v>611</v>
      </c>
      <c r="F15" t="s">
        <v>235</v>
      </c>
      <c r="G15" t="s">
        <v>207</v>
      </c>
      <c r="H15" s="65">
        <v>0.25</v>
      </c>
      <c r="I15" t="s">
        <v>384</v>
      </c>
      <c r="J15" t="s">
        <v>101</v>
      </c>
      <c r="K15" s="66">
        <v>6.9500000000000006E-2</v>
      </c>
      <c r="L15" s="66">
        <v>6.6199999999999995E-2</v>
      </c>
      <c r="M15" s="65">
        <v>68581.95</v>
      </c>
      <c r="N15" s="65">
        <v>100.01</v>
      </c>
      <c r="O15" s="65">
        <v>68.588808194999999</v>
      </c>
      <c r="P15" s="66">
        <v>1.2699999999999999E-2</v>
      </c>
      <c r="Q15" s="66">
        <v>2.0000000000000001E-4</v>
      </c>
    </row>
    <row r="16" spans="1:59">
      <c r="A16" s="67" t="s">
        <v>683</v>
      </c>
      <c r="H16" s="69">
        <v>0</v>
      </c>
      <c r="L16" s="68">
        <v>0</v>
      </c>
      <c r="M16" s="69">
        <v>0</v>
      </c>
      <c r="O16" s="69">
        <v>0</v>
      </c>
      <c r="P16" s="68">
        <v>0</v>
      </c>
      <c r="Q16" s="68">
        <v>0</v>
      </c>
    </row>
    <row r="17" spans="1:17">
      <c r="A17" t="s">
        <v>222</v>
      </c>
      <c r="C17" t="s">
        <v>222</v>
      </c>
      <c r="E17" t="s">
        <v>222</v>
      </c>
      <c r="H17" s="65">
        <v>0</v>
      </c>
      <c r="I17" t="s">
        <v>222</v>
      </c>
      <c r="J17" t="s">
        <v>222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</row>
    <row r="18" spans="1:17">
      <c r="A18" s="67" t="s">
        <v>684</v>
      </c>
      <c r="H18" s="69">
        <v>1.86</v>
      </c>
      <c r="L18" s="68">
        <v>6.25E-2</v>
      </c>
      <c r="M18" s="69">
        <v>1732115.6</v>
      </c>
      <c r="O18" s="69">
        <v>2025.81322704524</v>
      </c>
      <c r="P18" s="68">
        <v>0.37580000000000002</v>
      </c>
      <c r="Q18" s="68">
        <v>6.8999999999999999E-3</v>
      </c>
    </row>
    <row r="19" spans="1:17">
      <c r="A19" t="s">
        <v>685</v>
      </c>
      <c r="B19" t="s">
        <v>672</v>
      </c>
      <c r="C19" t="s">
        <v>686</v>
      </c>
      <c r="D19" t="s">
        <v>638</v>
      </c>
      <c r="E19" t="s">
        <v>687</v>
      </c>
      <c r="F19" t="s">
        <v>688</v>
      </c>
      <c r="G19" t="s">
        <v>689</v>
      </c>
      <c r="I19" t="s">
        <v>639</v>
      </c>
      <c r="J19" t="s">
        <v>101</v>
      </c>
      <c r="K19" s="66">
        <v>0</v>
      </c>
      <c r="L19" s="66">
        <v>0</v>
      </c>
      <c r="M19" s="65">
        <v>143328.9</v>
      </c>
      <c r="N19" s="65">
        <v>272.15685999999999</v>
      </c>
      <c r="O19" s="65">
        <v>390.07943371253998</v>
      </c>
      <c r="P19" s="66">
        <v>7.2400000000000006E-2</v>
      </c>
      <c r="Q19" s="66">
        <v>1.2999999999999999E-3</v>
      </c>
    </row>
    <row r="20" spans="1:17">
      <c r="A20" t="s">
        <v>690</v>
      </c>
      <c r="B20" t="s">
        <v>672</v>
      </c>
      <c r="C20" t="s">
        <v>691</v>
      </c>
      <c r="D20" t="s">
        <v>638</v>
      </c>
      <c r="E20" t="s">
        <v>687</v>
      </c>
      <c r="F20" t="s">
        <v>692</v>
      </c>
      <c r="G20" t="s">
        <v>689</v>
      </c>
      <c r="H20" s="65">
        <v>2.2799999999999998</v>
      </c>
      <c r="I20" t="s">
        <v>639</v>
      </c>
      <c r="J20" t="s">
        <v>101</v>
      </c>
      <c r="K20" s="66">
        <v>7.0000000000000007E-2</v>
      </c>
      <c r="L20" s="66">
        <v>5.6899999999999999E-2</v>
      </c>
      <c r="M20" s="65">
        <v>928349.4</v>
      </c>
      <c r="N20" s="65">
        <v>105.05705</v>
      </c>
      <c r="O20" s="65">
        <v>975.29649333270004</v>
      </c>
      <c r="P20" s="66">
        <v>0.18090000000000001</v>
      </c>
      <c r="Q20" s="66">
        <v>3.3E-3</v>
      </c>
    </row>
    <row r="21" spans="1:17">
      <c r="A21" t="s">
        <v>693</v>
      </c>
      <c r="B21" t="s">
        <v>672</v>
      </c>
      <c r="C21" t="s">
        <v>694</v>
      </c>
      <c r="D21" t="s">
        <v>638</v>
      </c>
      <c r="E21" t="s">
        <v>222</v>
      </c>
      <c r="F21" t="s">
        <v>695</v>
      </c>
      <c r="G21" t="s">
        <v>566</v>
      </c>
      <c r="H21" s="65">
        <v>2.2000000000000002</v>
      </c>
      <c r="I21" t="s">
        <v>639</v>
      </c>
      <c r="J21" t="s">
        <v>101</v>
      </c>
      <c r="K21" s="66">
        <v>0.08</v>
      </c>
      <c r="L21" s="66">
        <v>0.1014</v>
      </c>
      <c r="M21" s="65">
        <v>702593</v>
      </c>
      <c r="N21" s="65">
        <v>100</v>
      </c>
      <c r="O21" s="65">
        <v>702.59299999999996</v>
      </c>
      <c r="P21" s="66">
        <v>0.1303</v>
      </c>
      <c r="Q21" s="66">
        <v>2.3999999999999998E-3</v>
      </c>
    </row>
    <row r="22" spans="1:17">
      <c r="A22" t="s">
        <v>696</v>
      </c>
      <c r="B22" t="s">
        <v>672</v>
      </c>
      <c r="C22" t="s">
        <v>697</v>
      </c>
      <c r="D22" t="s">
        <v>638</v>
      </c>
      <c r="E22" t="s">
        <v>222</v>
      </c>
      <c r="F22" t="s">
        <v>695</v>
      </c>
      <c r="G22" t="s">
        <v>566</v>
      </c>
      <c r="I22" t="s">
        <v>639</v>
      </c>
      <c r="J22" t="s">
        <v>101</v>
      </c>
      <c r="K22" s="66">
        <v>0</v>
      </c>
      <c r="L22" s="66">
        <v>0</v>
      </c>
      <c r="M22" s="65">
        <v>-42155.7</v>
      </c>
      <c r="N22" s="65">
        <v>100</v>
      </c>
      <c r="O22" s="65">
        <v>-42.155700000000003</v>
      </c>
      <c r="P22" s="66">
        <v>-7.7999999999999996E-3</v>
      </c>
      <c r="Q22" s="66">
        <v>-1E-4</v>
      </c>
    </row>
    <row r="23" spans="1:17">
      <c r="A23" s="67" t="s">
        <v>698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t="s">
        <v>222</v>
      </c>
      <c r="C24" t="s">
        <v>222</v>
      </c>
      <c r="E24" t="s">
        <v>222</v>
      </c>
      <c r="H24" s="65">
        <v>0</v>
      </c>
      <c r="I24" t="s">
        <v>222</v>
      </c>
      <c r="J24" t="s">
        <v>222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</row>
    <row r="25" spans="1:17">
      <c r="A25" s="67" t="s">
        <v>699</v>
      </c>
      <c r="H25" s="69">
        <v>0</v>
      </c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s="67" t="s">
        <v>700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222</v>
      </c>
      <c r="C27" t="s">
        <v>222</v>
      </c>
      <c r="E27" t="s">
        <v>222</v>
      </c>
      <c r="H27" s="65">
        <v>0</v>
      </c>
      <c r="I27" t="s">
        <v>222</v>
      </c>
      <c r="J27" t="s">
        <v>222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701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222</v>
      </c>
      <c r="C29" t="s">
        <v>222</v>
      </c>
      <c r="E29" t="s">
        <v>222</v>
      </c>
      <c r="H29" s="65">
        <v>0</v>
      </c>
      <c r="I29" t="s">
        <v>222</v>
      </c>
      <c r="J29" t="s">
        <v>222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702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t="s">
        <v>222</v>
      </c>
      <c r="C31" t="s">
        <v>222</v>
      </c>
      <c r="E31" t="s">
        <v>222</v>
      </c>
      <c r="H31" s="65">
        <v>0</v>
      </c>
      <c r="I31" t="s">
        <v>222</v>
      </c>
      <c r="J31" t="s">
        <v>222</v>
      </c>
      <c r="K31" s="66">
        <v>0</v>
      </c>
      <c r="L31" s="66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</row>
    <row r="32" spans="1:17">
      <c r="A32" s="67" t="s">
        <v>703</v>
      </c>
      <c r="H32" s="69">
        <v>3.17</v>
      </c>
      <c r="L32" s="68">
        <v>5.3100000000000001E-2</v>
      </c>
      <c r="M32" s="69">
        <v>1226000</v>
      </c>
      <c r="O32" s="69">
        <v>1268.297</v>
      </c>
      <c r="P32" s="68">
        <v>0.23530000000000001</v>
      </c>
      <c r="Q32" s="68">
        <v>4.3E-3</v>
      </c>
    </row>
    <row r="33" spans="1:17">
      <c r="A33" t="s">
        <v>704</v>
      </c>
      <c r="B33" t="s">
        <v>672</v>
      </c>
      <c r="C33" t="s">
        <v>705</v>
      </c>
      <c r="D33" t="s">
        <v>619</v>
      </c>
      <c r="E33" t="s">
        <v>385</v>
      </c>
      <c r="F33" t="s">
        <v>706</v>
      </c>
      <c r="G33" t="s">
        <v>149</v>
      </c>
      <c r="H33" s="65">
        <v>3.17</v>
      </c>
      <c r="I33" t="s">
        <v>127</v>
      </c>
      <c r="J33" t="s">
        <v>101</v>
      </c>
      <c r="K33" s="66">
        <v>5.1799999999999999E-2</v>
      </c>
      <c r="L33" s="66">
        <v>5.3100000000000001E-2</v>
      </c>
      <c r="M33" s="65">
        <v>1226000</v>
      </c>
      <c r="N33" s="65">
        <v>103.45</v>
      </c>
      <c r="O33" s="65">
        <v>1268.297</v>
      </c>
      <c r="P33" s="66">
        <v>0.23530000000000001</v>
      </c>
      <c r="Q33" s="66">
        <v>4.3E-3</v>
      </c>
    </row>
    <row r="34" spans="1:17">
      <c r="A34" s="67" t="s">
        <v>227</v>
      </c>
      <c r="H34" s="69">
        <v>0</v>
      </c>
      <c r="L34" s="68">
        <v>0</v>
      </c>
      <c r="M34" s="69">
        <v>0</v>
      </c>
      <c r="O34" s="69">
        <v>0</v>
      </c>
      <c r="P34" s="68">
        <v>0</v>
      </c>
      <c r="Q34" s="68">
        <v>0</v>
      </c>
    </row>
    <row r="35" spans="1:17">
      <c r="A35" s="67" t="s">
        <v>707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222</v>
      </c>
      <c r="C36" t="s">
        <v>222</v>
      </c>
      <c r="E36" t="s">
        <v>222</v>
      </c>
      <c r="H36" s="65">
        <v>0</v>
      </c>
      <c r="I36" t="s">
        <v>222</v>
      </c>
      <c r="J36" t="s">
        <v>222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683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222</v>
      </c>
      <c r="C38" t="s">
        <v>222</v>
      </c>
      <c r="E38" t="s">
        <v>222</v>
      </c>
      <c r="H38" s="65">
        <v>0</v>
      </c>
      <c r="I38" t="s">
        <v>222</v>
      </c>
      <c r="J38" t="s">
        <v>222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67" t="s">
        <v>684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222</v>
      </c>
      <c r="C40" t="s">
        <v>222</v>
      </c>
      <c r="E40" t="s">
        <v>222</v>
      </c>
      <c r="H40" s="65">
        <v>0</v>
      </c>
      <c r="I40" t="s">
        <v>222</v>
      </c>
      <c r="J40" t="s">
        <v>222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67" t="s">
        <v>703</v>
      </c>
      <c r="H41" s="69">
        <v>0</v>
      </c>
      <c r="L41" s="68">
        <v>0</v>
      </c>
      <c r="M41" s="69">
        <v>0</v>
      </c>
      <c r="O41" s="69">
        <v>0</v>
      </c>
      <c r="P41" s="68">
        <v>0</v>
      </c>
      <c r="Q41" s="68">
        <v>0</v>
      </c>
    </row>
    <row r="42" spans="1:17">
      <c r="A42" t="s">
        <v>222</v>
      </c>
      <c r="C42" t="s">
        <v>222</v>
      </c>
      <c r="E42" t="s">
        <v>222</v>
      </c>
      <c r="H42" s="65">
        <v>0</v>
      </c>
      <c r="I42" t="s">
        <v>222</v>
      </c>
      <c r="J42" t="s">
        <v>222</v>
      </c>
      <c r="K42" s="66">
        <v>0</v>
      </c>
      <c r="L42" s="66">
        <v>0</v>
      </c>
      <c r="M42" s="65">
        <v>0</v>
      </c>
      <c r="N42" s="65">
        <v>0</v>
      </c>
      <c r="O42" s="65">
        <v>0</v>
      </c>
      <c r="P42" s="66">
        <v>0</v>
      </c>
      <c r="Q42" s="66">
        <v>0</v>
      </c>
    </row>
    <row r="43" spans="1:17">
      <c r="A43" s="92" t="s">
        <v>229</v>
      </c>
    </row>
    <row r="44" spans="1:17">
      <c r="A44" s="92" t="s">
        <v>281</v>
      </c>
    </row>
    <row r="45" spans="1:17">
      <c r="A45" s="92" t="s">
        <v>282</v>
      </c>
    </row>
    <row r="46" spans="1:17">
      <c r="A46" s="92" t="s">
        <v>283</v>
      </c>
    </row>
    <row r="47" spans="1:17" hidden="1"/>
    <row r="48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  <c r="B2" t="s">
        <v>197</v>
      </c>
    </row>
    <row r="3" spans="1:63">
      <c r="A3" s="2" t="s">
        <v>2</v>
      </c>
      <c r="B3" t="s">
        <v>198</v>
      </c>
    </row>
    <row r="4" spans="1:63">
      <c r="A4" s="2" t="s">
        <v>3</v>
      </c>
      <c r="B4" t="s">
        <v>199</v>
      </c>
    </row>
    <row r="5" spans="1:63" ht="26.25" customHeight="1">
      <c r="A5" s="111" t="s">
        <v>152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201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599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222</v>
      </c>
      <c r="B12" t="s">
        <v>222</v>
      </c>
      <c r="D12" t="s">
        <v>222</v>
      </c>
      <c r="F12" s="65">
        <v>0</v>
      </c>
      <c r="G12" t="s">
        <v>222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600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222</v>
      </c>
      <c r="B14" t="s">
        <v>222</v>
      </c>
      <c r="D14" t="s">
        <v>222</v>
      </c>
      <c r="F14" s="65">
        <v>0</v>
      </c>
      <c r="G14" t="s">
        <v>222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708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222</v>
      </c>
      <c r="B16" t="s">
        <v>222</v>
      </c>
      <c r="D16" t="s">
        <v>222</v>
      </c>
      <c r="F16" s="65">
        <v>0</v>
      </c>
      <c r="G16" t="s">
        <v>222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709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222</v>
      </c>
      <c r="B18" t="s">
        <v>222</v>
      </c>
      <c r="D18" t="s">
        <v>222</v>
      </c>
      <c r="F18" s="65">
        <v>0</v>
      </c>
      <c r="G18" t="s">
        <v>222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498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222</v>
      </c>
      <c r="B20" t="s">
        <v>222</v>
      </c>
      <c r="D20" t="s">
        <v>222</v>
      </c>
      <c r="F20" s="65">
        <v>0</v>
      </c>
      <c r="G20" t="s">
        <v>222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227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D22" t="s">
        <v>222</v>
      </c>
      <c r="F22" s="65">
        <v>0</v>
      </c>
      <c r="G22" t="s">
        <v>222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92" t="s">
        <v>229</v>
      </c>
    </row>
    <row r="24" spans="1:14">
      <c r="A24" s="92" t="s">
        <v>281</v>
      </c>
    </row>
    <row r="25" spans="1:14">
      <c r="A25" s="92" t="s">
        <v>282</v>
      </c>
    </row>
    <row r="26" spans="1:14">
      <c r="A26" s="92" t="s">
        <v>283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  <c r="B2" t="s">
        <v>197</v>
      </c>
    </row>
    <row r="3" spans="1:54">
      <c r="A3" s="2" t="s">
        <v>2</v>
      </c>
      <c r="B3" t="s">
        <v>198</v>
      </c>
    </row>
    <row r="4" spans="1:54">
      <c r="A4" s="2" t="s">
        <v>3</v>
      </c>
      <c r="B4" t="s">
        <v>199</v>
      </c>
    </row>
    <row r="5" spans="1:54" ht="26.25" customHeight="1">
      <c r="A5" s="111" t="s">
        <v>155</v>
      </c>
      <c r="B5" s="112"/>
      <c r="C5" s="112"/>
      <c r="D5" s="112"/>
      <c r="E5" s="112"/>
      <c r="F5" s="112"/>
      <c r="G5" s="112"/>
      <c r="H5" s="112"/>
      <c r="I5" s="113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201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710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222</v>
      </c>
      <c r="D12" s="66">
        <v>0</v>
      </c>
      <c r="E12" t="s">
        <v>222</v>
      </c>
      <c r="F12" s="65">
        <v>0</v>
      </c>
      <c r="G12" s="66">
        <v>0</v>
      </c>
      <c r="H12" s="66">
        <v>0</v>
      </c>
    </row>
    <row r="13" spans="1:54">
      <c r="A13" s="67" t="s">
        <v>711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222</v>
      </c>
      <c r="D14" s="66">
        <v>0</v>
      </c>
      <c r="E14" t="s">
        <v>222</v>
      </c>
      <c r="F14" s="65">
        <v>0</v>
      </c>
      <c r="G14" s="66">
        <v>0</v>
      </c>
      <c r="H14" s="66">
        <v>0</v>
      </c>
    </row>
    <row r="15" spans="1:54">
      <c r="A15" s="67" t="s">
        <v>227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710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222</v>
      </c>
      <c r="D17" s="66">
        <v>0</v>
      </c>
      <c r="E17" t="s">
        <v>222</v>
      </c>
      <c r="F17" s="65">
        <v>0</v>
      </c>
      <c r="G17" s="66">
        <v>0</v>
      </c>
      <c r="H17" s="66">
        <v>0</v>
      </c>
    </row>
    <row r="18" spans="1:8">
      <c r="A18" s="67" t="s">
        <v>711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222</v>
      </c>
      <c r="D19" s="66">
        <v>0</v>
      </c>
      <c r="E19" t="s">
        <v>222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 t="s">
        <v>197</v>
      </c>
    </row>
    <row r="3" spans="1:59">
      <c r="A3" s="2" t="s">
        <v>2</v>
      </c>
      <c r="B3" s="2" t="s">
        <v>198</v>
      </c>
    </row>
    <row r="4" spans="1:59">
      <c r="A4" s="2" t="s">
        <v>3</v>
      </c>
      <c r="B4" s="2" t="s">
        <v>199</v>
      </c>
    </row>
    <row r="5" spans="1:59" ht="26.25" customHeight="1">
      <c r="A5" s="111" t="s">
        <v>161</v>
      </c>
      <c r="B5" s="112"/>
      <c r="C5" s="112"/>
      <c r="D5" s="112"/>
      <c r="E5" s="112"/>
      <c r="F5" s="112"/>
      <c r="G5" s="112"/>
      <c r="H5" s="112"/>
      <c r="I5" s="112"/>
      <c r="J5" s="113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11" t="s">
        <v>166</v>
      </c>
      <c r="B5" s="112"/>
      <c r="C5" s="112"/>
      <c r="D5" s="112"/>
      <c r="E5" s="112"/>
      <c r="F5" s="112"/>
      <c r="G5" s="112"/>
      <c r="H5" s="112"/>
      <c r="I5" s="112"/>
      <c r="J5" s="113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201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222</v>
      </c>
      <c r="B11" t="s">
        <v>222</v>
      </c>
      <c r="C11" t="s">
        <v>222</v>
      </c>
      <c r="D11" s="16"/>
      <c r="E11" s="66">
        <v>0</v>
      </c>
      <c r="F11" t="s">
        <v>222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227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222</v>
      </c>
      <c r="B13" t="s">
        <v>222</v>
      </c>
      <c r="C13" t="s">
        <v>222</v>
      </c>
      <c r="D13" s="16"/>
      <c r="E13" s="66">
        <v>0</v>
      </c>
      <c r="F13" t="s">
        <v>222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  <c r="B2" t="s">
        <v>197</v>
      </c>
    </row>
    <row r="3" spans="1:16">
      <c r="A3" s="2" t="s">
        <v>2</v>
      </c>
      <c r="B3" t="s">
        <v>198</v>
      </c>
    </row>
    <row r="4" spans="1:16">
      <c r="A4" s="2" t="s">
        <v>3</v>
      </c>
      <c r="B4" t="s">
        <v>199</v>
      </c>
    </row>
    <row r="5" spans="1:16" ht="26.25" customHeight="1">
      <c r="A5" s="111" t="s">
        <v>168</v>
      </c>
      <c r="B5" s="112"/>
      <c r="C5" s="112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f>B10+B12</f>
        <v>1900.753966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201</v>
      </c>
      <c r="B10" s="69">
        <f>B11</f>
        <v>534.19299999999998</v>
      </c>
    </row>
    <row r="11" spans="1:16">
      <c r="A11" s="70" t="s">
        <v>714</v>
      </c>
      <c r="B11" s="70">
        <v>534.19299999999998</v>
      </c>
      <c r="C11" s="72">
        <v>44926</v>
      </c>
      <c r="D11" s="74"/>
      <c r="E11" s="74"/>
    </row>
    <row r="12" spans="1:16">
      <c r="A12" s="75" t="s">
        <v>227</v>
      </c>
      <c r="B12" s="76">
        <f>B13+B14</f>
        <v>1366.560966</v>
      </c>
      <c r="C12" s="73"/>
      <c r="D12" s="74"/>
      <c r="E12" s="74"/>
    </row>
    <row r="13" spans="1:16">
      <c r="A13" s="70" t="s">
        <v>712</v>
      </c>
      <c r="B13" s="71">
        <v>739.08798899999999</v>
      </c>
      <c r="C13" s="72">
        <v>44926</v>
      </c>
      <c r="D13" s="74"/>
      <c r="E13" s="74"/>
    </row>
    <row r="14" spans="1:16">
      <c r="A14" s="70" t="s">
        <v>713</v>
      </c>
      <c r="B14" s="71">
        <v>627.4729769999999</v>
      </c>
      <c r="C14" s="72">
        <v>44926</v>
      </c>
      <c r="D14" s="74"/>
      <c r="E14" s="74"/>
    </row>
    <row r="15" spans="1:16" hidden="1"/>
    <row r="1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6" t="s">
        <v>172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285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254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286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498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288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2" t="s">
        <v>229</v>
      </c>
      <c r="C24" s="14"/>
    </row>
    <row r="25" spans="1:15">
      <c r="A25" s="92" t="s">
        <v>281</v>
      </c>
      <c r="C25" s="14"/>
    </row>
    <row r="26" spans="1:15">
      <c r="A26" s="92" t="s">
        <v>283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  <c r="B2" t="s">
        <v>197</v>
      </c>
    </row>
    <row r="3" spans="1:17">
      <c r="A3" s="2" t="s">
        <v>2</v>
      </c>
      <c r="B3" t="s">
        <v>198</v>
      </c>
    </row>
    <row r="4" spans="1:17">
      <c r="A4" s="2" t="s">
        <v>3</v>
      </c>
      <c r="B4" t="s">
        <v>199</v>
      </c>
    </row>
    <row r="5" spans="1:17" ht="26.25" customHeight="1">
      <c r="A5" s="106" t="s">
        <v>176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201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599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222</v>
      </c>
      <c r="B12" t="s">
        <v>222</v>
      </c>
      <c r="C12" t="s">
        <v>222</v>
      </c>
      <c r="D12" t="s">
        <v>222</v>
      </c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600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222</v>
      </c>
      <c r="B14" t="s">
        <v>222</v>
      </c>
      <c r="C14" t="s">
        <v>222</v>
      </c>
      <c r="D14" t="s">
        <v>222</v>
      </c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286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222</v>
      </c>
      <c r="B16" t="s">
        <v>222</v>
      </c>
      <c r="C16" t="s">
        <v>222</v>
      </c>
      <c r="D16" t="s">
        <v>222</v>
      </c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498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222</v>
      </c>
      <c r="B18" t="s">
        <v>222</v>
      </c>
      <c r="C18" t="s">
        <v>222</v>
      </c>
      <c r="D18" t="s">
        <v>222</v>
      </c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287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288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2" t="s">
        <v>229</v>
      </c>
      <c r="C24" s="14"/>
    </row>
    <row r="25" spans="1:15">
      <c r="A25" s="92" t="s">
        <v>281</v>
      </c>
      <c r="C25" s="14"/>
    </row>
    <row r="26" spans="1:15">
      <c r="A26" s="92" t="s">
        <v>283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  <c r="B2" t="s">
        <v>197</v>
      </c>
    </row>
    <row r="3" spans="1:52">
      <c r="A3" s="2" t="s">
        <v>2</v>
      </c>
      <c r="B3" t="s">
        <v>198</v>
      </c>
    </row>
    <row r="4" spans="1:52">
      <c r="A4" s="2" t="s">
        <v>3</v>
      </c>
      <c r="B4" t="s">
        <v>199</v>
      </c>
    </row>
    <row r="5" spans="1:52" ht="21.75" customHeight="1">
      <c r="A5" s="94" t="s">
        <v>67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52" ht="27.75" customHeight="1">
      <c r="A6" s="97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100" t="s">
        <v>191</v>
      </c>
      <c r="N7" s="41" t="s">
        <v>55</v>
      </c>
      <c r="O7" s="41" t="s">
        <v>188</v>
      </c>
      <c r="P7" s="41" t="s">
        <v>56</v>
      </c>
      <c r="Q7" s="101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4.0599999999999996</v>
      </c>
      <c r="H10" s="7"/>
      <c r="I10" s="7"/>
      <c r="J10" s="64">
        <v>4.1000000000000003E-3</v>
      </c>
      <c r="K10" s="63">
        <v>186527501</v>
      </c>
      <c r="L10" s="7"/>
      <c r="M10" s="63">
        <v>0</v>
      </c>
      <c r="N10" s="63">
        <v>219425.4972478</v>
      </c>
      <c r="O10" s="7"/>
      <c r="P10" s="64">
        <v>1</v>
      </c>
      <c r="Q10" s="64">
        <v>0.75229999999999997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201</v>
      </c>
      <c r="B11" s="14"/>
      <c r="C11" s="14"/>
      <c r="G11" s="69">
        <v>4.0599999999999996</v>
      </c>
      <c r="J11" s="68">
        <v>4.1000000000000003E-3</v>
      </c>
      <c r="K11" s="69">
        <v>186527501</v>
      </c>
      <c r="M11" s="69">
        <v>0</v>
      </c>
      <c r="N11" s="69">
        <v>219425.4972478</v>
      </c>
      <c r="P11" s="68">
        <v>1</v>
      </c>
      <c r="Q11" s="68">
        <v>0.75229999999999997</v>
      </c>
    </row>
    <row r="12" spans="1:52">
      <c r="A12" s="67" t="s">
        <v>230</v>
      </c>
      <c r="B12" s="14"/>
      <c r="C12" s="14"/>
      <c r="G12" s="69">
        <v>2.09</v>
      </c>
      <c r="J12" s="68">
        <v>3.3E-3</v>
      </c>
      <c r="K12" s="69">
        <v>106565050</v>
      </c>
      <c r="M12" s="69">
        <v>0</v>
      </c>
      <c r="N12" s="69">
        <v>127433.8719959</v>
      </c>
      <c r="P12" s="68">
        <v>0.58079999999999998</v>
      </c>
      <c r="Q12" s="68">
        <v>0.43690000000000001</v>
      </c>
    </row>
    <row r="13" spans="1:52">
      <c r="A13" s="67" t="s">
        <v>231</v>
      </c>
      <c r="B13" s="14"/>
      <c r="C13" s="14"/>
      <c r="G13" s="69">
        <v>2.09</v>
      </c>
      <c r="J13" s="68">
        <v>3.3E-3</v>
      </c>
      <c r="K13" s="69">
        <v>106565050</v>
      </c>
      <c r="M13" s="69">
        <v>0</v>
      </c>
      <c r="N13" s="69">
        <v>127433.8719959</v>
      </c>
      <c r="P13" s="68">
        <v>0.58079999999999998</v>
      </c>
      <c r="Q13" s="68">
        <v>0.43690000000000001</v>
      </c>
    </row>
    <row r="14" spans="1:52">
      <c r="A14" t="s">
        <v>232</v>
      </c>
      <c r="B14" t="s">
        <v>233</v>
      </c>
      <c r="C14" t="s">
        <v>99</v>
      </c>
      <c r="D14" t="s">
        <v>234</v>
      </c>
      <c r="F14" t="s">
        <v>235</v>
      </c>
      <c r="G14" s="65">
        <v>0.83</v>
      </c>
      <c r="H14" t="s">
        <v>101</v>
      </c>
      <c r="I14" s="66">
        <v>0.04</v>
      </c>
      <c r="J14" s="66">
        <v>7.7000000000000002E-3</v>
      </c>
      <c r="K14" s="65">
        <v>37900435</v>
      </c>
      <c r="L14" s="65">
        <v>134.9</v>
      </c>
      <c r="M14" s="65">
        <v>0</v>
      </c>
      <c r="N14" s="65">
        <v>51127.686815000001</v>
      </c>
      <c r="O14" s="66">
        <v>2.3999999999999998E-3</v>
      </c>
      <c r="P14" s="66">
        <v>0.23300000000000001</v>
      </c>
      <c r="Q14" s="66">
        <v>0.17530000000000001</v>
      </c>
    </row>
    <row r="15" spans="1:52">
      <c r="A15" t="s">
        <v>236</v>
      </c>
      <c r="B15" t="s">
        <v>237</v>
      </c>
      <c r="C15" t="s">
        <v>99</v>
      </c>
      <c r="D15" t="s">
        <v>234</v>
      </c>
      <c r="F15" t="s">
        <v>238</v>
      </c>
      <c r="G15" s="65">
        <v>3.63</v>
      </c>
      <c r="H15" t="s">
        <v>101</v>
      </c>
      <c r="I15" s="66">
        <v>0.04</v>
      </c>
      <c r="J15" s="66">
        <v>-3.0999999999999999E-3</v>
      </c>
      <c r="K15" s="65">
        <v>7032458</v>
      </c>
      <c r="L15" s="65">
        <v>144.97</v>
      </c>
      <c r="M15" s="65">
        <v>0</v>
      </c>
      <c r="N15" s="65">
        <v>10194.9543626</v>
      </c>
      <c r="O15" s="66">
        <v>5.9999999999999995E-4</v>
      </c>
      <c r="P15" s="66">
        <v>4.65E-2</v>
      </c>
      <c r="Q15" s="66">
        <v>3.5000000000000003E-2</v>
      </c>
    </row>
    <row r="16" spans="1:52">
      <c r="A16" t="s">
        <v>239</v>
      </c>
      <c r="B16" t="s">
        <v>240</v>
      </c>
      <c r="C16" t="s">
        <v>99</v>
      </c>
      <c r="D16" t="s">
        <v>234</v>
      </c>
      <c r="F16" t="s">
        <v>241</v>
      </c>
      <c r="G16" s="65">
        <v>1.97</v>
      </c>
      <c r="H16" t="s">
        <v>101</v>
      </c>
      <c r="I16" s="66">
        <v>2.75E-2</v>
      </c>
      <c r="J16" s="66">
        <v>-2.0000000000000001E-4</v>
      </c>
      <c r="K16" s="65">
        <v>19974875</v>
      </c>
      <c r="L16" s="65">
        <v>109.4</v>
      </c>
      <c r="M16" s="65">
        <v>0</v>
      </c>
      <c r="N16" s="65">
        <v>21852.51325</v>
      </c>
      <c r="O16" s="66">
        <v>1.1999999999999999E-3</v>
      </c>
      <c r="P16" s="66">
        <v>9.9599999999999994E-2</v>
      </c>
      <c r="Q16" s="66">
        <v>7.4899999999999994E-2</v>
      </c>
    </row>
    <row r="17" spans="1:17">
      <c r="A17" t="s">
        <v>242</v>
      </c>
      <c r="B17" t="s">
        <v>243</v>
      </c>
      <c r="C17" t="s">
        <v>99</v>
      </c>
      <c r="D17" t="s">
        <v>234</v>
      </c>
      <c r="F17" t="s">
        <v>244</v>
      </c>
      <c r="G17" s="65">
        <v>2.95</v>
      </c>
      <c r="H17" t="s">
        <v>101</v>
      </c>
      <c r="I17" s="66">
        <v>1.7500000000000002E-2</v>
      </c>
      <c r="J17" s="66">
        <v>-2.3999999999999998E-3</v>
      </c>
      <c r="K17" s="65">
        <v>16428877</v>
      </c>
      <c r="L17" s="65">
        <v>107.9</v>
      </c>
      <c r="M17" s="65">
        <v>0</v>
      </c>
      <c r="N17" s="65">
        <v>17726.758282999999</v>
      </c>
      <c r="O17" s="66">
        <v>8.9999999999999998E-4</v>
      </c>
      <c r="P17" s="66">
        <v>8.0799999999999997E-2</v>
      </c>
      <c r="Q17" s="66">
        <v>6.08E-2</v>
      </c>
    </row>
    <row r="18" spans="1:17">
      <c r="A18" t="s">
        <v>245</v>
      </c>
      <c r="B18" t="s">
        <v>246</v>
      </c>
      <c r="C18" t="s">
        <v>99</v>
      </c>
      <c r="D18" t="s">
        <v>234</v>
      </c>
      <c r="F18" t="s">
        <v>247</v>
      </c>
      <c r="G18" s="65">
        <v>4.9800000000000004</v>
      </c>
      <c r="H18" t="s">
        <v>101</v>
      </c>
      <c r="I18" s="66">
        <v>7.4999999999999997E-3</v>
      </c>
      <c r="J18" s="66">
        <v>-4.1000000000000003E-3</v>
      </c>
      <c r="K18" s="65">
        <v>13537464</v>
      </c>
      <c r="L18" s="65">
        <v>107.2</v>
      </c>
      <c r="M18" s="65">
        <v>0</v>
      </c>
      <c r="N18" s="65">
        <v>14512.161408</v>
      </c>
      <c r="O18" s="66">
        <v>6.9999999999999999E-4</v>
      </c>
      <c r="P18" s="66">
        <v>6.6100000000000006E-2</v>
      </c>
      <c r="Q18" s="66">
        <v>4.9799999999999997E-2</v>
      </c>
    </row>
    <row r="19" spans="1:17">
      <c r="A19" t="s">
        <v>248</v>
      </c>
      <c r="B19" t="s">
        <v>249</v>
      </c>
      <c r="C19" t="s">
        <v>99</v>
      </c>
      <c r="D19" t="s">
        <v>234</v>
      </c>
      <c r="F19" t="s">
        <v>250</v>
      </c>
      <c r="G19" s="65">
        <v>6.52</v>
      </c>
      <c r="H19" t="s">
        <v>101</v>
      </c>
      <c r="I19" s="66">
        <v>7.4999999999999997E-3</v>
      </c>
      <c r="J19" s="66">
        <v>-6.1000000000000004E-3</v>
      </c>
      <c r="K19" s="65">
        <v>2642073</v>
      </c>
      <c r="L19" s="65">
        <v>109.57</v>
      </c>
      <c r="M19" s="65">
        <v>0</v>
      </c>
      <c r="N19" s="65">
        <v>2894.9193860999999</v>
      </c>
      <c r="O19" s="66">
        <v>1E-4</v>
      </c>
      <c r="P19" s="66">
        <v>1.32E-2</v>
      </c>
      <c r="Q19" s="66">
        <v>9.9000000000000008E-3</v>
      </c>
    </row>
    <row r="20" spans="1:17">
      <c r="A20" t="s">
        <v>251</v>
      </c>
      <c r="B20" t="s">
        <v>252</v>
      </c>
      <c r="C20" t="s">
        <v>99</v>
      </c>
      <c r="D20" t="s">
        <v>234</v>
      </c>
      <c r="F20" t="s">
        <v>253</v>
      </c>
      <c r="G20" s="65">
        <v>0.08</v>
      </c>
      <c r="H20" t="s">
        <v>101</v>
      </c>
      <c r="I20" s="66">
        <v>1E-3</v>
      </c>
      <c r="J20" s="66">
        <v>1.9300000000000001E-2</v>
      </c>
      <c r="K20" s="65">
        <v>9048868</v>
      </c>
      <c r="L20" s="65">
        <v>100.84</v>
      </c>
      <c r="M20" s="65">
        <v>0</v>
      </c>
      <c r="N20" s="65">
        <v>9124.8784911999992</v>
      </c>
      <c r="O20" s="66">
        <v>1.4E-3</v>
      </c>
      <c r="P20" s="66">
        <v>4.1599999999999998E-2</v>
      </c>
      <c r="Q20" s="66">
        <v>3.1300000000000001E-2</v>
      </c>
    </row>
    <row r="21" spans="1:17">
      <c r="A21" s="67" t="s">
        <v>254</v>
      </c>
      <c r="B21" s="14"/>
      <c r="C21" s="14"/>
      <c r="G21" s="69">
        <v>6.79</v>
      </c>
      <c r="J21" s="68">
        <v>5.1999999999999998E-3</v>
      </c>
      <c r="K21" s="69">
        <v>79962451</v>
      </c>
      <c r="M21" s="69">
        <v>0</v>
      </c>
      <c r="N21" s="69">
        <v>91991.625251899997</v>
      </c>
      <c r="P21" s="68">
        <v>0.41920000000000002</v>
      </c>
      <c r="Q21" s="68">
        <v>0.31540000000000001</v>
      </c>
    </row>
    <row r="22" spans="1:17">
      <c r="A22" s="67" t="s">
        <v>255</v>
      </c>
      <c r="B22" s="14"/>
      <c r="C22" s="14"/>
      <c r="G22" s="69">
        <v>0</v>
      </c>
      <c r="J22" s="68">
        <v>0</v>
      </c>
      <c r="K22" s="69">
        <v>0</v>
      </c>
      <c r="M22" s="69">
        <v>0</v>
      </c>
      <c r="N22" s="69">
        <v>0</v>
      </c>
      <c r="P22" s="68">
        <v>0</v>
      </c>
      <c r="Q22" s="68">
        <v>0</v>
      </c>
    </row>
    <row r="23" spans="1:17">
      <c r="A23" t="s">
        <v>222</v>
      </c>
      <c r="B23" t="s">
        <v>222</v>
      </c>
      <c r="C23" s="14"/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N23" s="65">
        <v>0</v>
      </c>
      <c r="O23" s="66">
        <v>0</v>
      </c>
      <c r="P23" s="66">
        <v>0</v>
      </c>
      <c r="Q23" s="66">
        <v>0</v>
      </c>
    </row>
    <row r="24" spans="1:17">
      <c r="A24" s="67" t="s">
        <v>256</v>
      </c>
      <c r="B24" s="14"/>
      <c r="C24" s="14"/>
      <c r="G24" s="69">
        <v>6.79</v>
      </c>
      <c r="J24" s="68">
        <v>5.1999999999999998E-3</v>
      </c>
      <c r="K24" s="69">
        <v>79962451</v>
      </c>
      <c r="M24" s="69">
        <v>0</v>
      </c>
      <c r="N24" s="69">
        <v>91991.625251899997</v>
      </c>
      <c r="P24" s="68">
        <v>0.41920000000000002</v>
      </c>
      <c r="Q24" s="68">
        <v>0.31540000000000001</v>
      </c>
    </row>
    <row r="25" spans="1:17">
      <c r="A25" t="s">
        <v>257</v>
      </c>
      <c r="B25" t="s">
        <v>258</v>
      </c>
      <c r="C25" t="s">
        <v>99</v>
      </c>
      <c r="D25" t="s">
        <v>234</v>
      </c>
      <c r="F25" t="s">
        <v>259</v>
      </c>
      <c r="G25" s="65">
        <v>6.13</v>
      </c>
      <c r="H25" t="s">
        <v>101</v>
      </c>
      <c r="I25" s="66">
        <v>0.02</v>
      </c>
      <c r="J25" s="66">
        <v>4.4000000000000003E-3</v>
      </c>
      <c r="K25" s="65">
        <v>14177683</v>
      </c>
      <c r="L25" s="65">
        <v>110.98</v>
      </c>
      <c r="M25" s="65">
        <v>0</v>
      </c>
      <c r="N25" s="65">
        <v>15734.3925934</v>
      </c>
      <c r="O25" s="66">
        <v>8.0000000000000004E-4</v>
      </c>
      <c r="P25" s="66">
        <v>7.17E-2</v>
      </c>
      <c r="Q25" s="66">
        <v>5.3900000000000003E-2</v>
      </c>
    </row>
    <row r="26" spans="1:17">
      <c r="A26" t="s">
        <v>260</v>
      </c>
      <c r="B26" t="s">
        <v>261</v>
      </c>
      <c r="C26" t="s">
        <v>99</v>
      </c>
      <c r="D26" t="s">
        <v>234</v>
      </c>
      <c r="F26" t="s">
        <v>262</v>
      </c>
      <c r="G26" s="65">
        <v>9.07</v>
      </c>
      <c r="H26" t="s">
        <v>101</v>
      </c>
      <c r="I26" s="66">
        <v>0.01</v>
      </c>
      <c r="J26" s="66">
        <v>7.1999999999999998E-3</v>
      </c>
      <c r="K26" s="65">
        <v>19372877</v>
      </c>
      <c r="L26" s="65">
        <v>103.15</v>
      </c>
      <c r="M26" s="65">
        <v>0</v>
      </c>
      <c r="N26" s="65">
        <v>19983.1226255</v>
      </c>
      <c r="O26" s="66">
        <v>1.6000000000000001E-3</v>
      </c>
      <c r="P26" s="66">
        <v>9.11E-2</v>
      </c>
      <c r="Q26" s="66">
        <v>6.8500000000000005E-2</v>
      </c>
    </row>
    <row r="27" spans="1:17">
      <c r="A27" t="s">
        <v>263</v>
      </c>
      <c r="B27" t="s">
        <v>264</v>
      </c>
      <c r="C27" t="s">
        <v>99</v>
      </c>
      <c r="D27" t="s">
        <v>234</v>
      </c>
      <c r="F27" t="s">
        <v>265</v>
      </c>
      <c r="G27" s="65">
        <v>7.45</v>
      </c>
      <c r="H27" t="s">
        <v>101</v>
      </c>
      <c r="I27" s="66">
        <v>2.2499999999999999E-2</v>
      </c>
      <c r="J27" s="66">
        <v>5.7000000000000002E-3</v>
      </c>
      <c r="K27" s="65">
        <v>26804780</v>
      </c>
      <c r="L27" s="65">
        <v>113.1</v>
      </c>
      <c r="M27" s="65">
        <v>0</v>
      </c>
      <c r="N27" s="65">
        <v>30316.206180000001</v>
      </c>
      <c r="O27" s="66">
        <v>1.6000000000000001E-3</v>
      </c>
      <c r="P27" s="66">
        <v>0.13819999999999999</v>
      </c>
      <c r="Q27" s="66">
        <v>0.10390000000000001</v>
      </c>
    </row>
    <row r="28" spans="1:17">
      <c r="A28" t="s">
        <v>266</v>
      </c>
      <c r="B28" t="s">
        <v>267</v>
      </c>
      <c r="C28" t="s">
        <v>99</v>
      </c>
      <c r="D28" t="s">
        <v>234</v>
      </c>
      <c r="F28" t="s">
        <v>268</v>
      </c>
      <c r="G28" s="65">
        <v>1.29</v>
      </c>
      <c r="H28" t="s">
        <v>101</v>
      </c>
      <c r="I28" s="66">
        <v>5.5E-2</v>
      </c>
      <c r="J28" s="66">
        <v>4.0000000000000002E-4</v>
      </c>
      <c r="K28" s="65">
        <v>352</v>
      </c>
      <c r="L28" s="65">
        <v>110.94</v>
      </c>
      <c r="M28" s="65">
        <v>0</v>
      </c>
      <c r="N28" s="65">
        <v>0.39050879999999999</v>
      </c>
      <c r="O28" s="66">
        <v>0</v>
      </c>
      <c r="P28" s="66">
        <v>0</v>
      </c>
      <c r="Q28" s="66">
        <v>0</v>
      </c>
    </row>
    <row r="29" spans="1:17">
      <c r="A29" t="s">
        <v>269</v>
      </c>
      <c r="B29" t="s">
        <v>270</v>
      </c>
      <c r="C29" t="s">
        <v>99</v>
      </c>
      <c r="D29" t="s">
        <v>234</v>
      </c>
      <c r="F29" t="s">
        <v>271</v>
      </c>
      <c r="G29" s="65">
        <v>2.39</v>
      </c>
      <c r="H29" t="s">
        <v>101</v>
      </c>
      <c r="I29" s="66">
        <v>4.2500000000000003E-2</v>
      </c>
      <c r="J29" s="66">
        <v>1.2999999999999999E-3</v>
      </c>
      <c r="K29" s="65">
        <v>2241152</v>
      </c>
      <c r="L29" s="65">
        <v>112.39</v>
      </c>
      <c r="M29" s="65">
        <v>0</v>
      </c>
      <c r="N29" s="65">
        <v>2518.8307328000001</v>
      </c>
      <c r="O29" s="66">
        <v>1E-4</v>
      </c>
      <c r="P29" s="66">
        <v>1.15E-2</v>
      </c>
      <c r="Q29" s="66">
        <v>8.6E-3</v>
      </c>
    </row>
    <row r="30" spans="1:17">
      <c r="A30" t="s">
        <v>272</v>
      </c>
      <c r="B30" t="s">
        <v>273</v>
      </c>
      <c r="C30" t="s">
        <v>99</v>
      </c>
      <c r="D30" t="s">
        <v>234</v>
      </c>
      <c r="F30" t="s">
        <v>271</v>
      </c>
      <c r="G30" s="65">
        <v>2.83</v>
      </c>
      <c r="H30" t="s">
        <v>101</v>
      </c>
      <c r="I30" s="66">
        <v>1.5E-3</v>
      </c>
      <c r="J30" s="66">
        <v>1.6999999999999999E-3</v>
      </c>
      <c r="K30" s="65">
        <v>2501251</v>
      </c>
      <c r="L30" s="65">
        <v>99.98</v>
      </c>
      <c r="M30" s="65">
        <v>0</v>
      </c>
      <c r="N30" s="65">
        <v>2500.7507498</v>
      </c>
      <c r="O30" s="66">
        <v>5.9999999999999995E-4</v>
      </c>
      <c r="P30" s="66">
        <v>1.14E-2</v>
      </c>
      <c r="Q30" s="66">
        <v>8.6E-3</v>
      </c>
    </row>
    <row r="31" spans="1:17">
      <c r="A31" t="s">
        <v>274</v>
      </c>
      <c r="B31" t="s">
        <v>275</v>
      </c>
      <c r="C31" t="s">
        <v>99</v>
      </c>
      <c r="D31" t="s">
        <v>234</v>
      </c>
      <c r="F31" t="s">
        <v>276</v>
      </c>
      <c r="G31" s="65">
        <v>5.16</v>
      </c>
      <c r="H31" t="s">
        <v>101</v>
      </c>
      <c r="I31" s="66">
        <v>6.25E-2</v>
      </c>
      <c r="J31" s="66">
        <v>3.8999999999999998E-3</v>
      </c>
      <c r="K31" s="65">
        <v>14864356</v>
      </c>
      <c r="L31" s="65">
        <v>140.86000000000001</v>
      </c>
      <c r="M31" s="65">
        <v>0</v>
      </c>
      <c r="N31" s="65">
        <v>20937.931861599998</v>
      </c>
      <c r="O31" s="66">
        <v>8.9999999999999998E-4</v>
      </c>
      <c r="P31" s="66">
        <v>9.5399999999999999E-2</v>
      </c>
      <c r="Q31" s="66">
        <v>7.1800000000000003E-2</v>
      </c>
    </row>
    <row r="32" spans="1:17">
      <c r="A32" s="67" t="s">
        <v>277</v>
      </c>
      <c r="B32" s="14"/>
      <c r="C32" s="14"/>
      <c r="G32" s="69">
        <v>0</v>
      </c>
      <c r="J32" s="68">
        <v>0</v>
      </c>
      <c r="K32" s="69">
        <v>0</v>
      </c>
      <c r="M32" s="69">
        <v>0</v>
      </c>
      <c r="N32" s="69">
        <v>0</v>
      </c>
      <c r="P32" s="68">
        <v>0</v>
      </c>
      <c r="Q32" s="68">
        <v>0</v>
      </c>
    </row>
    <row r="33" spans="1:17">
      <c r="A33" t="s">
        <v>222</v>
      </c>
      <c r="B33" t="s">
        <v>222</v>
      </c>
      <c r="C33" s="14"/>
      <c r="D33" t="s">
        <v>222</v>
      </c>
      <c r="G33" s="65">
        <v>0</v>
      </c>
      <c r="H33" t="s">
        <v>222</v>
      </c>
      <c r="I33" s="66">
        <v>0</v>
      </c>
      <c r="J33" s="66">
        <v>0</v>
      </c>
      <c r="K33" s="65">
        <v>0</v>
      </c>
      <c r="L33" s="65">
        <v>0</v>
      </c>
      <c r="N33" s="65">
        <v>0</v>
      </c>
      <c r="O33" s="66">
        <v>0</v>
      </c>
      <c r="P33" s="66">
        <v>0</v>
      </c>
      <c r="Q33" s="66">
        <v>0</v>
      </c>
    </row>
    <row r="34" spans="1:17">
      <c r="A34" s="67" t="s">
        <v>278</v>
      </c>
      <c r="B34" s="14"/>
      <c r="C34" s="14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t="s">
        <v>222</v>
      </c>
      <c r="B35" t="s">
        <v>222</v>
      </c>
      <c r="C35" s="14"/>
      <c r="D35" t="s">
        <v>222</v>
      </c>
      <c r="G35" s="65">
        <v>0</v>
      </c>
      <c r="H35" t="s">
        <v>222</v>
      </c>
      <c r="I35" s="66">
        <v>0</v>
      </c>
      <c r="J35" s="66">
        <v>0</v>
      </c>
      <c r="K35" s="65">
        <v>0</v>
      </c>
      <c r="L35" s="65">
        <v>0</v>
      </c>
      <c r="N35" s="65">
        <v>0</v>
      </c>
      <c r="O35" s="66">
        <v>0</v>
      </c>
      <c r="P35" s="66">
        <v>0</v>
      </c>
      <c r="Q35" s="66">
        <v>0</v>
      </c>
    </row>
    <row r="36" spans="1:17">
      <c r="A36" s="67" t="s">
        <v>227</v>
      </c>
      <c r="B36" s="14"/>
      <c r="C36" s="14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s="67" t="s">
        <v>279</v>
      </c>
      <c r="B37" s="14"/>
      <c r="C37" s="14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t="s">
        <v>222</v>
      </c>
      <c r="B38" t="s">
        <v>222</v>
      </c>
      <c r="C38" s="14"/>
      <c r="D38" t="s">
        <v>222</v>
      </c>
      <c r="G38" s="65">
        <v>0</v>
      </c>
      <c r="H38" t="s">
        <v>222</v>
      </c>
      <c r="I38" s="66">
        <v>0</v>
      </c>
      <c r="J38" s="66">
        <v>0</v>
      </c>
      <c r="K38" s="65">
        <v>0</v>
      </c>
      <c r="L38" s="65">
        <v>0</v>
      </c>
      <c r="N38" s="65">
        <v>0</v>
      </c>
      <c r="O38" s="66">
        <v>0</v>
      </c>
      <c r="P38" s="66">
        <v>0</v>
      </c>
      <c r="Q38" s="66">
        <v>0</v>
      </c>
    </row>
    <row r="39" spans="1:17">
      <c r="A39" s="67" t="s">
        <v>280</v>
      </c>
      <c r="B39" s="14"/>
      <c r="C39" s="14"/>
      <c r="G39" s="69">
        <v>0</v>
      </c>
      <c r="J39" s="68">
        <v>0</v>
      </c>
      <c r="K39" s="69">
        <v>0</v>
      </c>
      <c r="M39" s="69">
        <v>0</v>
      </c>
      <c r="N39" s="69">
        <v>0</v>
      </c>
      <c r="P39" s="68">
        <v>0</v>
      </c>
      <c r="Q39" s="68">
        <v>0</v>
      </c>
    </row>
    <row r="40" spans="1:17">
      <c r="A40" t="s">
        <v>222</v>
      </c>
      <c r="B40" t="s">
        <v>222</v>
      </c>
      <c r="C40" s="14"/>
      <c r="D40" t="s">
        <v>222</v>
      </c>
      <c r="G40" s="65">
        <v>0</v>
      </c>
      <c r="H40" t="s">
        <v>222</v>
      </c>
      <c r="I40" s="66">
        <v>0</v>
      </c>
      <c r="J40" s="66">
        <v>0</v>
      </c>
      <c r="K40" s="65">
        <v>0</v>
      </c>
      <c r="L40" s="65">
        <v>0</v>
      </c>
      <c r="N40" s="65">
        <v>0</v>
      </c>
      <c r="O40" s="66">
        <v>0</v>
      </c>
      <c r="P40" s="66">
        <v>0</v>
      </c>
      <c r="Q40" s="66">
        <v>0</v>
      </c>
    </row>
    <row r="41" spans="1:17">
      <c r="A41" s="92" t="s">
        <v>281</v>
      </c>
      <c r="B41" s="14"/>
      <c r="C41" s="14"/>
    </row>
    <row r="42" spans="1:17">
      <c r="A42" s="92" t="s">
        <v>282</v>
      </c>
      <c r="B42" s="14"/>
      <c r="C42" s="14"/>
    </row>
    <row r="43" spans="1:17">
      <c r="A43" s="92" t="s">
        <v>283</v>
      </c>
      <c r="B43" s="14"/>
      <c r="C43" s="14"/>
    </row>
    <row r="44" spans="1:17">
      <c r="A44" s="92" t="s">
        <v>284</v>
      </c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  <c r="B2" t="s">
        <v>197</v>
      </c>
    </row>
    <row r="3" spans="1:22">
      <c r="A3" s="2" t="s">
        <v>2</v>
      </c>
      <c r="B3" t="s">
        <v>198</v>
      </c>
    </row>
    <row r="4" spans="1:22">
      <c r="A4" s="2" t="s">
        <v>3</v>
      </c>
      <c r="B4" t="s">
        <v>199</v>
      </c>
    </row>
    <row r="5" spans="1:22" ht="26.25" customHeight="1">
      <c r="A5" s="106" t="s">
        <v>178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201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599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222</v>
      </c>
      <c r="B12" t="s">
        <v>222</v>
      </c>
      <c r="C12" t="s">
        <v>222</v>
      </c>
      <c r="D12" t="s">
        <v>222</v>
      </c>
      <c r="E12" s="13"/>
      <c r="F12" s="13"/>
      <c r="G12" s="65">
        <v>0</v>
      </c>
      <c r="H12" t="s">
        <v>222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600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222</v>
      </c>
      <c r="B14" t="s">
        <v>222</v>
      </c>
      <c r="C14" t="s">
        <v>222</v>
      </c>
      <c r="D14" t="s">
        <v>222</v>
      </c>
      <c r="E14" s="13"/>
      <c r="F14" s="13"/>
      <c r="G14" s="65">
        <v>0</v>
      </c>
      <c r="H14" t="s">
        <v>222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286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222</v>
      </c>
      <c r="B16" t="s">
        <v>222</v>
      </c>
      <c r="C16" t="s">
        <v>222</v>
      </c>
      <c r="D16" t="s">
        <v>222</v>
      </c>
      <c r="E16" s="13"/>
      <c r="F16" s="13"/>
      <c r="G16" s="65">
        <v>0</v>
      </c>
      <c r="H16" t="s">
        <v>222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498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222</v>
      </c>
      <c r="B18" t="s">
        <v>222</v>
      </c>
      <c r="C18" t="s">
        <v>222</v>
      </c>
      <c r="D18" t="s">
        <v>222</v>
      </c>
      <c r="E18" s="13"/>
      <c r="F18" s="13"/>
      <c r="G18" s="65">
        <v>0</v>
      </c>
      <c r="H18" t="s">
        <v>222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227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287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222</v>
      </c>
      <c r="B21" t="s">
        <v>222</v>
      </c>
      <c r="C21" t="s">
        <v>222</v>
      </c>
      <c r="D21" t="s">
        <v>222</v>
      </c>
      <c r="G21" s="65">
        <v>0</v>
      </c>
      <c r="H21" t="s">
        <v>222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288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222</v>
      </c>
      <c r="B23" t="s">
        <v>222</v>
      </c>
      <c r="C23" t="s">
        <v>222</v>
      </c>
      <c r="D23" t="s">
        <v>222</v>
      </c>
      <c r="G23" s="65">
        <v>0</v>
      </c>
      <c r="H23" t="s">
        <v>222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92" t="s">
        <v>229</v>
      </c>
      <c r="C24" s="14"/>
    </row>
    <row r="25" spans="1:22">
      <c r="A25" s="92" t="s">
        <v>281</v>
      </c>
      <c r="C25" s="14"/>
    </row>
    <row r="26" spans="1:22">
      <c r="A26" s="92" t="s">
        <v>282</v>
      </c>
      <c r="C26" s="14"/>
    </row>
    <row r="27" spans="1:22">
      <c r="A27" s="92" t="s">
        <v>283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  <c r="B2" t="s">
        <v>197</v>
      </c>
    </row>
    <row r="3" spans="1:67">
      <c r="A3" s="2" t="s">
        <v>2</v>
      </c>
      <c r="B3" t="s">
        <v>198</v>
      </c>
    </row>
    <row r="4" spans="1:67">
      <c r="A4" s="2" t="s">
        <v>3</v>
      </c>
      <c r="B4" t="s">
        <v>199</v>
      </c>
    </row>
    <row r="5" spans="1:67" ht="26.25" customHeight="1">
      <c r="A5" s="93" t="s">
        <v>67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  <c r="BO5" s="16"/>
    </row>
    <row r="6" spans="1:67" ht="26.25" customHeight="1">
      <c r="A6" s="93" t="s">
        <v>81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  <c r="BJ6" s="16"/>
      <c r="BO6" s="16"/>
    </row>
    <row r="7" spans="1:67" s="16" customFormat="1" ht="20.25">
      <c r="A7" s="104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100" t="s">
        <v>191</v>
      </c>
      <c r="Q7" s="43" t="s">
        <v>55</v>
      </c>
      <c r="R7" s="43" t="s">
        <v>72</v>
      </c>
      <c r="S7" s="43" t="s">
        <v>56</v>
      </c>
      <c r="T7" s="105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201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285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222</v>
      </c>
      <c r="B13" t="s">
        <v>222</v>
      </c>
      <c r="C13" s="14"/>
      <c r="D13" s="14"/>
      <c r="E13" s="14"/>
      <c r="F13" t="s">
        <v>222</v>
      </c>
      <c r="G13" t="s">
        <v>222</v>
      </c>
      <c r="J13" s="65">
        <v>0</v>
      </c>
      <c r="K13" t="s">
        <v>222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254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222</v>
      </c>
      <c r="B15" t="s">
        <v>222</v>
      </c>
      <c r="C15" s="14"/>
      <c r="D15" s="14"/>
      <c r="E15" s="14"/>
      <c r="F15" t="s">
        <v>222</v>
      </c>
      <c r="G15" t="s">
        <v>222</v>
      </c>
      <c r="J15" s="65">
        <v>0</v>
      </c>
      <c r="K15" t="s">
        <v>222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286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222</v>
      </c>
      <c r="B17" t="s">
        <v>222</v>
      </c>
      <c r="C17" s="14"/>
      <c r="D17" s="14"/>
      <c r="E17" s="14"/>
      <c r="F17" t="s">
        <v>222</v>
      </c>
      <c r="G17" t="s">
        <v>222</v>
      </c>
      <c r="J17" s="65">
        <v>0</v>
      </c>
      <c r="K17" t="s">
        <v>222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227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287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222</v>
      </c>
      <c r="B20" t="s">
        <v>222</v>
      </c>
      <c r="C20" s="14"/>
      <c r="D20" s="14"/>
      <c r="E20" s="14"/>
      <c r="F20" t="s">
        <v>222</v>
      </c>
      <c r="G20" t="s">
        <v>222</v>
      </c>
      <c r="J20" s="65">
        <v>0</v>
      </c>
      <c r="K20" t="s">
        <v>222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288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222</v>
      </c>
      <c r="B22" t="s">
        <v>222</v>
      </c>
      <c r="C22" s="14"/>
      <c r="D22" s="14"/>
      <c r="E22" s="14"/>
      <c r="F22" t="s">
        <v>222</v>
      </c>
      <c r="G22" t="s">
        <v>222</v>
      </c>
      <c r="J22" s="65">
        <v>0</v>
      </c>
      <c r="K22" t="s">
        <v>222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92" t="s">
        <v>229</v>
      </c>
      <c r="B23" s="14"/>
      <c r="C23" s="14"/>
      <c r="D23" s="14"/>
      <c r="E23" s="14"/>
      <c r="F23" s="14"/>
    </row>
    <row r="24" spans="1:20">
      <c r="A24" s="92" t="s">
        <v>281</v>
      </c>
      <c r="B24" s="14"/>
      <c r="C24" s="14"/>
      <c r="D24" s="14"/>
      <c r="E24" s="14"/>
      <c r="F24" s="14"/>
    </row>
    <row r="25" spans="1:20">
      <c r="A25" s="92" t="s">
        <v>282</v>
      </c>
      <c r="B25" s="14"/>
      <c r="C25" s="14"/>
      <c r="D25" s="14"/>
      <c r="E25" s="14"/>
      <c r="F25" s="14"/>
    </row>
    <row r="26" spans="1:20">
      <c r="A26" s="92" t="s">
        <v>283</v>
      </c>
      <c r="B26" s="14"/>
      <c r="C26" s="14"/>
      <c r="D26" s="14"/>
      <c r="E26" s="14"/>
      <c r="F26" s="14"/>
    </row>
    <row r="27" spans="1:20">
      <c r="A27" s="92" t="s">
        <v>284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  <c r="B2" t="s">
        <v>197</v>
      </c>
    </row>
    <row r="3" spans="1:65">
      <c r="A3" s="2" t="s">
        <v>2</v>
      </c>
      <c r="B3" t="s">
        <v>198</v>
      </c>
    </row>
    <row r="4" spans="1:65">
      <c r="A4" s="2" t="s">
        <v>3</v>
      </c>
      <c r="B4" t="s">
        <v>199</v>
      </c>
    </row>
    <row r="5" spans="1:65" ht="26.25" customHeight="1">
      <c r="A5" s="106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/>
    </row>
    <row r="6" spans="1:65" ht="26.25" customHeight="1">
      <c r="A6" s="106" t="s">
        <v>88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100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3.77</v>
      </c>
      <c r="K10" s="7"/>
      <c r="L10" s="7"/>
      <c r="M10" s="64">
        <v>1.84E-2</v>
      </c>
      <c r="N10" s="63">
        <v>26045966.640000001</v>
      </c>
      <c r="O10" s="28"/>
      <c r="P10" s="63">
        <v>10.792400000000001</v>
      </c>
      <c r="Q10" s="63">
        <v>28610.9021492928</v>
      </c>
      <c r="R10" s="7"/>
      <c r="S10" s="64">
        <v>1</v>
      </c>
      <c r="T10" s="64">
        <v>9.8100000000000007E-2</v>
      </c>
      <c r="U10" s="30"/>
      <c r="BH10" s="14"/>
      <c r="BI10" s="16"/>
      <c r="BJ10" s="14"/>
      <c r="BM10" s="14"/>
    </row>
    <row r="11" spans="1:65">
      <c r="A11" s="67" t="s">
        <v>201</v>
      </c>
      <c r="B11" s="14"/>
      <c r="C11" s="14"/>
      <c r="D11" s="14"/>
      <c r="E11" s="14"/>
      <c r="J11" s="69">
        <v>3.78</v>
      </c>
      <c r="M11" s="68">
        <v>1.7999999999999999E-2</v>
      </c>
      <c r="N11" s="69">
        <v>25885966.640000001</v>
      </c>
      <c r="P11" s="69">
        <v>10.792400000000001</v>
      </c>
      <c r="Q11" s="69">
        <v>28022.933050083</v>
      </c>
      <c r="S11" s="68">
        <v>0.97940000000000005</v>
      </c>
      <c r="T11" s="68">
        <v>9.6100000000000005E-2</v>
      </c>
    </row>
    <row r="12" spans="1:65">
      <c r="A12" s="67" t="s">
        <v>285</v>
      </c>
      <c r="B12" s="14"/>
      <c r="C12" s="14"/>
      <c r="D12" s="14"/>
      <c r="E12" s="14"/>
      <c r="J12" s="69">
        <v>4.45</v>
      </c>
      <c r="M12" s="68">
        <v>-1.77E-2</v>
      </c>
      <c r="N12" s="69">
        <v>8698011.3900000006</v>
      </c>
      <c r="P12" s="69">
        <v>10.792400000000001</v>
      </c>
      <c r="Q12" s="69">
        <v>10886.961442579999</v>
      </c>
      <c r="S12" s="68">
        <v>0.3805</v>
      </c>
      <c r="T12" s="68">
        <v>3.73E-2</v>
      </c>
    </row>
    <row r="13" spans="1:65">
      <c r="A13" t="s">
        <v>289</v>
      </c>
      <c r="B13" t="s">
        <v>290</v>
      </c>
      <c r="C13" t="s">
        <v>99</v>
      </c>
      <c r="D13" t="s">
        <v>122</v>
      </c>
      <c r="E13" t="s">
        <v>291</v>
      </c>
      <c r="F13" t="s">
        <v>292</v>
      </c>
      <c r="G13" t="s">
        <v>206</v>
      </c>
      <c r="H13" t="s">
        <v>207</v>
      </c>
      <c r="I13" t="s">
        <v>293</v>
      </c>
      <c r="J13" s="65">
        <v>2.0699999999999998</v>
      </c>
      <c r="K13" t="s">
        <v>101</v>
      </c>
      <c r="L13" s="66">
        <v>6.1999999999999998E-3</v>
      </c>
      <c r="M13" s="66">
        <v>3.0999999999999999E-3</v>
      </c>
      <c r="N13" s="65">
        <v>2244002</v>
      </c>
      <c r="O13" s="65">
        <v>101.21</v>
      </c>
      <c r="P13" s="65">
        <v>0</v>
      </c>
      <c r="Q13" s="65">
        <v>2271.1544242</v>
      </c>
      <c r="R13" s="66">
        <v>5.0000000000000001E-4</v>
      </c>
      <c r="S13" s="66">
        <v>7.9399999999999998E-2</v>
      </c>
      <c r="T13" s="66">
        <v>7.7999999999999996E-3</v>
      </c>
    </row>
    <row r="14" spans="1:65">
      <c r="A14" t="s">
        <v>294</v>
      </c>
      <c r="B14" t="s">
        <v>295</v>
      </c>
      <c r="C14" t="s">
        <v>99</v>
      </c>
      <c r="D14" t="s">
        <v>122</v>
      </c>
      <c r="E14" t="s">
        <v>296</v>
      </c>
      <c r="F14" t="s">
        <v>297</v>
      </c>
      <c r="G14" t="s">
        <v>206</v>
      </c>
      <c r="H14" t="s">
        <v>207</v>
      </c>
      <c r="I14" t="s">
        <v>298</v>
      </c>
      <c r="J14" s="65">
        <v>5.68</v>
      </c>
      <c r="K14" t="s">
        <v>101</v>
      </c>
      <c r="L14" s="66">
        <v>3.8E-3</v>
      </c>
      <c r="M14" s="66">
        <v>2.8E-3</v>
      </c>
      <c r="N14" s="65">
        <v>1380368</v>
      </c>
      <c r="O14" s="65">
        <v>99.16</v>
      </c>
      <c r="P14" s="65">
        <v>0</v>
      </c>
      <c r="Q14" s="65">
        <v>1368.7729088000001</v>
      </c>
      <c r="R14" s="66">
        <v>5.0000000000000001E-4</v>
      </c>
      <c r="S14" s="66">
        <v>4.7800000000000002E-2</v>
      </c>
      <c r="T14" s="66">
        <v>4.7000000000000002E-3</v>
      </c>
    </row>
    <row r="15" spans="1:65">
      <c r="A15" t="s">
        <v>299</v>
      </c>
      <c r="B15" t="s">
        <v>300</v>
      </c>
      <c r="C15" t="s">
        <v>99</v>
      </c>
      <c r="D15" t="s">
        <v>122</v>
      </c>
      <c r="E15" t="s">
        <v>301</v>
      </c>
      <c r="F15" t="s">
        <v>126</v>
      </c>
      <c r="G15" t="s">
        <v>206</v>
      </c>
      <c r="H15" t="s">
        <v>207</v>
      </c>
      <c r="I15" t="s">
        <v>302</v>
      </c>
      <c r="J15" s="65">
        <v>15.34</v>
      </c>
      <c r="K15" t="s">
        <v>101</v>
      </c>
      <c r="L15" s="66">
        <v>2.07E-2</v>
      </c>
      <c r="M15" s="66">
        <v>5.3E-3</v>
      </c>
      <c r="N15" s="65">
        <v>629418</v>
      </c>
      <c r="O15" s="65">
        <v>124</v>
      </c>
      <c r="P15" s="65">
        <v>0</v>
      </c>
      <c r="Q15" s="65">
        <v>780.47832000000005</v>
      </c>
      <c r="R15" s="66">
        <v>4.0000000000000002E-4</v>
      </c>
      <c r="S15" s="66">
        <v>2.7300000000000001E-2</v>
      </c>
      <c r="T15" s="66">
        <v>2.7000000000000001E-3</v>
      </c>
    </row>
    <row r="16" spans="1:65">
      <c r="A16" t="s">
        <v>303</v>
      </c>
      <c r="B16" t="s">
        <v>304</v>
      </c>
      <c r="C16" t="s">
        <v>99</v>
      </c>
      <c r="D16" t="s">
        <v>122</v>
      </c>
      <c r="E16" t="s">
        <v>305</v>
      </c>
      <c r="F16" t="s">
        <v>297</v>
      </c>
      <c r="G16" t="s">
        <v>206</v>
      </c>
      <c r="H16" t="s">
        <v>207</v>
      </c>
      <c r="I16" t="s">
        <v>306</v>
      </c>
      <c r="J16" s="65">
        <v>1.8</v>
      </c>
      <c r="K16" t="s">
        <v>101</v>
      </c>
      <c r="L16" s="66">
        <v>0.05</v>
      </c>
      <c r="M16" s="66">
        <v>8.0999999999999996E-3</v>
      </c>
      <c r="N16" s="65">
        <v>686130</v>
      </c>
      <c r="O16" s="65">
        <v>111.95</v>
      </c>
      <c r="P16" s="65">
        <v>0</v>
      </c>
      <c r="Q16" s="65">
        <v>768.12253499999997</v>
      </c>
      <c r="R16" s="66">
        <v>2.0000000000000001E-4</v>
      </c>
      <c r="S16" s="66">
        <v>2.6800000000000001E-2</v>
      </c>
      <c r="T16" s="66">
        <v>2.5999999999999999E-3</v>
      </c>
    </row>
    <row r="17" spans="1:20">
      <c r="A17" t="s">
        <v>307</v>
      </c>
      <c r="B17" t="s">
        <v>308</v>
      </c>
      <c r="C17" t="s">
        <v>99</v>
      </c>
      <c r="D17" t="s">
        <v>122</v>
      </c>
      <c r="E17" t="s">
        <v>305</v>
      </c>
      <c r="F17" t="s">
        <v>297</v>
      </c>
      <c r="G17" t="s">
        <v>206</v>
      </c>
      <c r="H17" t="s">
        <v>207</v>
      </c>
      <c r="I17" t="s">
        <v>309</v>
      </c>
      <c r="J17" s="65">
        <v>4.9800000000000004</v>
      </c>
      <c r="K17" t="s">
        <v>101</v>
      </c>
      <c r="L17" s="66">
        <v>1.7500000000000002E-2</v>
      </c>
      <c r="M17" s="66">
        <v>3.7000000000000002E-3</v>
      </c>
      <c r="N17" s="65">
        <v>812477</v>
      </c>
      <c r="O17" s="65">
        <v>108.47</v>
      </c>
      <c r="P17" s="65">
        <v>0</v>
      </c>
      <c r="Q17" s="65">
        <v>881.29380189999995</v>
      </c>
      <c r="R17" s="66">
        <v>2.0000000000000001E-4</v>
      </c>
      <c r="S17" s="66">
        <v>3.0800000000000001E-2</v>
      </c>
      <c r="T17" s="66">
        <v>3.0000000000000001E-3</v>
      </c>
    </row>
    <row r="18" spans="1:20">
      <c r="A18" t="s">
        <v>310</v>
      </c>
      <c r="B18" t="s">
        <v>311</v>
      </c>
      <c r="C18" t="s">
        <v>99</v>
      </c>
      <c r="D18" t="s">
        <v>122</v>
      </c>
      <c r="E18" t="s">
        <v>312</v>
      </c>
      <c r="F18" t="s">
        <v>313</v>
      </c>
      <c r="G18" t="s">
        <v>314</v>
      </c>
      <c r="H18" t="s">
        <v>149</v>
      </c>
      <c r="I18" t="s">
        <v>315</v>
      </c>
      <c r="J18" s="65">
        <v>5.55</v>
      </c>
      <c r="K18" t="s">
        <v>101</v>
      </c>
      <c r="L18" s="66">
        <v>1.77E-2</v>
      </c>
      <c r="M18" s="66">
        <v>8.0999999999999996E-3</v>
      </c>
      <c r="N18" s="65">
        <v>327466</v>
      </c>
      <c r="O18" s="65">
        <v>105.9</v>
      </c>
      <c r="P18" s="65">
        <v>0</v>
      </c>
      <c r="Q18" s="65">
        <v>346.786494</v>
      </c>
      <c r="R18" s="66">
        <v>1E-4</v>
      </c>
      <c r="S18" s="66">
        <v>1.21E-2</v>
      </c>
      <c r="T18" s="66">
        <v>1.1999999999999999E-3</v>
      </c>
    </row>
    <row r="19" spans="1:20">
      <c r="A19" t="s">
        <v>316</v>
      </c>
      <c r="B19" t="s">
        <v>317</v>
      </c>
      <c r="C19" t="s">
        <v>99</v>
      </c>
      <c r="D19" t="s">
        <v>122</v>
      </c>
      <c r="E19" t="s">
        <v>318</v>
      </c>
      <c r="F19" t="s">
        <v>319</v>
      </c>
      <c r="G19" t="s">
        <v>320</v>
      </c>
      <c r="H19" t="s">
        <v>149</v>
      </c>
      <c r="I19" t="s">
        <v>321</v>
      </c>
      <c r="J19" s="65">
        <v>6.66</v>
      </c>
      <c r="K19" t="s">
        <v>101</v>
      </c>
      <c r="L19" s="66">
        <v>3.85E-2</v>
      </c>
      <c r="M19" s="66">
        <v>4.1000000000000003E-3</v>
      </c>
      <c r="N19" s="65">
        <v>421420.21</v>
      </c>
      <c r="O19" s="65">
        <v>125.8</v>
      </c>
      <c r="P19" s="65">
        <v>8.1685499999999998</v>
      </c>
      <c r="Q19" s="65">
        <v>538.31517417999999</v>
      </c>
      <c r="R19" s="66">
        <v>2.0000000000000001E-4</v>
      </c>
      <c r="S19" s="66">
        <v>1.8800000000000001E-2</v>
      </c>
      <c r="T19" s="66">
        <v>1.8E-3</v>
      </c>
    </row>
    <row r="20" spans="1:20">
      <c r="A20" t="s">
        <v>322</v>
      </c>
      <c r="B20" t="s">
        <v>323</v>
      </c>
      <c r="C20" t="s">
        <v>99</v>
      </c>
      <c r="D20" t="s">
        <v>122</v>
      </c>
      <c r="E20" t="s">
        <v>324</v>
      </c>
      <c r="F20" t="s">
        <v>313</v>
      </c>
      <c r="G20" t="s">
        <v>325</v>
      </c>
      <c r="H20" t="s">
        <v>207</v>
      </c>
      <c r="I20" t="s">
        <v>298</v>
      </c>
      <c r="J20" s="65">
        <v>6.69</v>
      </c>
      <c r="K20" t="s">
        <v>101</v>
      </c>
      <c r="L20" s="66">
        <v>3.5000000000000003E-2</v>
      </c>
      <c r="M20" s="66">
        <v>8.3999999999999995E-3</v>
      </c>
      <c r="N20" s="65">
        <v>571792</v>
      </c>
      <c r="O20" s="65">
        <v>121</v>
      </c>
      <c r="P20" s="65">
        <v>0</v>
      </c>
      <c r="Q20" s="65">
        <v>691.86832000000004</v>
      </c>
      <c r="R20" s="66">
        <v>6.9999999999999999E-4</v>
      </c>
      <c r="S20" s="66">
        <v>2.4199999999999999E-2</v>
      </c>
      <c r="T20" s="66">
        <v>2.3999999999999998E-3</v>
      </c>
    </row>
    <row r="21" spans="1:20">
      <c r="A21" t="s">
        <v>326</v>
      </c>
      <c r="B21" t="s">
        <v>327</v>
      </c>
      <c r="C21" t="s">
        <v>99</v>
      </c>
      <c r="D21" t="s">
        <v>122</v>
      </c>
      <c r="E21" t="s">
        <v>328</v>
      </c>
      <c r="F21" t="s">
        <v>329</v>
      </c>
      <c r="G21" t="s">
        <v>330</v>
      </c>
      <c r="H21" t="s">
        <v>207</v>
      </c>
      <c r="I21" t="s">
        <v>331</v>
      </c>
      <c r="J21" s="65">
        <v>4.91</v>
      </c>
      <c r="K21" t="s">
        <v>101</v>
      </c>
      <c r="L21" s="66">
        <v>2.7799999999999998E-2</v>
      </c>
      <c r="M21" s="66">
        <v>4.3700000000000003E-2</v>
      </c>
      <c r="N21" s="65">
        <v>180000</v>
      </c>
      <c r="O21" s="65">
        <v>93.3</v>
      </c>
      <c r="P21" s="65">
        <v>0</v>
      </c>
      <c r="Q21" s="65">
        <v>167.94</v>
      </c>
      <c r="R21" s="66">
        <v>1E-4</v>
      </c>
      <c r="S21" s="66">
        <v>5.8999999999999999E-3</v>
      </c>
      <c r="T21" s="66">
        <v>5.9999999999999995E-4</v>
      </c>
    </row>
    <row r="22" spans="1:20">
      <c r="A22" t="s">
        <v>332</v>
      </c>
      <c r="B22" t="s">
        <v>333</v>
      </c>
      <c r="C22" t="s">
        <v>99</v>
      </c>
      <c r="D22" t="s">
        <v>122</v>
      </c>
      <c r="E22" t="s">
        <v>334</v>
      </c>
      <c r="F22" t="s">
        <v>313</v>
      </c>
      <c r="G22" t="s">
        <v>330</v>
      </c>
      <c r="H22" t="s">
        <v>207</v>
      </c>
      <c r="I22" t="s">
        <v>335</v>
      </c>
      <c r="J22" s="65">
        <v>5.83</v>
      </c>
      <c r="K22" t="s">
        <v>101</v>
      </c>
      <c r="L22" s="66">
        <v>2.81E-2</v>
      </c>
      <c r="M22" s="66">
        <v>1.2800000000000001E-2</v>
      </c>
      <c r="N22" s="65">
        <v>17027.8</v>
      </c>
      <c r="O22" s="65">
        <v>110.98</v>
      </c>
      <c r="P22" s="65">
        <v>0</v>
      </c>
      <c r="Q22" s="65">
        <v>18.897452439999999</v>
      </c>
      <c r="R22" s="66">
        <v>0</v>
      </c>
      <c r="S22" s="66">
        <v>6.9999999999999999E-4</v>
      </c>
      <c r="T22" s="66">
        <v>1E-4</v>
      </c>
    </row>
    <row r="23" spans="1:20">
      <c r="A23" t="s">
        <v>336</v>
      </c>
      <c r="B23" t="s">
        <v>337</v>
      </c>
      <c r="C23" t="s">
        <v>99</v>
      </c>
      <c r="D23" t="s">
        <v>122</v>
      </c>
      <c r="E23" t="s">
        <v>338</v>
      </c>
      <c r="F23" t="s">
        <v>297</v>
      </c>
      <c r="G23" t="s">
        <v>330</v>
      </c>
      <c r="H23" t="s">
        <v>207</v>
      </c>
      <c r="I23" t="s">
        <v>339</v>
      </c>
      <c r="J23" s="65">
        <v>1.23</v>
      </c>
      <c r="K23" t="s">
        <v>101</v>
      </c>
      <c r="L23" s="66">
        <v>4.4999999999999998E-2</v>
      </c>
      <c r="M23" s="66">
        <v>1.8700000000000001E-2</v>
      </c>
      <c r="N23" s="65">
        <v>193432</v>
      </c>
      <c r="O23" s="65">
        <v>124.49</v>
      </c>
      <c r="P23" s="65">
        <v>2.62385</v>
      </c>
      <c r="Q23" s="65">
        <v>243.42734680000001</v>
      </c>
      <c r="R23" s="66">
        <v>1E-4</v>
      </c>
      <c r="S23" s="66">
        <v>8.5000000000000006E-3</v>
      </c>
      <c r="T23" s="66">
        <v>8.0000000000000004E-4</v>
      </c>
    </row>
    <row r="24" spans="1:20">
      <c r="A24" t="s">
        <v>340</v>
      </c>
      <c r="B24" t="s">
        <v>341</v>
      </c>
      <c r="C24" t="s">
        <v>99</v>
      </c>
      <c r="D24" t="s">
        <v>122</v>
      </c>
      <c r="E24" t="s">
        <v>305</v>
      </c>
      <c r="F24" t="s">
        <v>297</v>
      </c>
      <c r="G24" t="s">
        <v>342</v>
      </c>
      <c r="H24" t="s">
        <v>149</v>
      </c>
      <c r="I24" t="s">
        <v>343</v>
      </c>
      <c r="J24" s="65">
        <v>2.58</v>
      </c>
      <c r="K24" t="s">
        <v>101</v>
      </c>
      <c r="L24" s="66">
        <v>1.4200000000000001E-2</v>
      </c>
      <c r="M24" s="66">
        <v>-0.98470000000000002</v>
      </c>
      <c r="N24" s="65">
        <v>7</v>
      </c>
      <c r="O24" s="65">
        <v>4972000</v>
      </c>
      <c r="P24" s="65">
        <v>0</v>
      </c>
      <c r="Q24" s="65">
        <v>348.04</v>
      </c>
      <c r="R24" s="66">
        <v>0</v>
      </c>
      <c r="S24" s="66">
        <v>1.2200000000000001E-2</v>
      </c>
      <c r="T24" s="66">
        <v>1.1999999999999999E-3</v>
      </c>
    </row>
    <row r="25" spans="1:20">
      <c r="A25" t="s">
        <v>344</v>
      </c>
      <c r="B25" t="s">
        <v>345</v>
      </c>
      <c r="C25" t="s">
        <v>99</v>
      </c>
      <c r="D25" t="s">
        <v>122</v>
      </c>
      <c r="E25" t="s">
        <v>346</v>
      </c>
      <c r="F25" t="s">
        <v>319</v>
      </c>
      <c r="G25" t="s">
        <v>330</v>
      </c>
      <c r="H25" t="s">
        <v>207</v>
      </c>
      <c r="I25" t="s">
        <v>347</v>
      </c>
      <c r="J25" s="65">
        <v>5.04</v>
      </c>
      <c r="K25" t="s">
        <v>101</v>
      </c>
      <c r="L25" s="66">
        <v>1.23E-2</v>
      </c>
      <c r="M25" s="66">
        <v>7.7999999999999996E-3</v>
      </c>
      <c r="N25" s="65">
        <v>133235</v>
      </c>
      <c r="O25" s="65">
        <v>103.25</v>
      </c>
      <c r="P25" s="65">
        <v>0</v>
      </c>
      <c r="Q25" s="65">
        <v>137.56513749999999</v>
      </c>
      <c r="R25" s="66">
        <v>1E-4</v>
      </c>
      <c r="S25" s="66">
        <v>4.7999999999999996E-3</v>
      </c>
      <c r="T25" s="66">
        <v>5.0000000000000001E-4</v>
      </c>
    </row>
    <row r="26" spans="1:20">
      <c r="A26" t="s">
        <v>348</v>
      </c>
      <c r="B26" t="s">
        <v>349</v>
      </c>
      <c r="C26" t="s">
        <v>99</v>
      </c>
      <c r="D26" t="s">
        <v>122</v>
      </c>
      <c r="E26" t="s">
        <v>350</v>
      </c>
      <c r="F26" t="s">
        <v>313</v>
      </c>
      <c r="G26" t="s">
        <v>351</v>
      </c>
      <c r="H26" t="s">
        <v>207</v>
      </c>
      <c r="I26" t="s">
        <v>352</v>
      </c>
      <c r="J26" s="65">
        <v>3.78</v>
      </c>
      <c r="K26" t="s">
        <v>101</v>
      </c>
      <c r="L26" s="66">
        <v>3.0599999999999999E-2</v>
      </c>
      <c r="M26" s="66">
        <v>1.38E-2</v>
      </c>
      <c r="N26" s="65">
        <v>89654.38</v>
      </c>
      <c r="O26" s="65">
        <v>108.2</v>
      </c>
      <c r="P26" s="65">
        <v>0</v>
      </c>
      <c r="Q26" s="65">
        <v>97.00603916</v>
      </c>
      <c r="R26" s="66">
        <v>2.0000000000000001E-4</v>
      </c>
      <c r="S26" s="66">
        <v>3.3999999999999998E-3</v>
      </c>
      <c r="T26" s="66">
        <v>2.9999999999999997E-4</v>
      </c>
    </row>
    <row r="27" spans="1:20">
      <c r="A27" t="s">
        <v>353</v>
      </c>
      <c r="B27" t="s">
        <v>354</v>
      </c>
      <c r="C27" t="s">
        <v>99</v>
      </c>
      <c r="D27" t="s">
        <v>122</v>
      </c>
      <c r="E27" t="s">
        <v>355</v>
      </c>
      <c r="F27" t="s">
        <v>297</v>
      </c>
      <c r="G27" t="s">
        <v>356</v>
      </c>
      <c r="H27" t="s">
        <v>149</v>
      </c>
      <c r="I27" t="s">
        <v>357</v>
      </c>
      <c r="J27" s="65">
        <v>1.93</v>
      </c>
      <c r="K27" t="s">
        <v>101</v>
      </c>
      <c r="L27" s="66">
        <v>1.6899999999999998E-2</v>
      </c>
      <c r="M27" s="66">
        <v>2.2100000000000002E-2</v>
      </c>
      <c r="N27" s="65">
        <v>20</v>
      </c>
      <c r="O27" s="65">
        <v>5015000</v>
      </c>
      <c r="P27" s="65">
        <v>0</v>
      </c>
      <c r="Q27" s="65">
        <v>1003</v>
      </c>
      <c r="R27" s="66">
        <v>0</v>
      </c>
      <c r="S27" s="66">
        <v>3.5099999999999999E-2</v>
      </c>
      <c r="T27" s="66">
        <v>3.3999999999999998E-3</v>
      </c>
    </row>
    <row r="28" spans="1:20">
      <c r="A28" t="s">
        <v>358</v>
      </c>
      <c r="B28" t="s">
        <v>359</v>
      </c>
      <c r="C28" t="s">
        <v>99</v>
      </c>
      <c r="D28" t="s">
        <v>122</v>
      </c>
      <c r="E28" t="s">
        <v>360</v>
      </c>
      <c r="F28" t="s">
        <v>111</v>
      </c>
      <c r="G28" t="s">
        <v>361</v>
      </c>
      <c r="H28" t="s">
        <v>207</v>
      </c>
      <c r="I28" t="s">
        <v>362</v>
      </c>
      <c r="J28" s="65">
        <v>2.4500000000000002</v>
      </c>
      <c r="K28" t="s">
        <v>101</v>
      </c>
      <c r="L28" s="66">
        <v>4.9500000000000002E-2</v>
      </c>
      <c r="M28" s="66">
        <v>6.4199999999999993E-2</v>
      </c>
      <c r="N28" s="65">
        <v>1011562</v>
      </c>
      <c r="O28" s="65">
        <v>121.03</v>
      </c>
      <c r="P28" s="65">
        <v>0</v>
      </c>
      <c r="Q28" s="65">
        <v>1224.2934886</v>
      </c>
      <c r="R28" s="66">
        <v>8.0000000000000004E-4</v>
      </c>
      <c r="S28" s="66">
        <v>4.2799999999999998E-2</v>
      </c>
      <c r="T28" s="66">
        <v>4.1999999999999997E-3</v>
      </c>
    </row>
    <row r="29" spans="1:20">
      <c r="A29" s="67" t="s">
        <v>254</v>
      </c>
      <c r="B29" s="14"/>
      <c r="C29" s="14"/>
      <c r="D29" s="14"/>
      <c r="E29" s="14"/>
      <c r="J29" s="69">
        <v>3.33</v>
      </c>
      <c r="M29" s="68">
        <v>0.04</v>
      </c>
      <c r="N29" s="69">
        <v>12483012.58</v>
      </c>
      <c r="P29" s="69">
        <v>0</v>
      </c>
      <c r="Q29" s="69">
        <v>12705.496550301999</v>
      </c>
      <c r="S29" s="68">
        <v>0.44409999999999999</v>
      </c>
      <c r="T29" s="68">
        <v>4.36E-2</v>
      </c>
    </row>
    <row r="30" spans="1:20">
      <c r="A30" t="s">
        <v>363</v>
      </c>
      <c r="B30" t="s">
        <v>364</v>
      </c>
      <c r="C30" t="s">
        <v>99</v>
      </c>
      <c r="D30" t="s">
        <v>122</v>
      </c>
      <c r="E30" t="s">
        <v>365</v>
      </c>
      <c r="F30" t="s">
        <v>366</v>
      </c>
      <c r="G30" t="s">
        <v>367</v>
      </c>
      <c r="H30" t="s">
        <v>207</v>
      </c>
      <c r="I30" t="s">
        <v>306</v>
      </c>
      <c r="J30" s="65">
        <v>1.82</v>
      </c>
      <c r="K30" t="s">
        <v>101</v>
      </c>
      <c r="L30" s="66">
        <v>4.4999999999999998E-2</v>
      </c>
      <c r="M30" s="66">
        <v>5.1000000000000004E-3</v>
      </c>
      <c r="N30" s="65">
        <v>319167.81</v>
      </c>
      <c r="O30" s="65">
        <v>107.4</v>
      </c>
      <c r="P30" s="65">
        <v>0</v>
      </c>
      <c r="Q30" s="65">
        <v>342.78622794</v>
      </c>
      <c r="R30" s="66">
        <v>1.9E-3</v>
      </c>
      <c r="S30" s="66">
        <v>1.2E-2</v>
      </c>
      <c r="T30" s="66">
        <v>1.1999999999999999E-3</v>
      </c>
    </row>
    <row r="31" spans="1:20">
      <c r="A31" t="s">
        <v>368</v>
      </c>
      <c r="B31" t="s">
        <v>369</v>
      </c>
      <c r="C31" t="s">
        <v>99</v>
      </c>
      <c r="D31" t="s">
        <v>122</v>
      </c>
      <c r="E31" t="s">
        <v>370</v>
      </c>
      <c r="F31" t="s">
        <v>127</v>
      </c>
      <c r="G31" t="s">
        <v>320</v>
      </c>
      <c r="H31" t="s">
        <v>149</v>
      </c>
      <c r="I31" t="s">
        <v>339</v>
      </c>
      <c r="J31" s="65">
        <v>1.89</v>
      </c>
      <c r="K31" t="s">
        <v>101</v>
      </c>
      <c r="L31" s="66">
        <v>1.49E-2</v>
      </c>
      <c r="M31" s="66">
        <v>6.1999999999999998E-3</v>
      </c>
      <c r="N31" s="65">
        <v>9881.01</v>
      </c>
      <c r="O31" s="65">
        <v>102.15</v>
      </c>
      <c r="P31" s="65">
        <v>0</v>
      </c>
      <c r="Q31" s="65">
        <v>10.093451715</v>
      </c>
      <c r="R31" s="66">
        <v>0</v>
      </c>
      <c r="S31" s="66">
        <v>4.0000000000000002E-4</v>
      </c>
      <c r="T31" s="66">
        <v>0</v>
      </c>
    </row>
    <row r="32" spans="1:20">
      <c r="A32" t="s">
        <v>371</v>
      </c>
      <c r="B32" t="s">
        <v>372</v>
      </c>
      <c r="C32" t="s">
        <v>99</v>
      </c>
      <c r="D32" t="s">
        <v>122</v>
      </c>
      <c r="E32" t="s">
        <v>373</v>
      </c>
      <c r="F32" t="s">
        <v>329</v>
      </c>
      <c r="G32" t="s">
        <v>320</v>
      </c>
      <c r="H32" t="s">
        <v>149</v>
      </c>
      <c r="I32" t="s">
        <v>352</v>
      </c>
      <c r="J32" s="65">
        <v>6.51</v>
      </c>
      <c r="K32" t="s">
        <v>101</v>
      </c>
      <c r="L32" s="66">
        <v>3.6900000000000002E-2</v>
      </c>
      <c r="M32" s="66">
        <v>2.2700000000000001E-2</v>
      </c>
      <c r="N32" s="65">
        <v>227281.32</v>
      </c>
      <c r="O32" s="65">
        <v>110.19</v>
      </c>
      <c r="P32" s="65">
        <v>0</v>
      </c>
      <c r="Q32" s="65">
        <v>250.44128650799999</v>
      </c>
      <c r="R32" s="66">
        <v>6.9999999999999999E-4</v>
      </c>
      <c r="S32" s="66">
        <v>8.8000000000000005E-3</v>
      </c>
      <c r="T32" s="66">
        <v>8.9999999999999998E-4</v>
      </c>
    </row>
    <row r="33" spans="1:20">
      <c r="A33" t="s">
        <v>374</v>
      </c>
      <c r="B33" t="s">
        <v>375</v>
      </c>
      <c r="C33" t="s">
        <v>99</v>
      </c>
      <c r="D33" t="s">
        <v>122</v>
      </c>
      <c r="E33" t="s">
        <v>376</v>
      </c>
      <c r="F33" t="s">
        <v>131</v>
      </c>
      <c r="G33" t="s">
        <v>330</v>
      </c>
      <c r="H33" t="s">
        <v>207</v>
      </c>
      <c r="I33" t="s">
        <v>377</v>
      </c>
      <c r="J33" s="65">
        <v>6.84</v>
      </c>
      <c r="K33" t="s">
        <v>101</v>
      </c>
      <c r="L33" s="66">
        <v>3.2000000000000001E-2</v>
      </c>
      <c r="M33" s="66">
        <v>1.78E-2</v>
      </c>
      <c r="N33" s="65">
        <v>492092</v>
      </c>
      <c r="O33" s="65">
        <v>111.19</v>
      </c>
      <c r="P33" s="65">
        <v>0</v>
      </c>
      <c r="Q33" s="65">
        <v>547.15709479999998</v>
      </c>
      <c r="R33" s="66">
        <v>5.9999999999999995E-4</v>
      </c>
      <c r="S33" s="66">
        <v>1.9099999999999999E-2</v>
      </c>
      <c r="T33" s="66">
        <v>1.9E-3</v>
      </c>
    </row>
    <row r="34" spans="1:20">
      <c r="A34" t="s">
        <v>378</v>
      </c>
      <c r="B34" t="s">
        <v>379</v>
      </c>
      <c r="C34" t="s">
        <v>99</v>
      </c>
      <c r="D34" t="s">
        <v>122</v>
      </c>
      <c r="E34" t="s">
        <v>346</v>
      </c>
      <c r="F34" t="s">
        <v>319</v>
      </c>
      <c r="G34" t="s">
        <v>330</v>
      </c>
      <c r="H34" t="s">
        <v>207</v>
      </c>
      <c r="I34" t="s">
        <v>380</v>
      </c>
      <c r="J34" s="65">
        <v>7.34</v>
      </c>
      <c r="K34" t="s">
        <v>101</v>
      </c>
      <c r="L34" s="66">
        <v>2.4299999999999999E-2</v>
      </c>
      <c r="M34" s="66">
        <v>1.9800000000000002E-2</v>
      </c>
      <c r="N34" s="65">
        <v>1217539</v>
      </c>
      <c r="O34" s="65">
        <v>104.99</v>
      </c>
      <c r="P34" s="65">
        <v>0</v>
      </c>
      <c r="Q34" s="65">
        <v>1278.2941960999999</v>
      </c>
      <c r="R34" s="66">
        <v>1.4E-3</v>
      </c>
      <c r="S34" s="66">
        <v>4.4699999999999997E-2</v>
      </c>
      <c r="T34" s="66">
        <v>4.4000000000000003E-3</v>
      </c>
    </row>
    <row r="35" spans="1:20">
      <c r="A35" t="s">
        <v>381</v>
      </c>
      <c r="B35" t="s">
        <v>382</v>
      </c>
      <c r="C35" t="s">
        <v>99</v>
      </c>
      <c r="D35" t="s">
        <v>122</v>
      </c>
      <c r="E35" t="s">
        <v>383</v>
      </c>
      <c r="F35" t="s">
        <v>384</v>
      </c>
      <c r="G35" t="s">
        <v>385</v>
      </c>
      <c r="H35" t="s">
        <v>149</v>
      </c>
      <c r="I35" t="s">
        <v>386</v>
      </c>
      <c r="J35" s="65">
        <v>5.1100000000000003</v>
      </c>
      <c r="K35" t="s">
        <v>101</v>
      </c>
      <c r="L35" s="66">
        <v>2.58E-2</v>
      </c>
      <c r="M35" s="66">
        <v>2.3300000000000001E-2</v>
      </c>
      <c r="N35" s="65">
        <v>500595</v>
      </c>
      <c r="O35" s="65">
        <v>101.49</v>
      </c>
      <c r="P35" s="65">
        <v>0</v>
      </c>
      <c r="Q35" s="65">
        <v>508.05386549999997</v>
      </c>
      <c r="R35" s="66">
        <v>2.3999999999999998E-3</v>
      </c>
      <c r="S35" s="66">
        <v>1.78E-2</v>
      </c>
      <c r="T35" s="66">
        <v>1.6999999999999999E-3</v>
      </c>
    </row>
    <row r="36" spans="1:20">
      <c r="A36" t="s">
        <v>387</v>
      </c>
      <c r="B36" t="s">
        <v>388</v>
      </c>
      <c r="C36" t="s">
        <v>99</v>
      </c>
      <c r="D36" t="s">
        <v>122</v>
      </c>
      <c r="E36" t="s">
        <v>389</v>
      </c>
      <c r="F36" t="s">
        <v>111</v>
      </c>
      <c r="G36" t="s">
        <v>385</v>
      </c>
      <c r="H36" t="s">
        <v>149</v>
      </c>
      <c r="I36" t="s">
        <v>339</v>
      </c>
      <c r="J36" s="65">
        <v>3.84</v>
      </c>
      <c r="K36" t="s">
        <v>101</v>
      </c>
      <c r="L36" s="66">
        <v>1.8599999999999998E-2</v>
      </c>
      <c r="M36" s="66">
        <v>1.7600000000000001E-2</v>
      </c>
      <c r="N36" s="65">
        <v>9329</v>
      </c>
      <c r="O36" s="65">
        <v>102</v>
      </c>
      <c r="P36" s="65">
        <v>0</v>
      </c>
      <c r="Q36" s="65">
        <v>9.5155799999999999</v>
      </c>
      <c r="R36" s="66">
        <v>1E-4</v>
      </c>
      <c r="S36" s="66">
        <v>2.9999999999999997E-4</v>
      </c>
      <c r="T36" s="66">
        <v>0</v>
      </c>
    </row>
    <row r="37" spans="1:20">
      <c r="A37" t="s">
        <v>390</v>
      </c>
      <c r="B37" t="s">
        <v>391</v>
      </c>
      <c r="C37" t="s">
        <v>99</v>
      </c>
      <c r="D37" t="s">
        <v>122</v>
      </c>
      <c r="E37" t="s">
        <v>392</v>
      </c>
      <c r="F37" t="s">
        <v>329</v>
      </c>
      <c r="G37" t="s">
        <v>393</v>
      </c>
      <c r="H37" t="s">
        <v>207</v>
      </c>
      <c r="I37" t="s">
        <v>394</v>
      </c>
      <c r="J37" s="65">
        <v>3.69</v>
      </c>
      <c r="K37" t="s">
        <v>101</v>
      </c>
      <c r="L37" s="66">
        <v>3.9E-2</v>
      </c>
      <c r="M37" s="66">
        <v>4.2999999999999997E-2</v>
      </c>
      <c r="N37" s="65">
        <v>624380</v>
      </c>
      <c r="O37" s="65">
        <v>99.99</v>
      </c>
      <c r="P37" s="65">
        <v>0</v>
      </c>
      <c r="Q37" s="65">
        <v>624.31756199999995</v>
      </c>
      <c r="R37" s="66">
        <v>1.5E-3</v>
      </c>
      <c r="S37" s="66">
        <v>2.18E-2</v>
      </c>
      <c r="T37" s="66">
        <v>2.0999999999999999E-3</v>
      </c>
    </row>
    <row r="38" spans="1:20">
      <c r="A38" t="s">
        <v>395</v>
      </c>
      <c r="B38" t="s">
        <v>396</v>
      </c>
      <c r="C38" t="s">
        <v>99</v>
      </c>
      <c r="D38" t="s">
        <v>122</v>
      </c>
      <c r="E38" t="s">
        <v>397</v>
      </c>
      <c r="F38" t="s">
        <v>131</v>
      </c>
      <c r="G38" t="s">
        <v>393</v>
      </c>
      <c r="H38" t="s">
        <v>207</v>
      </c>
      <c r="I38" t="s">
        <v>352</v>
      </c>
      <c r="J38" s="65">
        <v>2.1800000000000002</v>
      </c>
      <c r="K38" t="s">
        <v>101</v>
      </c>
      <c r="L38" s="66">
        <v>2.1600000000000001E-2</v>
      </c>
      <c r="M38" s="66">
        <v>1.12E-2</v>
      </c>
      <c r="N38" s="65">
        <v>65199.77</v>
      </c>
      <c r="O38" s="65">
        <v>102.86</v>
      </c>
      <c r="P38" s="65">
        <v>0</v>
      </c>
      <c r="Q38" s="65">
        <v>67.064483421999995</v>
      </c>
      <c r="R38" s="66">
        <v>1E-4</v>
      </c>
      <c r="S38" s="66">
        <v>2.3E-3</v>
      </c>
      <c r="T38" s="66">
        <v>2.0000000000000001E-4</v>
      </c>
    </row>
    <row r="39" spans="1:20">
      <c r="A39" t="s">
        <v>398</v>
      </c>
      <c r="B39" t="s">
        <v>399</v>
      </c>
      <c r="C39" t="s">
        <v>99</v>
      </c>
      <c r="D39" t="s">
        <v>122</v>
      </c>
      <c r="E39" t="s">
        <v>397</v>
      </c>
      <c r="F39" t="s">
        <v>131</v>
      </c>
      <c r="G39" t="s">
        <v>393</v>
      </c>
      <c r="H39" t="s">
        <v>207</v>
      </c>
      <c r="I39" t="s">
        <v>400</v>
      </c>
      <c r="J39" s="65">
        <v>4.7300000000000004</v>
      </c>
      <c r="K39" t="s">
        <v>101</v>
      </c>
      <c r="L39" s="66">
        <v>0.04</v>
      </c>
      <c r="M39" s="66">
        <v>1.8599999999999998E-2</v>
      </c>
      <c r="N39" s="65">
        <v>263198</v>
      </c>
      <c r="O39" s="65">
        <v>111.39</v>
      </c>
      <c r="P39" s="65">
        <v>0</v>
      </c>
      <c r="Q39" s="65">
        <v>293.17625220000002</v>
      </c>
      <c r="R39" s="66">
        <v>2.9999999999999997E-4</v>
      </c>
      <c r="S39" s="66">
        <v>1.0200000000000001E-2</v>
      </c>
      <c r="T39" s="66">
        <v>1E-3</v>
      </c>
    </row>
    <row r="40" spans="1:20">
      <c r="A40" t="s">
        <v>401</v>
      </c>
      <c r="B40" t="s">
        <v>402</v>
      </c>
      <c r="C40" t="s">
        <v>99</v>
      </c>
      <c r="D40" t="s">
        <v>122</v>
      </c>
      <c r="E40" t="s">
        <v>403</v>
      </c>
      <c r="F40" t="s">
        <v>384</v>
      </c>
      <c r="G40" t="s">
        <v>404</v>
      </c>
      <c r="H40" t="s">
        <v>149</v>
      </c>
      <c r="I40" t="s">
        <v>405</v>
      </c>
      <c r="J40" s="65">
        <v>3.85</v>
      </c>
      <c r="K40" t="s">
        <v>101</v>
      </c>
      <c r="L40" s="66">
        <v>2.9499999999999998E-2</v>
      </c>
      <c r="M40" s="66">
        <v>2.2800000000000001E-2</v>
      </c>
      <c r="N40" s="65">
        <v>153861</v>
      </c>
      <c r="O40" s="65">
        <v>103.37</v>
      </c>
      <c r="P40" s="65">
        <v>0</v>
      </c>
      <c r="Q40" s="65">
        <v>159.0461157</v>
      </c>
      <c r="R40" s="66">
        <v>5.0000000000000001E-4</v>
      </c>
      <c r="S40" s="66">
        <v>5.5999999999999999E-3</v>
      </c>
      <c r="T40" s="66">
        <v>5.0000000000000001E-4</v>
      </c>
    </row>
    <row r="41" spans="1:20">
      <c r="A41" t="s">
        <v>406</v>
      </c>
      <c r="B41" t="s">
        <v>407</v>
      </c>
      <c r="C41" t="s">
        <v>99</v>
      </c>
      <c r="D41" t="s">
        <v>122</v>
      </c>
      <c r="E41" t="s">
        <v>408</v>
      </c>
      <c r="F41" t="s">
        <v>126</v>
      </c>
      <c r="G41" t="s">
        <v>351</v>
      </c>
      <c r="H41" t="s">
        <v>207</v>
      </c>
      <c r="I41" t="s">
        <v>409</v>
      </c>
      <c r="J41" s="65">
        <v>1.04</v>
      </c>
      <c r="K41" t="s">
        <v>101</v>
      </c>
      <c r="L41" s="66">
        <v>3.6999999999999998E-2</v>
      </c>
      <c r="M41" s="66">
        <v>0.05</v>
      </c>
      <c r="N41" s="65">
        <v>1067418</v>
      </c>
      <c r="O41" s="65">
        <v>100.26</v>
      </c>
      <c r="P41" s="65">
        <v>0</v>
      </c>
      <c r="Q41" s="65">
        <v>1070.1932867999999</v>
      </c>
      <c r="R41" s="66">
        <v>5.4000000000000003E-3</v>
      </c>
      <c r="S41" s="66">
        <v>3.7400000000000003E-2</v>
      </c>
      <c r="T41" s="66">
        <v>3.7000000000000002E-3</v>
      </c>
    </row>
    <row r="42" spans="1:20">
      <c r="A42" t="s">
        <v>410</v>
      </c>
      <c r="B42" t="s">
        <v>411</v>
      </c>
      <c r="C42" t="s">
        <v>99</v>
      </c>
      <c r="D42" t="s">
        <v>122</v>
      </c>
      <c r="E42" t="s">
        <v>412</v>
      </c>
      <c r="F42" t="s">
        <v>329</v>
      </c>
      <c r="G42" t="s">
        <v>404</v>
      </c>
      <c r="H42" t="s">
        <v>149</v>
      </c>
      <c r="I42" t="s">
        <v>413</v>
      </c>
      <c r="J42" s="65">
        <v>5.88</v>
      </c>
      <c r="K42" t="s">
        <v>101</v>
      </c>
      <c r="L42" s="66">
        <v>3.2500000000000001E-2</v>
      </c>
      <c r="M42" s="66">
        <v>3.8399999999999997E-2</v>
      </c>
      <c r="N42" s="65">
        <v>768000</v>
      </c>
      <c r="O42" s="65">
        <v>96.7</v>
      </c>
      <c r="P42" s="65">
        <v>0</v>
      </c>
      <c r="Q42" s="65">
        <v>742.65599999999995</v>
      </c>
      <c r="R42" s="66">
        <v>2.2000000000000001E-3</v>
      </c>
      <c r="S42" s="66">
        <v>2.5999999999999999E-2</v>
      </c>
      <c r="T42" s="66">
        <v>2.5000000000000001E-3</v>
      </c>
    </row>
    <row r="43" spans="1:20">
      <c r="A43" t="s">
        <v>414</v>
      </c>
      <c r="B43" t="s">
        <v>415</v>
      </c>
      <c r="C43" t="s">
        <v>99</v>
      </c>
      <c r="D43" t="s">
        <v>122</v>
      </c>
      <c r="E43" t="s">
        <v>416</v>
      </c>
      <c r="F43" t="s">
        <v>384</v>
      </c>
      <c r="G43" t="s">
        <v>351</v>
      </c>
      <c r="H43" t="s">
        <v>207</v>
      </c>
      <c r="I43" t="s">
        <v>417</v>
      </c>
      <c r="J43" s="65">
        <v>2.46</v>
      </c>
      <c r="K43" t="s">
        <v>101</v>
      </c>
      <c r="L43" s="66">
        <v>4.2000000000000003E-2</v>
      </c>
      <c r="M43" s="66">
        <v>2.5399999999999999E-2</v>
      </c>
      <c r="N43" s="65">
        <v>49176.67</v>
      </c>
      <c r="O43" s="65">
        <v>105.8</v>
      </c>
      <c r="P43" s="65">
        <v>0</v>
      </c>
      <c r="Q43" s="65">
        <v>52.028916860000002</v>
      </c>
      <c r="R43" s="66">
        <v>1E-4</v>
      </c>
      <c r="S43" s="66">
        <v>1.8E-3</v>
      </c>
      <c r="T43" s="66">
        <v>2.0000000000000001E-4</v>
      </c>
    </row>
    <row r="44" spans="1:20">
      <c r="A44" t="s">
        <v>418</v>
      </c>
      <c r="B44" t="s">
        <v>419</v>
      </c>
      <c r="C44" t="s">
        <v>99</v>
      </c>
      <c r="D44" t="s">
        <v>122</v>
      </c>
      <c r="E44" t="s">
        <v>416</v>
      </c>
      <c r="F44" t="s">
        <v>384</v>
      </c>
      <c r="G44" t="s">
        <v>351</v>
      </c>
      <c r="H44" t="s">
        <v>207</v>
      </c>
      <c r="I44" t="s">
        <v>420</v>
      </c>
      <c r="J44" s="65">
        <v>3.89</v>
      </c>
      <c r="K44" t="s">
        <v>101</v>
      </c>
      <c r="L44" s="66">
        <v>4.2999999999999997E-2</v>
      </c>
      <c r="M44" s="66">
        <v>3.1199999999999999E-2</v>
      </c>
      <c r="N44" s="65">
        <v>315049.67</v>
      </c>
      <c r="O44" s="65">
        <v>105.61</v>
      </c>
      <c r="P44" s="65">
        <v>0</v>
      </c>
      <c r="Q44" s="65">
        <v>332.72395648700001</v>
      </c>
      <c r="R44" s="66">
        <v>2.0000000000000001E-4</v>
      </c>
      <c r="S44" s="66">
        <v>1.1599999999999999E-2</v>
      </c>
      <c r="T44" s="66">
        <v>1.1000000000000001E-3</v>
      </c>
    </row>
    <row r="45" spans="1:20">
      <c r="A45" t="s">
        <v>421</v>
      </c>
      <c r="B45" t="s">
        <v>422</v>
      </c>
      <c r="C45" t="s">
        <v>99</v>
      </c>
      <c r="D45" t="s">
        <v>122</v>
      </c>
      <c r="E45" t="s">
        <v>423</v>
      </c>
      <c r="F45" t="s">
        <v>111</v>
      </c>
      <c r="G45" t="s">
        <v>351</v>
      </c>
      <c r="H45" t="s">
        <v>207</v>
      </c>
      <c r="I45" t="s">
        <v>420</v>
      </c>
      <c r="J45" s="65">
        <v>5.09</v>
      </c>
      <c r="K45" t="s">
        <v>101</v>
      </c>
      <c r="L45" s="66">
        <v>2.1999999999999999E-2</v>
      </c>
      <c r="M45" s="66">
        <v>2.9600000000000001E-2</v>
      </c>
      <c r="N45" s="65">
        <v>51932</v>
      </c>
      <c r="O45" s="65">
        <v>96.88</v>
      </c>
      <c r="P45" s="65">
        <v>0</v>
      </c>
      <c r="Q45" s="65">
        <v>50.311721599999998</v>
      </c>
      <c r="R45" s="66">
        <v>0</v>
      </c>
      <c r="S45" s="66">
        <v>1.8E-3</v>
      </c>
      <c r="T45" s="66">
        <v>2.0000000000000001E-4</v>
      </c>
    </row>
    <row r="46" spans="1:20">
      <c r="A46" t="s">
        <v>424</v>
      </c>
      <c r="B46" t="s">
        <v>425</v>
      </c>
      <c r="C46" t="s">
        <v>99</v>
      </c>
      <c r="D46" t="s">
        <v>122</v>
      </c>
      <c r="E46" t="s">
        <v>426</v>
      </c>
      <c r="F46" t="s">
        <v>329</v>
      </c>
      <c r="G46" t="s">
        <v>351</v>
      </c>
      <c r="H46" t="s">
        <v>207</v>
      </c>
      <c r="I46" t="s">
        <v>417</v>
      </c>
      <c r="J46" s="65">
        <v>2.23</v>
      </c>
      <c r="K46" t="s">
        <v>101</v>
      </c>
      <c r="L46" s="66">
        <v>4.65E-2</v>
      </c>
      <c r="M46" s="66">
        <v>3.6200000000000003E-2</v>
      </c>
      <c r="N46" s="65">
        <v>532272</v>
      </c>
      <c r="O46" s="65">
        <v>103.12</v>
      </c>
      <c r="P46" s="65">
        <v>0</v>
      </c>
      <c r="Q46" s="65">
        <v>548.87888640000006</v>
      </c>
      <c r="R46" s="66">
        <v>1.9E-3</v>
      </c>
      <c r="S46" s="66">
        <v>1.9199999999999998E-2</v>
      </c>
      <c r="T46" s="66">
        <v>1.9E-3</v>
      </c>
    </row>
    <row r="47" spans="1:20">
      <c r="A47" t="s">
        <v>427</v>
      </c>
      <c r="B47" t="s">
        <v>428</v>
      </c>
      <c r="C47" t="s">
        <v>99</v>
      </c>
      <c r="D47" t="s">
        <v>122</v>
      </c>
      <c r="E47" t="s">
        <v>429</v>
      </c>
      <c r="F47" t="s">
        <v>131</v>
      </c>
      <c r="G47" t="s">
        <v>351</v>
      </c>
      <c r="H47" t="s">
        <v>207</v>
      </c>
      <c r="I47" t="s">
        <v>430</v>
      </c>
      <c r="J47" s="65">
        <v>4.5599999999999996</v>
      </c>
      <c r="K47" t="s">
        <v>101</v>
      </c>
      <c r="L47" s="66">
        <v>2.5000000000000001E-2</v>
      </c>
      <c r="M47" s="66">
        <v>4.1300000000000003E-2</v>
      </c>
      <c r="N47" s="65">
        <v>166595</v>
      </c>
      <c r="O47" s="65">
        <v>94.7</v>
      </c>
      <c r="P47" s="65">
        <v>0</v>
      </c>
      <c r="Q47" s="65">
        <v>157.76546500000001</v>
      </c>
      <c r="R47" s="66">
        <v>2.0000000000000001E-4</v>
      </c>
      <c r="S47" s="66">
        <v>5.4999999999999997E-3</v>
      </c>
      <c r="T47" s="66">
        <v>5.0000000000000001E-4</v>
      </c>
    </row>
    <row r="48" spans="1:20">
      <c r="A48" t="s">
        <v>431</v>
      </c>
      <c r="B48" t="s">
        <v>432</v>
      </c>
      <c r="C48" t="s">
        <v>99</v>
      </c>
      <c r="D48" t="s">
        <v>122</v>
      </c>
      <c r="E48" t="s">
        <v>392</v>
      </c>
      <c r="F48" t="s">
        <v>329</v>
      </c>
      <c r="G48" t="s">
        <v>351</v>
      </c>
      <c r="H48" t="s">
        <v>207</v>
      </c>
      <c r="I48" t="s">
        <v>433</v>
      </c>
      <c r="J48" s="65">
        <v>1.53</v>
      </c>
      <c r="K48" t="s">
        <v>101</v>
      </c>
      <c r="L48" s="66">
        <v>6.9000000000000006E-2</v>
      </c>
      <c r="M48" s="66">
        <v>7.3599999999999999E-2</v>
      </c>
      <c r="N48" s="65">
        <v>607435</v>
      </c>
      <c r="O48" s="65">
        <v>101.79</v>
      </c>
      <c r="P48" s="65">
        <v>0</v>
      </c>
      <c r="Q48" s="65">
        <v>618.30808649999994</v>
      </c>
      <c r="R48" s="66">
        <v>1.8E-3</v>
      </c>
      <c r="S48" s="66">
        <v>2.1600000000000001E-2</v>
      </c>
      <c r="T48" s="66">
        <v>2.0999999999999999E-3</v>
      </c>
    </row>
    <row r="49" spans="1:20">
      <c r="A49" t="s">
        <v>434</v>
      </c>
      <c r="B49" t="s">
        <v>435</v>
      </c>
      <c r="C49" t="s">
        <v>99</v>
      </c>
      <c r="D49" t="s">
        <v>122</v>
      </c>
      <c r="E49" t="s">
        <v>436</v>
      </c>
      <c r="F49" t="s">
        <v>111</v>
      </c>
      <c r="G49" t="s">
        <v>356</v>
      </c>
      <c r="H49" t="s">
        <v>149</v>
      </c>
      <c r="I49" t="s">
        <v>437</v>
      </c>
      <c r="J49" s="65">
        <v>2.35</v>
      </c>
      <c r="K49" t="s">
        <v>101</v>
      </c>
      <c r="L49" s="66">
        <v>4.5999999999999999E-2</v>
      </c>
      <c r="M49" s="66">
        <v>3.4299999999999997E-2</v>
      </c>
      <c r="N49" s="65">
        <v>783167.12</v>
      </c>
      <c r="O49" s="65">
        <v>103.9</v>
      </c>
      <c r="P49" s="65">
        <v>0</v>
      </c>
      <c r="Q49" s="65">
        <v>813.71063767999999</v>
      </c>
      <c r="R49" s="66">
        <v>1E-3</v>
      </c>
      <c r="S49" s="66">
        <v>2.8400000000000002E-2</v>
      </c>
      <c r="T49" s="66">
        <v>2.8E-3</v>
      </c>
    </row>
    <row r="50" spans="1:20">
      <c r="A50" t="s">
        <v>438</v>
      </c>
      <c r="B50" t="s">
        <v>439</v>
      </c>
      <c r="C50" t="s">
        <v>99</v>
      </c>
      <c r="D50" t="s">
        <v>122</v>
      </c>
      <c r="E50" t="s">
        <v>436</v>
      </c>
      <c r="F50" t="s">
        <v>111</v>
      </c>
      <c r="G50" t="s">
        <v>356</v>
      </c>
      <c r="H50" t="s">
        <v>149</v>
      </c>
      <c r="I50" t="s">
        <v>440</v>
      </c>
      <c r="J50" s="65">
        <v>0.54</v>
      </c>
      <c r="K50" t="s">
        <v>101</v>
      </c>
      <c r="L50" s="66">
        <v>4.02E-2</v>
      </c>
      <c r="M50" s="66">
        <v>-2.0999999999999999E-3</v>
      </c>
      <c r="N50" s="65">
        <v>378215.6</v>
      </c>
      <c r="O50" s="65">
        <v>104</v>
      </c>
      <c r="P50" s="65">
        <v>0</v>
      </c>
      <c r="Q50" s="65">
        <v>393.344224</v>
      </c>
      <c r="R50" s="66">
        <v>1.9E-3</v>
      </c>
      <c r="S50" s="66">
        <v>1.37E-2</v>
      </c>
      <c r="T50" s="66">
        <v>1.2999999999999999E-3</v>
      </c>
    </row>
    <row r="51" spans="1:20">
      <c r="A51" t="s">
        <v>441</v>
      </c>
      <c r="B51" t="s">
        <v>442</v>
      </c>
      <c r="C51" t="s">
        <v>99</v>
      </c>
      <c r="D51" t="s">
        <v>122</v>
      </c>
      <c r="E51" t="s">
        <v>443</v>
      </c>
      <c r="F51" t="s">
        <v>444</v>
      </c>
      <c r="G51" t="s">
        <v>356</v>
      </c>
      <c r="H51" t="s">
        <v>149</v>
      </c>
      <c r="I51" t="s">
        <v>445</v>
      </c>
      <c r="J51" s="65">
        <v>2.17</v>
      </c>
      <c r="K51" t="s">
        <v>101</v>
      </c>
      <c r="L51" s="66">
        <v>2.4500000000000001E-2</v>
      </c>
      <c r="M51" s="66">
        <v>3.0200000000000001E-2</v>
      </c>
      <c r="N51" s="65">
        <v>969099</v>
      </c>
      <c r="O51" s="65">
        <v>99.4</v>
      </c>
      <c r="P51" s="65">
        <v>0</v>
      </c>
      <c r="Q51" s="65">
        <v>963.28440599999999</v>
      </c>
      <c r="R51" s="66">
        <v>8.0999999999999996E-3</v>
      </c>
      <c r="S51" s="66">
        <v>3.3700000000000001E-2</v>
      </c>
      <c r="T51" s="66">
        <v>3.3E-3</v>
      </c>
    </row>
    <row r="52" spans="1:20">
      <c r="A52" t="s">
        <v>446</v>
      </c>
      <c r="B52" t="s">
        <v>447</v>
      </c>
      <c r="C52" t="s">
        <v>99</v>
      </c>
      <c r="D52" t="s">
        <v>122</v>
      </c>
      <c r="E52" t="s">
        <v>448</v>
      </c>
      <c r="F52" t="s">
        <v>319</v>
      </c>
      <c r="G52" t="s">
        <v>449</v>
      </c>
      <c r="H52" t="s">
        <v>207</v>
      </c>
      <c r="I52" t="s">
        <v>417</v>
      </c>
      <c r="J52" s="65">
        <v>5.05</v>
      </c>
      <c r="K52" t="s">
        <v>101</v>
      </c>
      <c r="L52" s="66">
        <v>2.7E-2</v>
      </c>
      <c r="M52" s="66">
        <v>5.2200000000000003E-2</v>
      </c>
      <c r="N52" s="65">
        <v>420814.87</v>
      </c>
      <c r="O52" s="65">
        <v>88.4</v>
      </c>
      <c r="P52" s="65">
        <v>0</v>
      </c>
      <c r="Q52" s="65">
        <v>372.00034507999999</v>
      </c>
      <c r="R52" s="66">
        <v>5.0000000000000001E-4</v>
      </c>
      <c r="S52" s="66">
        <v>1.2999999999999999E-2</v>
      </c>
      <c r="T52" s="66">
        <v>1.2999999999999999E-3</v>
      </c>
    </row>
    <row r="53" spans="1:20">
      <c r="A53" t="s">
        <v>450</v>
      </c>
      <c r="B53" t="s">
        <v>451</v>
      </c>
      <c r="C53" t="s">
        <v>99</v>
      </c>
      <c r="D53" t="s">
        <v>122</v>
      </c>
      <c r="E53" t="s">
        <v>452</v>
      </c>
      <c r="F53" t="s">
        <v>319</v>
      </c>
      <c r="G53" t="s">
        <v>356</v>
      </c>
      <c r="H53" t="s">
        <v>149</v>
      </c>
      <c r="I53" t="s">
        <v>352</v>
      </c>
      <c r="J53" s="65">
        <v>1.69</v>
      </c>
      <c r="K53" t="s">
        <v>101</v>
      </c>
      <c r="L53" s="66">
        <v>4.5499999999999999E-2</v>
      </c>
      <c r="M53" s="66">
        <v>1.72E-2</v>
      </c>
      <c r="N53" s="65">
        <v>9797.4</v>
      </c>
      <c r="O53" s="65">
        <v>105.99</v>
      </c>
      <c r="P53" s="65">
        <v>0</v>
      </c>
      <c r="Q53" s="65">
        <v>10.38426426</v>
      </c>
      <c r="R53" s="66">
        <v>1E-4</v>
      </c>
      <c r="S53" s="66">
        <v>4.0000000000000002E-4</v>
      </c>
      <c r="T53" s="66">
        <v>0</v>
      </c>
    </row>
    <row r="54" spans="1:20">
      <c r="A54" t="s">
        <v>453</v>
      </c>
      <c r="B54" t="s">
        <v>454</v>
      </c>
      <c r="C54" t="s">
        <v>99</v>
      </c>
      <c r="D54" t="s">
        <v>122</v>
      </c>
      <c r="E54" t="s">
        <v>452</v>
      </c>
      <c r="F54" t="s">
        <v>319</v>
      </c>
      <c r="G54" t="s">
        <v>356</v>
      </c>
      <c r="H54" t="s">
        <v>149</v>
      </c>
      <c r="I54" t="s">
        <v>430</v>
      </c>
      <c r="J54" s="65">
        <v>3.77</v>
      </c>
      <c r="K54" t="s">
        <v>101</v>
      </c>
      <c r="L54" s="66">
        <v>3.2899999999999999E-2</v>
      </c>
      <c r="M54" s="66">
        <v>2.2700000000000001E-2</v>
      </c>
      <c r="N54" s="65">
        <v>155524.25</v>
      </c>
      <c r="O54" s="65">
        <v>103.9</v>
      </c>
      <c r="P54" s="65">
        <v>0</v>
      </c>
      <c r="Q54" s="65">
        <v>161.58969575</v>
      </c>
      <c r="R54" s="66">
        <v>5.9999999999999995E-4</v>
      </c>
      <c r="S54" s="66">
        <v>5.5999999999999999E-3</v>
      </c>
      <c r="T54" s="66">
        <v>5.9999999999999995E-4</v>
      </c>
    </row>
    <row r="55" spans="1:20">
      <c r="A55" t="s">
        <v>455</v>
      </c>
      <c r="B55" t="s">
        <v>456</v>
      </c>
      <c r="C55" t="s">
        <v>99</v>
      </c>
      <c r="D55" t="s">
        <v>122</v>
      </c>
      <c r="E55" t="s">
        <v>426</v>
      </c>
      <c r="F55" t="s">
        <v>329</v>
      </c>
      <c r="G55" t="s">
        <v>449</v>
      </c>
      <c r="H55" t="s">
        <v>207</v>
      </c>
      <c r="I55" t="s">
        <v>457</v>
      </c>
      <c r="J55" s="65">
        <v>1.48</v>
      </c>
      <c r="K55" t="s">
        <v>101</v>
      </c>
      <c r="L55" s="66">
        <v>7.2999999999999995E-2</v>
      </c>
      <c r="M55" s="66">
        <v>7.6999999999999999E-2</v>
      </c>
      <c r="N55" s="65">
        <v>940871.4</v>
      </c>
      <c r="O55" s="65">
        <v>100.82</v>
      </c>
      <c r="P55" s="65">
        <v>0</v>
      </c>
      <c r="Q55" s="65">
        <v>948.58654548000004</v>
      </c>
      <c r="R55" s="66">
        <v>3.8999999999999998E-3</v>
      </c>
      <c r="S55" s="66">
        <v>3.32E-2</v>
      </c>
      <c r="T55" s="66">
        <v>3.3E-3</v>
      </c>
    </row>
    <row r="56" spans="1:20">
      <c r="A56" t="s">
        <v>458</v>
      </c>
      <c r="B56" t="s">
        <v>459</v>
      </c>
      <c r="C56" t="s">
        <v>99</v>
      </c>
      <c r="D56" t="s">
        <v>122</v>
      </c>
      <c r="E56" t="s">
        <v>460</v>
      </c>
      <c r="F56" t="s">
        <v>329</v>
      </c>
      <c r="G56" t="s">
        <v>461</v>
      </c>
      <c r="H56" t="s">
        <v>149</v>
      </c>
      <c r="I56" t="s">
        <v>462</v>
      </c>
      <c r="J56" s="65">
        <v>0.56999999999999995</v>
      </c>
      <c r="K56" t="s">
        <v>101</v>
      </c>
      <c r="L56" s="66">
        <v>3.7499999999999999E-2</v>
      </c>
      <c r="M56" s="66">
        <v>0.1087</v>
      </c>
      <c r="N56" s="65">
        <v>678298.69</v>
      </c>
      <c r="O56" s="65">
        <v>97.8</v>
      </c>
      <c r="P56" s="65">
        <v>0</v>
      </c>
      <c r="Q56" s="65">
        <v>663.37611881999999</v>
      </c>
      <c r="R56" s="66">
        <v>2.5000000000000001E-3</v>
      </c>
      <c r="S56" s="66">
        <v>2.3199999999999998E-2</v>
      </c>
      <c r="T56" s="66">
        <v>2.3E-3</v>
      </c>
    </row>
    <row r="57" spans="1:20">
      <c r="A57" t="s">
        <v>463</v>
      </c>
      <c r="B57" t="s">
        <v>464</v>
      </c>
      <c r="C57" t="s">
        <v>99</v>
      </c>
      <c r="D57" t="s">
        <v>122</v>
      </c>
      <c r="E57" t="s">
        <v>465</v>
      </c>
      <c r="F57" t="s">
        <v>384</v>
      </c>
      <c r="G57" t="s">
        <v>461</v>
      </c>
      <c r="H57" t="s">
        <v>149</v>
      </c>
      <c r="I57" t="s">
        <v>466</v>
      </c>
      <c r="J57" s="65">
        <v>0.34</v>
      </c>
      <c r="K57" t="s">
        <v>101</v>
      </c>
      <c r="L57" s="66">
        <v>5.5E-2</v>
      </c>
      <c r="M57" s="66">
        <v>2.1100000000000001E-2</v>
      </c>
      <c r="N57" s="65">
        <v>325000</v>
      </c>
      <c r="O57" s="65">
        <v>102.04</v>
      </c>
      <c r="P57" s="65">
        <v>0</v>
      </c>
      <c r="Q57" s="65">
        <v>331.63</v>
      </c>
      <c r="R57" s="66">
        <v>4.4000000000000003E-3</v>
      </c>
      <c r="S57" s="66">
        <v>1.1599999999999999E-2</v>
      </c>
      <c r="T57" s="66">
        <v>1.1000000000000001E-3</v>
      </c>
    </row>
    <row r="58" spans="1:20">
      <c r="A58" t="s">
        <v>467</v>
      </c>
      <c r="B58" t="s">
        <v>468</v>
      </c>
      <c r="C58" t="s">
        <v>99</v>
      </c>
      <c r="D58" t="s">
        <v>122</v>
      </c>
      <c r="E58" t="s">
        <v>465</v>
      </c>
      <c r="F58" t="s">
        <v>384</v>
      </c>
      <c r="G58" t="s">
        <v>461</v>
      </c>
      <c r="H58" t="s">
        <v>149</v>
      </c>
      <c r="I58" t="s">
        <v>469</v>
      </c>
      <c r="J58" s="65">
        <v>3.27</v>
      </c>
      <c r="K58" t="s">
        <v>101</v>
      </c>
      <c r="L58" s="66">
        <v>4.3999999999999997E-2</v>
      </c>
      <c r="M58" s="66">
        <v>4.6399999999999997E-2</v>
      </c>
      <c r="N58" s="65">
        <v>351125</v>
      </c>
      <c r="O58" s="65">
        <v>100.5</v>
      </c>
      <c r="P58" s="65">
        <v>0</v>
      </c>
      <c r="Q58" s="65">
        <v>352.88062500000001</v>
      </c>
      <c r="R58" s="66">
        <v>2.5000000000000001E-3</v>
      </c>
      <c r="S58" s="66">
        <v>1.23E-2</v>
      </c>
      <c r="T58" s="66">
        <v>1.1999999999999999E-3</v>
      </c>
    </row>
    <row r="59" spans="1:20">
      <c r="A59" t="s">
        <v>470</v>
      </c>
      <c r="B59" t="s">
        <v>471</v>
      </c>
      <c r="C59" t="s">
        <v>99</v>
      </c>
      <c r="D59" t="s">
        <v>122</v>
      </c>
      <c r="E59" t="s">
        <v>472</v>
      </c>
      <c r="F59" t="s">
        <v>384</v>
      </c>
      <c r="G59" t="s">
        <v>473</v>
      </c>
      <c r="H59" t="s">
        <v>207</v>
      </c>
      <c r="I59" t="s">
        <v>474</v>
      </c>
      <c r="J59" s="65">
        <v>1.32</v>
      </c>
      <c r="K59" t="s">
        <v>101</v>
      </c>
      <c r="L59" s="66">
        <v>6.3E-2</v>
      </c>
      <c r="M59" s="66">
        <v>4.5600000000000002E-2</v>
      </c>
      <c r="N59" s="65">
        <v>30697</v>
      </c>
      <c r="O59" s="65">
        <v>103.91</v>
      </c>
      <c r="P59" s="65">
        <v>0</v>
      </c>
      <c r="Q59" s="65">
        <v>31.897252699999999</v>
      </c>
      <c r="R59" s="66">
        <v>2.9999999999999997E-4</v>
      </c>
      <c r="S59" s="66">
        <v>1.1000000000000001E-3</v>
      </c>
      <c r="T59" s="66">
        <v>1E-4</v>
      </c>
    </row>
    <row r="60" spans="1:20">
      <c r="A60" s="67" t="s">
        <v>286</v>
      </c>
      <c r="B60" s="14"/>
      <c r="C60" s="14"/>
      <c r="D60" s="14"/>
      <c r="E60" s="14"/>
      <c r="J60" s="69">
        <v>3.43</v>
      </c>
      <c r="M60" s="68">
        <v>4.24E-2</v>
      </c>
      <c r="N60" s="69">
        <v>4704942.67</v>
      </c>
      <c r="P60" s="69">
        <v>0</v>
      </c>
      <c r="Q60" s="69">
        <v>4430.4750572009998</v>
      </c>
      <c r="S60" s="68">
        <v>0.15490000000000001</v>
      </c>
      <c r="T60" s="68">
        <v>1.52E-2</v>
      </c>
    </row>
    <row r="61" spans="1:20">
      <c r="A61" t="s">
        <v>475</v>
      </c>
      <c r="B61" t="s">
        <v>476</v>
      </c>
      <c r="C61" t="s">
        <v>99</v>
      </c>
      <c r="D61" t="s">
        <v>122</v>
      </c>
      <c r="E61" t="s">
        <v>291</v>
      </c>
      <c r="F61" t="s">
        <v>292</v>
      </c>
      <c r="G61" t="s">
        <v>206</v>
      </c>
      <c r="H61" t="s">
        <v>207</v>
      </c>
      <c r="I61" t="s">
        <v>477</v>
      </c>
      <c r="J61" s="65">
        <v>2.81</v>
      </c>
      <c r="K61" t="s">
        <v>101</v>
      </c>
      <c r="L61" s="66">
        <v>2.9000000000000001E-2</v>
      </c>
      <c r="M61" s="66">
        <v>1.7000000000000001E-2</v>
      </c>
      <c r="N61" s="65">
        <v>1227246</v>
      </c>
      <c r="O61" s="65">
        <v>98.46</v>
      </c>
      <c r="P61" s="65">
        <v>0</v>
      </c>
      <c r="Q61" s="65">
        <v>1208.3464116</v>
      </c>
      <c r="R61" s="66">
        <v>1.4E-3</v>
      </c>
      <c r="S61" s="66">
        <v>4.2200000000000001E-2</v>
      </c>
      <c r="T61" s="66">
        <v>4.1000000000000003E-3</v>
      </c>
    </row>
    <row r="62" spans="1:20">
      <c r="A62" t="s">
        <v>478</v>
      </c>
      <c r="B62" t="s">
        <v>479</v>
      </c>
      <c r="C62" t="s">
        <v>99</v>
      </c>
      <c r="D62" t="s">
        <v>122</v>
      </c>
      <c r="E62" t="s">
        <v>480</v>
      </c>
      <c r="F62" t="s">
        <v>313</v>
      </c>
      <c r="G62" t="s">
        <v>342</v>
      </c>
      <c r="H62" t="s">
        <v>149</v>
      </c>
      <c r="I62" t="s">
        <v>481</v>
      </c>
      <c r="J62" s="65">
        <v>4.51</v>
      </c>
      <c r="K62" t="s">
        <v>101</v>
      </c>
      <c r="L62" s="66">
        <v>3.78E-2</v>
      </c>
      <c r="M62" s="66">
        <v>3.4099999999999998E-2</v>
      </c>
      <c r="N62" s="65">
        <v>368392.2</v>
      </c>
      <c r="O62" s="65">
        <v>102.44</v>
      </c>
      <c r="P62" s="65">
        <v>0</v>
      </c>
      <c r="Q62" s="65">
        <v>377.38096968000002</v>
      </c>
      <c r="R62" s="66">
        <v>1.6000000000000001E-3</v>
      </c>
      <c r="S62" s="66">
        <v>1.32E-2</v>
      </c>
      <c r="T62" s="66">
        <v>1.2999999999999999E-3</v>
      </c>
    </row>
    <row r="63" spans="1:20">
      <c r="A63" t="s">
        <v>482</v>
      </c>
      <c r="B63" t="s">
        <v>483</v>
      </c>
      <c r="C63" t="s">
        <v>99</v>
      </c>
      <c r="D63" t="s">
        <v>122</v>
      </c>
      <c r="E63" t="s">
        <v>484</v>
      </c>
      <c r="F63" t="s">
        <v>329</v>
      </c>
      <c r="G63" t="s">
        <v>342</v>
      </c>
      <c r="H63" t="s">
        <v>149</v>
      </c>
      <c r="I63" t="s">
        <v>485</v>
      </c>
      <c r="J63" s="65">
        <v>4.99</v>
      </c>
      <c r="K63" t="s">
        <v>101</v>
      </c>
      <c r="L63" s="66">
        <v>4.2999999999999997E-2</v>
      </c>
      <c r="M63" s="66">
        <v>8.0199999999999994E-2</v>
      </c>
      <c r="N63" s="65">
        <v>859962</v>
      </c>
      <c r="O63" s="65">
        <v>84.61</v>
      </c>
      <c r="P63" s="65">
        <v>0</v>
      </c>
      <c r="Q63" s="65">
        <v>727.61384820000001</v>
      </c>
      <c r="R63" s="66">
        <v>5.9999999999999995E-4</v>
      </c>
      <c r="S63" s="66">
        <v>2.5399999999999999E-2</v>
      </c>
      <c r="T63" s="66">
        <v>2.5000000000000001E-3</v>
      </c>
    </row>
    <row r="64" spans="1:20">
      <c r="A64" t="s">
        <v>486</v>
      </c>
      <c r="B64" t="s">
        <v>487</v>
      </c>
      <c r="C64" t="s">
        <v>99</v>
      </c>
      <c r="D64" t="s">
        <v>122</v>
      </c>
      <c r="E64" t="s">
        <v>488</v>
      </c>
      <c r="F64" t="s">
        <v>489</v>
      </c>
      <c r="G64" t="s">
        <v>393</v>
      </c>
      <c r="H64" t="s">
        <v>207</v>
      </c>
      <c r="I64" t="s">
        <v>490</v>
      </c>
      <c r="J64" s="65">
        <v>3.05</v>
      </c>
      <c r="K64" t="s">
        <v>101</v>
      </c>
      <c r="L64" s="66">
        <v>3.9E-2</v>
      </c>
      <c r="M64" s="66">
        <v>2.86E-2</v>
      </c>
      <c r="N64" s="65">
        <v>746394</v>
      </c>
      <c r="O64" s="65">
        <v>98.08</v>
      </c>
      <c r="P64" s="65">
        <v>0</v>
      </c>
      <c r="Q64" s="65">
        <v>732.06323520000001</v>
      </c>
      <c r="R64" s="66">
        <v>3.8E-3</v>
      </c>
      <c r="S64" s="66">
        <v>2.5600000000000001E-2</v>
      </c>
      <c r="T64" s="66">
        <v>2.5000000000000001E-3</v>
      </c>
    </row>
    <row r="65" spans="1:20">
      <c r="A65" t="s">
        <v>491</v>
      </c>
      <c r="B65" t="s">
        <v>492</v>
      </c>
      <c r="C65" t="s">
        <v>99</v>
      </c>
      <c r="D65" t="s">
        <v>122</v>
      </c>
      <c r="E65" t="s">
        <v>493</v>
      </c>
      <c r="F65" t="s">
        <v>100</v>
      </c>
      <c r="G65" t="s">
        <v>385</v>
      </c>
      <c r="H65" t="s">
        <v>149</v>
      </c>
      <c r="I65" t="s">
        <v>494</v>
      </c>
      <c r="J65" s="65">
        <v>2.97</v>
      </c>
      <c r="K65" t="s">
        <v>101</v>
      </c>
      <c r="L65" s="66">
        <v>3.85E-2</v>
      </c>
      <c r="M65" s="66">
        <v>4.5900000000000003E-2</v>
      </c>
      <c r="N65" s="65">
        <v>618785.43999999994</v>
      </c>
      <c r="O65" s="65">
        <v>94.11</v>
      </c>
      <c r="P65" s="65">
        <v>0</v>
      </c>
      <c r="Q65" s="65">
        <v>582.33897758399996</v>
      </c>
      <c r="R65" s="66">
        <v>1.6000000000000001E-3</v>
      </c>
      <c r="S65" s="66">
        <v>2.0400000000000001E-2</v>
      </c>
      <c r="T65" s="66">
        <v>2E-3</v>
      </c>
    </row>
    <row r="66" spans="1:20">
      <c r="A66" t="s">
        <v>495</v>
      </c>
      <c r="B66" t="s">
        <v>496</v>
      </c>
      <c r="C66" t="s">
        <v>99</v>
      </c>
      <c r="D66" t="s">
        <v>122</v>
      </c>
      <c r="E66" t="s">
        <v>448</v>
      </c>
      <c r="F66" t="s">
        <v>319</v>
      </c>
      <c r="G66" t="s">
        <v>449</v>
      </c>
      <c r="H66" t="s">
        <v>207</v>
      </c>
      <c r="I66" t="s">
        <v>497</v>
      </c>
      <c r="J66" s="65">
        <v>3.11</v>
      </c>
      <c r="K66" t="s">
        <v>101</v>
      </c>
      <c r="L66" s="66">
        <v>4.7E-2</v>
      </c>
      <c r="M66" s="66">
        <v>6.0299999999999999E-2</v>
      </c>
      <c r="N66" s="65">
        <v>884163.03</v>
      </c>
      <c r="O66" s="65">
        <v>90.79</v>
      </c>
      <c r="P66" s="65">
        <v>0</v>
      </c>
      <c r="Q66" s="65">
        <v>802.73161493700002</v>
      </c>
      <c r="R66" s="66">
        <v>1.2999999999999999E-3</v>
      </c>
      <c r="S66" s="66">
        <v>2.81E-2</v>
      </c>
      <c r="T66" s="66">
        <v>2.8E-3</v>
      </c>
    </row>
    <row r="67" spans="1:20">
      <c r="A67" s="67" t="s">
        <v>498</v>
      </c>
      <c r="B67" s="14"/>
      <c r="C67" s="14"/>
      <c r="D67" s="14"/>
      <c r="E67" s="14"/>
      <c r="J67" s="69">
        <v>0</v>
      </c>
      <c r="M67" s="68">
        <v>0</v>
      </c>
      <c r="N67" s="69">
        <v>0</v>
      </c>
      <c r="P67" s="69">
        <v>0</v>
      </c>
      <c r="Q67" s="69">
        <v>0</v>
      </c>
      <c r="S67" s="68">
        <v>0</v>
      </c>
      <c r="T67" s="68">
        <v>0</v>
      </c>
    </row>
    <row r="68" spans="1:20">
      <c r="A68" t="s">
        <v>222</v>
      </c>
      <c r="B68" t="s">
        <v>222</v>
      </c>
      <c r="C68" s="14"/>
      <c r="D68" s="14"/>
      <c r="E68" s="14"/>
      <c r="F68" t="s">
        <v>222</v>
      </c>
      <c r="G68" t="s">
        <v>222</v>
      </c>
      <c r="J68" s="65">
        <v>0</v>
      </c>
      <c r="K68" t="s">
        <v>222</v>
      </c>
      <c r="L68" s="66">
        <v>0</v>
      </c>
      <c r="M68" s="66">
        <v>0</v>
      </c>
      <c r="N68" s="65">
        <v>0</v>
      </c>
      <c r="O68" s="65">
        <v>0</v>
      </c>
      <c r="Q68" s="65">
        <v>0</v>
      </c>
      <c r="R68" s="66">
        <v>0</v>
      </c>
      <c r="S68" s="66">
        <v>0</v>
      </c>
      <c r="T68" s="66">
        <v>0</v>
      </c>
    </row>
    <row r="69" spans="1:20">
      <c r="A69" s="67" t="s">
        <v>227</v>
      </c>
      <c r="B69" s="14"/>
      <c r="C69" s="14"/>
      <c r="D69" s="14"/>
      <c r="E69" s="14"/>
      <c r="J69" s="69">
        <v>3.33</v>
      </c>
      <c r="M69" s="68">
        <v>3.9300000000000002E-2</v>
      </c>
      <c r="N69" s="69">
        <v>160000</v>
      </c>
      <c r="P69" s="69">
        <v>0</v>
      </c>
      <c r="Q69" s="69">
        <v>587.96909920979999</v>
      </c>
      <c r="S69" s="68">
        <v>2.06E-2</v>
      </c>
      <c r="T69" s="68">
        <v>2E-3</v>
      </c>
    </row>
    <row r="70" spans="1:20">
      <c r="A70" s="67" t="s">
        <v>287</v>
      </c>
      <c r="B70" s="14"/>
      <c r="C70" s="14"/>
      <c r="D70" s="14"/>
      <c r="E70" s="14"/>
      <c r="J70" s="69">
        <v>0</v>
      </c>
      <c r="M70" s="68">
        <v>0</v>
      </c>
      <c r="N70" s="69">
        <v>0</v>
      </c>
      <c r="P70" s="69">
        <v>0</v>
      </c>
      <c r="Q70" s="69">
        <v>0</v>
      </c>
      <c r="S70" s="68">
        <v>0</v>
      </c>
      <c r="T70" s="68">
        <v>0</v>
      </c>
    </row>
    <row r="71" spans="1:20">
      <c r="A71" t="s">
        <v>222</v>
      </c>
      <c r="B71" t="s">
        <v>222</v>
      </c>
      <c r="C71" s="14"/>
      <c r="D71" s="14"/>
      <c r="E71" s="14"/>
      <c r="F71" t="s">
        <v>222</v>
      </c>
      <c r="G71" t="s">
        <v>222</v>
      </c>
      <c r="J71" s="65">
        <v>0</v>
      </c>
      <c r="K71" t="s">
        <v>222</v>
      </c>
      <c r="L71" s="66">
        <v>0</v>
      </c>
      <c r="M71" s="66">
        <v>0</v>
      </c>
      <c r="N71" s="65">
        <v>0</v>
      </c>
      <c r="O71" s="65">
        <v>0</v>
      </c>
      <c r="Q71" s="65">
        <v>0</v>
      </c>
      <c r="R71" s="66">
        <v>0</v>
      </c>
      <c r="S71" s="66">
        <v>0</v>
      </c>
      <c r="T71" s="66">
        <v>0</v>
      </c>
    </row>
    <row r="72" spans="1:20">
      <c r="A72" s="67" t="s">
        <v>288</v>
      </c>
      <c r="B72" s="14"/>
      <c r="C72" s="14"/>
      <c r="D72" s="14"/>
      <c r="E72" s="14"/>
      <c r="J72" s="69">
        <v>3.33</v>
      </c>
      <c r="M72" s="68">
        <v>3.9300000000000002E-2</v>
      </c>
      <c r="N72" s="69">
        <v>160000</v>
      </c>
      <c r="P72" s="69">
        <v>0</v>
      </c>
      <c r="Q72" s="69">
        <v>587.96909920979999</v>
      </c>
      <c r="S72" s="68">
        <v>2.06E-2</v>
      </c>
      <c r="T72" s="68">
        <v>2E-3</v>
      </c>
    </row>
    <row r="73" spans="1:20">
      <c r="A73" t="s">
        <v>499</v>
      </c>
      <c r="B73" t="s">
        <v>500</v>
      </c>
      <c r="C73" t="s">
        <v>501</v>
      </c>
      <c r="D73" t="s">
        <v>502</v>
      </c>
      <c r="E73" t="s">
        <v>503</v>
      </c>
      <c r="F73" t="s">
        <v>504</v>
      </c>
      <c r="G73" t="s">
        <v>505</v>
      </c>
      <c r="H73" t="s">
        <v>506</v>
      </c>
      <c r="I73" t="s">
        <v>507</v>
      </c>
      <c r="J73" s="65">
        <v>3.33</v>
      </c>
      <c r="K73" t="s">
        <v>105</v>
      </c>
      <c r="L73" s="66">
        <v>5.3800000000000001E-2</v>
      </c>
      <c r="M73" s="66">
        <v>3.9300000000000002E-2</v>
      </c>
      <c r="N73" s="65">
        <v>160000</v>
      </c>
      <c r="O73" s="65">
        <v>106.794736125</v>
      </c>
      <c r="P73" s="65">
        <v>0</v>
      </c>
      <c r="Q73" s="65">
        <v>587.96909920979999</v>
      </c>
      <c r="R73" s="66">
        <v>0</v>
      </c>
      <c r="S73" s="66">
        <v>2.06E-2</v>
      </c>
      <c r="T73" s="66">
        <v>2E-3</v>
      </c>
    </row>
    <row r="74" spans="1:20">
      <c r="A74" s="92" t="s">
        <v>229</v>
      </c>
      <c r="B74" s="14"/>
      <c r="C74" s="14"/>
      <c r="D74" s="14"/>
      <c r="E74" s="14"/>
    </row>
    <row r="75" spans="1:20">
      <c r="A75" s="92" t="s">
        <v>281</v>
      </c>
      <c r="B75" s="14"/>
      <c r="C75" s="14"/>
      <c r="D75" s="14"/>
      <c r="E75" s="14"/>
    </row>
    <row r="76" spans="1:20">
      <c r="A76" s="92" t="s">
        <v>282</v>
      </c>
      <c r="B76" s="14"/>
      <c r="C76" s="14"/>
      <c r="D76" s="14"/>
      <c r="E76" s="14"/>
    </row>
    <row r="77" spans="1:20">
      <c r="A77" s="92" t="s">
        <v>283</v>
      </c>
      <c r="B77" s="14"/>
      <c r="C77" s="14"/>
      <c r="D77" s="14"/>
      <c r="E77" s="14"/>
    </row>
    <row r="78" spans="1:20">
      <c r="A78" s="92" t="s">
        <v>284</v>
      </c>
      <c r="B78" s="14"/>
      <c r="C78" s="14"/>
      <c r="D78" s="14"/>
      <c r="E78" s="14"/>
    </row>
    <row r="79" spans="1:20" hidden="1">
      <c r="B79" s="14"/>
      <c r="C79" s="14"/>
      <c r="D79" s="14"/>
      <c r="E79" s="14"/>
    </row>
    <row r="80" spans="1:20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  <c r="B2" t="s">
        <v>197</v>
      </c>
    </row>
    <row r="3" spans="1:61">
      <c r="A3" s="2" t="s">
        <v>2</v>
      </c>
      <c r="B3" t="s">
        <v>198</v>
      </c>
    </row>
    <row r="4" spans="1:61">
      <c r="A4" s="2" t="s">
        <v>3</v>
      </c>
      <c r="B4" t="s">
        <v>199</v>
      </c>
    </row>
    <row r="5" spans="1:61" ht="26.25" customHeight="1">
      <c r="A5" s="106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BI5" s="16"/>
    </row>
    <row r="6" spans="1:61" ht="26.25" customHeight="1">
      <c r="A6" s="106" t="s">
        <v>90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E6" s="16"/>
      <c r="BI6" s="16"/>
    </row>
    <row r="7" spans="1:61" s="16" customFormat="1" ht="20.25">
      <c r="A7" s="40" t="s">
        <v>47</v>
      </c>
      <c r="B7" s="41" t="s">
        <v>48</v>
      </c>
      <c r="C7" s="109" t="s">
        <v>69</v>
      </c>
      <c r="D7" s="109" t="s">
        <v>82</v>
      </c>
      <c r="E7" s="109" t="s">
        <v>49</v>
      </c>
      <c r="F7" s="109" t="s">
        <v>83</v>
      </c>
      <c r="G7" s="109" t="s">
        <v>52</v>
      </c>
      <c r="H7" s="100" t="s">
        <v>186</v>
      </c>
      <c r="I7" s="100" t="s">
        <v>187</v>
      </c>
      <c r="J7" s="100" t="s">
        <v>191</v>
      </c>
      <c r="K7" s="100" t="s">
        <v>55</v>
      </c>
      <c r="L7" s="100" t="s">
        <v>72</v>
      </c>
      <c r="M7" s="100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29839</v>
      </c>
      <c r="I10" s="7"/>
      <c r="J10" s="63">
        <v>0</v>
      </c>
      <c r="K10" s="63">
        <v>419.49947400000002</v>
      </c>
      <c r="L10" s="7"/>
      <c r="M10" s="64">
        <v>1</v>
      </c>
      <c r="N10" s="64">
        <v>1.4E-3</v>
      </c>
      <c r="BE10" s="14"/>
      <c r="BF10" s="16"/>
      <c r="BG10" s="14"/>
      <c r="BI10" s="14"/>
    </row>
    <row r="11" spans="1:61">
      <c r="A11" s="67" t="s">
        <v>201</v>
      </c>
      <c r="D11" s="14"/>
      <c r="E11" s="14"/>
      <c r="F11" s="14"/>
      <c r="H11" s="69">
        <v>29839</v>
      </c>
      <c r="J11" s="69">
        <v>0</v>
      </c>
      <c r="K11" s="69">
        <v>419.49947400000002</v>
      </c>
      <c r="M11" s="68">
        <v>1</v>
      </c>
      <c r="N11" s="68">
        <v>1.4E-3</v>
      </c>
    </row>
    <row r="12" spans="1:61">
      <c r="A12" s="67" t="s">
        <v>508</v>
      </c>
      <c r="D12" s="14"/>
      <c r="E12" s="14"/>
      <c r="F12" s="14"/>
      <c r="H12" s="69">
        <v>0</v>
      </c>
      <c r="J12" s="69">
        <v>0</v>
      </c>
      <c r="K12" s="69">
        <v>0</v>
      </c>
      <c r="M12" s="68">
        <v>0</v>
      </c>
      <c r="N12" s="68">
        <v>0</v>
      </c>
    </row>
    <row r="13" spans="1:61">
      <c r="A13" t="s">
        <v>222</v>
      </c>
      <c r="B13" t="s">
        <v>222</v>
      </c>
      <c r="D13" s="14"/>
      <c r="E13" s="14"/>
      <c r="F13" t="s">
        <v>222</v>
      </c>
      <c r="G13" t="s">
        <v>222</v>
      </c>
      <c r="H13" s="65">
        <v>0</v>
      </c>
      <c r="I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1">
      <c r="A14" s="67" t="s">
        <v>509</v>
      </c>
      <c r="D14" s="14"/>
      <c r="E14" s="14"/>
      <c r="F14" s="14"/>
      <c r="H14" s="69">
        <v>4150</v>
      </c>
      <c r="J14" s="69">
        <v>0</v>
      </c>
      <c r="K14" s="69">
        <v>276.5145</v>
      </c>
      <c r="M14" s="68">
        <v>0.65920000000000001</v>
      </c>
      <c r="N14" s="68">
        <v>8.9999999999999998E-4</v>
      </c>
    </row>
    <row r="15" spans="1:61">
      <c r="A15" t="s">
        <v>510</v>
      </c>
      <c r="B15" t="s">
        <v>511</v>
      </c>
      <c r="C15" t="s">
        <v>99</v>
      </c>
      <c r="D15" t="s">
        <v>122</v>
      </c>
      <c r="E15" t="s">
        <v>512</v>
      </c>
      <c r="F15" t="s">
        <v>513</v>
      </c>
      <c r="G15" t="s">
        <v>101</v>
      </c>
      <c r="H15" s="65">
        <v>4150</v>
      </c>
      <c r="I15" s="65">
        <v>6663</v>
      </c>
      <c r="J15" s="65">
        <v>0</v>
      </c>
      <c r="K15" s="65">
        <v>276.5145</v>
      </c>
      <c r="L15" s="66">
        <v>2.9999999999999997E-4</v>
      </c>
      <c r="M15" s="66">
        <v>0.65920000000000001</v>
      </c>
      <c r="N15" s="66">
        <v>8.9999999999999998E-4</v>
      </c>
    </row>
    <row r="16" spans="1:61">
      <c r="A16" s="67" t="s">
        <v>514</v>
      </c>
      <c r="D16" s="14"/>
      <c r="E16" s="14"/>
      <c r="F16" s="14"/>
      <c r="H16" s="69">
        <v>25689</v>
      </c>
      <c r="J16" s="69">
        <v>0</v>
      </c>
      <c r="K16" s="69">
        <v>142.98497399999999</v>
      </c>
      <c r="M16" s="68">
        <v>0.34079999999999999</v>
      </c>
      <c r="N16" s="68">
        <v>5.0000000000000001E-4</v>
      </c>
    </row>
    <row r="17" spans="1:14">
      <c r="A17" t="s">
        <v>515</v>
      </c>
      <c r="B17" t="s">
        <v>516</v>
      </c>
      <c r="C17" t="s">
        <v>99</v>
      </c>
      <c r="D17" t="s">
        <v>122</v>
      </c>
      <c r="E17" t="s">
        <v>517</v>
      </c>
      <c r="F17" t="s">
        <v>384</v>
      </c>
      <c r="G17" t="s">
        <v>101</v>
      </c>
      <c r="H17" s="65">
        <v>25689</v>
      </c>
      <c r="I17" s="65">
        <v>556.6</v>
      </c>
      <c r="J17" s="65">
        <v>0</v>
      </c>
      <c r="K17" s="65">
        <v>142.98497399999999</v>
      </c>
      <c r="L17" s="66">
        <v>8.9999999999999998E-4</v>
      </c>
      <c r="M17" s="66">
        <v>0.34079999999999999</v>
      </c>
      <c r="N17" s="66">
        <v>5.0000000000000001E-4</v>
      </c>
    </row>
    <row r="18" spans="1:14">
      <c r="A18" s="67" t="s">
        <v>518</v>
      </c>
      <c r="D18" s="14"/>
      <c r="E18" s="14"/>
      <c r="F18" s="14"/>
      <c r="H18" s="69">
        <v>0</v>
      </c>
      <c r="J18" s="69">
        <v>0</v>
      </c>
      <c r="K18" s="69">
        <v>0</v>
      </c>
      <c r="M18" s="68">
        <v>0</v>
      </c>
      <c r="N18" s="68">
        <v>0</v>
      </c>
    </row>
    <row r="19" spans="1:14">
      <c r="A19" t="s">
        <v>222</v>
      </c>
      <c r="B19" t="s">
        <v>222</v>
      </c>
      <c r="D19" s="14"/>
      <c r="E19" s="14"/>
      <c r="F19" t="s">
        <v>222</v>
      </c>
      <c r="G19" t="s">
        <v>222</v>
      </c>
      <c r="H19" s="65">
        <v>0</v>
      </c>
      <c r="I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227</v>
      </c>
      <c r="D20" s="14"/>
      <c r="E20" s="14"/>
      <c r="F20" s="14"/>
      <c r="H20" s="69">
        <v>0</v>
      </c>
      <c r="J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287</v>
      </c>
      <c r="D21" s="14"/>
      <c r="E21" s="14"/>
      <c r="F21" s="14"/>
      <c r="H21" s="69">
        <v>0</v>
      </c>
      <c r="J21" s="69">
        <v>0</v>
      </c>
      <c r="K21" s="69">
        <v>0</v>
      </c>
      <c r="M21" s="68">
        <v>0</v>
      </c>
      <c r="N21" s="68">
        <v>0</v>
      </c>
    </row>
    <row r="22" spans="1:14">
      <c r="A22" t="s">
        <v>222</v>
      </c>
      <c r="B22" t="s">
        <v>222</v>
      </c>
      <c r="D22" s="14"/>
      <c r="E22" s="14"/>
      <c r="F22" t="s">
        <v>222</v>
      </c>
      <c r="G22" t="s">
        <v>222</v>
      </c>
      <c r="H22" s="65">
        <v>0</v>
      </c>
      <c r="I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288</v>
      </c>
      <c r="D23" s="14"/>
      <c r="E23" s="14"/>
      <c r="F23" s="14"/>
      <c r="H23" s="69">
        <v>0</v>
      </c>
      <c r="J23" s="69">
        <v>0</v>
      </c>
      <c r="K23" s="69">
        <v>0</v>
      </c>
      <c r="M23" s="68">
        <v>0</v>
      </c>
      <c r="N23" s="68">
        <v>0</v>
      </c>
    </row>
    <row r="24" spans="1:14">
      <c r="A24" t="s">
        <v>222</v>
      </c>
      <c r="B24" t="s">
        <v>222</v>
      </c>
      <c r="D24" s="14"/>
      <c r="E24" s="14"/>
      <c r="F24" t="s">
        <v>222</v>
      </c>
      <c r="G24" t="s">
        <v>222</v>
      </c>
      <c r="H24" s="65">
        <v>0</v>
      </c>
      <c r="I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92" t="s">
        <v>229</v>
      </c>
      <c r="D25" s="14"/>
      <c r="E25" s="14"/>
      <c r="F25" s="14"/>
    </row>
    <row r="26" spans="1:14">
      <c r="A26" s="92" t="s">
        <v>281</v>
      </c>
      <c r="D26" s="14"/>
      <c r="E26" s="14"/>
      <c r="F26" s="14"/>
    </row>
    <row r="27" spans="1:14">
      <c r="A27" s="92" t="s">
        <v>282</v>
      </c>
      <c r="D27" s="14"/>
      <c r="E27" s="14"/>
      <c r="F27" s="14"/>
    </row>
    <row r="28" spans="1:14">
      <c r="A28" s="92" t="s">
        <v>283</v>
      </c>
      <c r="D28" s="14"/>
      <c r="E28" s="14"/>
      <c r="F28" s="14"/>
    </row>
    <row r="29" spans="1:14">
      <c r="A29" s="92" t="s">
        <v>284</v>
      </c>
      <c r="D29" s="14"/>
      <c r="E29" s="14"/>
      <c r="F29" s="14"/>
    </row>
    <row r="30" spans="1:14" hidden="1"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N4" sqref="N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  <c r="B2" t="s">
        <v>197</v>
      </c>
    </row>
    <row r="3" spans="1:62">
      <c r="A3" s="2" t="s">
        <v>2</v>
      </c>
      <c r="B3" t="s">
        <v>198</v>
      </c>
    </row>
    <row r="4" spans="1:62">
      <c r="A4" s="2" t="s">
        <v>3</v>
      </c>
      <c r="B4" t="s">
        <v>199</v>
      </c>
    </row>
    <row r="5" spans="1:62" ht="26.25" customHeight="1">
      <c r="A5" s="106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BJ5" s="16"/>
    </row>
    <row r="6" spans="1:62" ht="26.25" customHeight="1">
      <c r="A6" s="106" t="s">
        <v>193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100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260125.48</v>
      </c>
      <c r="H10" s="7"/>
      <c r="I10" s="63">
        <v>0</v>
      </c>
      <c r="J10" s="63">
        <v>12488.566252102</v>
      </c>
      <c r="K10" s="7"/>
      <c r="L10" s="64">
        <v>1</v>
      </c>
      <c r="M10" s="64">
        <v>4.2799999999999998E-2</v>
      </c>
      <c r="N10" s="30"/>
      <c r="BG10" s="14"/>
      <c r="BH10" s="16"/>
      <c r="BJ10" s="14"/>
    </row>
    <row r="11" spans="1:62">
      <c r="A11" s="67" t="s">
        <v>201</v>
      </c>
      <c r="C11" s="14"/>
      <c r="D11" s="14"/>
      <c r="E11" s="14"/>
      <c r="F11" s="14"/>
      <c r="G11" s="69">
        <v>179985</v>
      </c>
      <c r="I11" s="69">
        <v>0</v>
      </c>
      <c r="J11" s="69">
        <v>6043.2483460000003</v>
      </c>
      <c r="L11" s="68">
        <v>0.4839</v>
      </c>
      <c r="M11" s="68">
        <v>2.07E-2</v>
      </c>
    </row>
    <row r="12" spans="1:62">
      <c r="A12" s="67" t="s">
        <v>519</v>
      </c>
      <c r="C12" s="14"/>
      <c r="D12" s="14"/>
      <c r="E12" s="14"/>
      <c r="F12" s="14"/>
      <c r="G12" s="69">
        <v>54320</v>
      </c>
      <c r="I12" s="69">
        <v>0</v>
      </c>
      <c r="J12" s="69">
        <v>1657.99224</v>
      </c>
      <c r="L12" s="68">
        <v>0.1328</v>
      </c>
      <c r="M12" s="68">
        <v>5.7000000000000002E-3</v>
      </c>
    </row>
    <row r="13" spans="1:62">
      <c r="A13" t="s">
        <v>520</v>
      </c>
      <c r="B13" t="s">
        <v>521</v>
      </c>
      <c r="C13" t="s">
        <v>99</v>
      </c>
      <c r="D13" t="s">
        <v>522</v>
      </c>
      <c r="E13" t="s">
        <v>523</v>
      </c>
      <c r="F13" t="s">
        <v>101</v>
      </c>
      <c r="G13" s="65">
        <v>36545</v>
      </c>
      <c r="H13" s="65">
        <v>1320</v>
      </c>
      <c r="I13" s="65">
        <v>0</v>
      </c>
      <c r="J13" s="65">
        <v>482.39400000000001</v>
      </c>
      <c r="K13" s="66">
        <v>0</v>
      </c>
      <c r="L13" s="66">
        <v>3.8600000000000002E-2</v>
      </c>
      <c r="M13" s="66">
        <v>1.6999999999999999E-3</v>
      </c>
    </row>
    <row r="14" spans="1:62">
      <c r="A14" t="s">
        <v>524</v>
      </c>
      <c r="B14" t="s">
        <v>525</v>
      </c>
      <c r="C14" t="s">
        <v>99</v>
      </c>
      <c r="D14" t="s">
        <v>526</v>
      </c>
      <c r="E14" t="s">
        <v>523</v>
      </c>
      <c r="F14" t="s">
        <v>101</v>
      </c>
      <c r="G14" s="65">
        <v>12419</v>
      </c>
      <c r="H14" s="65">
        <v>3976</v>
      </c>
      <c r="I14" s="65">
        <v>0</v>
      </c>
      <c r="J14" s="65">
        <v>493.77944000000002</v>
      </c>
      <c r="K14" s="66">
        <v>6.7999999999999996E-3</v>
      </c>
      <c r="L14" s="66">
        <v>3.95E-2</v>
      </c>
      <c r="M14" s="66">
        <v>1.6999999999999999E-3</v>
      </c>
    </row>
    <row r="15" spans="1:62">
      <c r="A15" t="s">
        <v>527</v>
      </c>
      <c r="B15">
        <v>1146331</v>
      </c>
      <c r="C15" t="s">
        <v>99</v>
      </c>
      <c r="D15" t="s">
        <v>526</v>
      </c>
      <c r="E15" t="s">
        <v>523</v>
      </c>
      <c r="F15" t="s">
        <v>101</v>
      </c>
      <c r="G15" s="65">
        <v>5356</v>
      </c>
      <c r="H15" s="65">
        <v>12730</v>
      </c>
      <c r="I15" s="65">
        <v>0</v>
      </c>
      <c r="J15" s="65">
        <v>681.81880000000001</v>
      </c>
      <c r="K15" s="66">
        <v>1E-4</v>
      </c>
      <c r="L15" s="66">
        <v>5.4600000000000003E-2</v>
      </c>
      <c r="M15" s="66">
        <v>2.3E-3</v>
      </c>
    </row>
    <row r="16" spans="1:62">
      <c r="A16" s="67" t="s">
        <v>528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222</v>
      </c>
      <c r="B17" t="s">
        <v>222</v>
      </c>
      <c r="C17" s="14"/>
      <c r="D17" s="14"/>
      <c r="E17" t="s">
        <v>222</v>
      </c>
      <c r="F17" t="s">
        <v>222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529</v>
      </c>
      <c r="C18" s="14"/>
      <c r="D18" s="14"/>
      <c r="E18" s="14"/>
      <c r="F18" s="14"/>
      <c r="G18" s="69">
        <v>125665</v>
      </c>
      <c r="I18" s="69">
        <v>0</v>
      </c>
      <c r="J18" s="69">
        <v>4385.2561059999998</v>
      </c>
      <c r="L18" s="68">
        <v>0.35110000000000002</v>
      </c>
      <c r="M18" s="68">
        <v>1.4999999999999999E-2</v>
      </c>
    </row>
    <row r="19" spans="1:13">
      <c r="A19" t="s">
        <v>530</v>
      </c>
      <c r="B19" t="s">
        <v>531</v>
      </c>
      <c r="C19" t="s">
        <v>99</v>
      </c>
      <c r="D19" t="s">
        <v>522</v>
      </c>
      <c r="E19" t="s">
        <v>532</v>
      </c>
      <c r="F19" t="s">
        <v>101</v>
      </c>
      <c r="G19" s="65">
        <v>125665</v>
      </c>
      <c r="H19" s="65">
        <v>3489.64</v>
      </c>
      <c r="I19" s="65">
        <v>0</v>
      </c>
      <c r="J19" s="65">
        <v>4385.2561059999998</v>
      </c>
      <c r="K19" s="66">
        <v>5.7999999999999996E-3</v>
      </c>
      <c r="L19" s="66">
        <v>0.35110000000000002</v>
      </c>
      <c r="M19" s="66">
        <v>1.4999999999999999E-2</v>
      </c>
    </row>
    <row r="20" spans="1:13">
      <c r="A20" s="67" t="s">
        <v>533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222</v>
      </c>
      <c r="B21" t="s">
        <v>222</v>
      </c>
      <c r="C21" s="14"/>
      <c r="D21" s="14"/>
      <c r="E21" t="s">
        <v>222</v>
      </c>
      <c r="F21" t="s">
        <v>222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498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222</v>
      </c>
      <c r="B23" t="s">
        <v>222</v>
      </c>
      <c r="C23" s="14"/>
      <c r="D23" s="14"/>
      <c r="E23" t="s">
        <v>222</v>
      </c>
      <c r="F23" t="s">
        <v>222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534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t="s">
        <v>222</v>
      </c>
      <c r="B25" t="s">
        <v>222</v>
      </c>
      <c r="C25" s="14"/>
      <c r="D25" s="14"/>
      <c r="E25" t="s">
        <v>222</v>
      </c>
      <c r="F25" t="s">
        <v>222</v>
      </c>
      <c r="G25" s="65">
        <v>0</v>
      </c>
      <c r="H25" s="65">
        <v>0</v>
      </c>
      <c r="J25" s="65">
        <v>0</v>
      </c>
      <c r="K25" s="66">
        <v>0</v>
      </c>
      <c r="L25" s="66">
        <v>0</v>
      </c>
      <c r="M25" s="66">
        <v>0</v>
      </c>
    </row>
    <row r="26" spans="1:13">
      <c r="A26" s="67" t="s">
        <v>227</v>
      </c>
      <c r="C26" s="14"/>
      <c r="D26" s="14"/>
      <c r="E26" s="14"/>
      <c r="F26" s="14"/>
      <c r="G26" s="69">
        <v>80140.479999999996</v>
      </c>
      <c r="I26" s="69">
        <v>0</v>
      </c>
      <c r="J26" s="69">
        <v>6445.3179061020001</v>
      </c>
      <c r="L26" s="68">
        <v>0.5161</v>
      </c>
      <c r="M26" s="68">
        <v>2.2100000000000002E-2</v>
      </c>
    </row>
    <row r="27" spans="1:13">
      <c r="A27" s="67" t="s">
        <v>535</v>
      </c>
      <c r="C27" s="14"/>
      <c r="D27" s="14"/>
      <c r="E27" s="14"/>
      <c r="F27" s="14"/>
      <c r="G27" s="69">
        <v>19210</v>
      </c>
      <c r="I27" s="69">
        <v>0</v>
      </c>
      <c r="J27" s="69">
        <v>1110.5070479999999</v>
      </c>
      <c r="L27" s="68">
        <v>8.8900000000000007E-2</v>
      </c>
      <c r="M27" s="68">
        <v>3.8E-3</v>
      </c>
    </row>
    <row r="28" spans="1:13">
      <c r="A28" t="s">
        <v>536</v>
      </c>
      <c r="B28" t="s">
        <v>537</v>
      </c>
      <c r="C28" t="s">
        <v>538</v>
      </c>
      <c r="D28" t="s">
        <v>539</v>
      </c>
      <c r="E28" t="s">
        <v>523</v>
      </c>
      <c r="F28" t="s">
        <v>105</v>
      </c>
      <c r="G28" s="65">
        <v>19210</v>
      </c>
      <c r="H28" s="65">
        <v>1680</v>
      </c>
      <c r="I28" s="65">
        <v>0</v>
      </c>
      <c r="J28" s="65">
        <v>1110.5070479999999</v>
      </c>
      <c r="K28" s="66">
        <v>0</v>
      </c>
      <c r="L28" s="66">
        <v>8.8900000000000007E-2</v>
      </c>
      <c r="M28" s="66">
        <v>3.8E-3</v>
      </c>
    </row>
    <row r="29" spans="1:13">
      <c r="A29" s="67" t="s">
        <v>540</v>
      </c>
      <c r="C29" s="14"/>
      <c r="D29" s="14"/>
      <c r="E29" s="14"/>
      <c r="F29" s="14"/>
      <c r="G29" s="69">
        <v>57215</v>
      </c>
      <c r="I29" s="69">
        <v>0</v>
      </c>
      <c r="J29" s="69">
        <v>4971.0785560559998</v>
      </c>
      <c r="L29" s="68">
        <v>0.39810000000000001</v>
      </c>
      <c r="M29" s="68">
        <v>1.7000000000000001E-2</v>
      </c>
    </row>
    <row r="30" spans="1:13">
      <c r="A30" t="s">
        <v>541</v>
      </c>
      <c r="B30" t="s">
        <v>542</v>
      </c>
      <c r="C30" t="s">
        <v>501</v>
      </c>
      <c r="D30" t="s">
        <v>543</v>
      </c>
      <c r="E30" t="s">
        <v>532</v>
      </c>
      <c r="F30" t="s">
        <v>105</v>
      </c>
      <c r="G30" s="65">
        <v>7513</v>
      </c>
      <c r="H30" s="65">
        <v>8390</v>
      </c>
      <c r="I30" s="65">
        <v>0</v>
      </c>
      <c r="J30" s="65">
        <v>2169.0023486999999</v>
      </c>
      <c r="K30" s="66">
        <v>0</v>
      </c>
      <c r="L30" s="66">
        <v>0.17369999999999999</v>
      </c>
      <c r="M30" s="66">
        <v>7.4000000000000003E-3</v>
      </c>
    </row>
    <row r="31" spans="1:13">
      <c r="A31" t="s">
        <v>544</v>
      </c>
      <c r="B31" t="s">
        <v>545</v>
      </c>
      <c r="C31" t="s">
        <v>122</v>
      </c>
      <c r="D31" t="s">
        <v>546</v>
      </c>
      <c r="E31" t="s">
        <v>532</v>
      </c>
      <c r="F31" t="s">
        <v>105</v>
      </c>
      <c r="G31" s="65">
        <v>2197</v>
      </c>
      <c r="H31" s="65">
        <v>10992</v>
      </c>
      <c r="I31" s="65">
        <v>0</v>
      </c>
      <c r="J31" s="65">
        <v>830.98167983999997</v>
      </c>
      <c r="K31" s="66">
        <v>0</v>
      </c>
      <c r="L31" s="66">
        <v>6.6500000000000004E-2</v>
      </c>
      <c r="M31" s="66">
        <v>2.8E-3</v>
      </c>
    </row>
    <row r="32" spans="1:13">
      <c r="A32" t="s">
        <v>547</v>
      </c>
      <c r="B32" t="s">
        <v>548</v>
      </c>
      <c r="C32" t="s">
        <v>501</v>
      </c>
      <c r="D32" t="s">
        <v>546</v>
      </c>
      <c r="E32" t="s">
        <v>532</v>
      </c>
      <c r="F32" t="s">
        <v>105</v>
      </c>
      <c r="G32" s="65">
        <v>2107</v>
      </c>
      <c r="H32" s="65">
        <v>9977</v>
      </c>
      <c r="I32" s="65">
        <v>0</v>
      </c>
      <c r="J32" s="65">
        <v>723.35115699000005</v>
      </c>
      <c r="K32" s="66">
        <v>0</v>
      </c>
      <c r="L32" s="66">
        <v>5.79E-2</v>
      </c>
      <c r="M32" s="66">
        <v>2.5000000000000001E-3</v>
      </c>
    </row>
    <row r="33" spans="1:13">
      <c r="A33" t="s">
        <v>549</v>
      </c>
      <c r="B33" t="s">
        <v>550</v>
      </c>
      <c r="C33" t="s">
        <v>551</v>
      </c>
      <c r="D33" t="s">
        <v>546</v>
      </c>
      <c r="E33" t="s">
        <v>532</v>
      </c>
      <c r="F33" t="s">
        <v>105</v>
      </c>
      <c r="G33" s="65">
        <v>44342</v>
      </c>
      <c r="H33" s="65">
        <v>577.29999999999995</v>
      </c>
      <c r="I33" s="65">
        <v>0</v>
      </c>
      <c r="J33" s="65">
        <v>880.84908540599997</v>
      </c>
      <c r="K33" s="66">
        <v>0</v>
      </c>
      <c r="L33" s="66">
        <v>7.0499999999999993E-2</v>
      </c>
      <c r="M33" s="66">
        <v>3.0000000000000001E-3</v>
      </c>
    </row>
    <row r="34" spans="1:13">
      <c r="A34" t="s">
        <v>552</v>
      </c>
      <c r="B34" t="s">
        <v>553</v>
      </c>
      <c r="C34" t="s">
        <v>551</v>
      </c>
      <c r="D34" t="s">
        <v>554</v>
      </c>
      <c r="E34" t="s">
        <v>532</v>
      </c>
      <c r="F34" t="s">
        <v>105</v>
      </c>
      <c r="G34" s="65">
        <v>1056</v>
      </c>
      <c r="H34" s="65">
        <v>10097</v>
      </c>
      <c r="I34" s="65">
        <v>0</v>
      </c>
      <c r="J34" s="65">
        <v>366.89428512000001</v>
      </c>
      <c r="K34" s="66">
        <v>0</v>
      </c>
      <c r="L34" s="66">
        <v>2.9399999999999999E-2</v>
      </c>
      <c r="M34" s="66">
        <v>1.2999999999999999E-3</v>
      </c>
    </row>
    <row r="35" spans="1:13">
      <c r="A35" s="67" t="s">
        <v>498</v>
      </c>
      <c r="C35" s="14"/>
      <c r="D35" s="14"/>
      <c r="E35" s="14"/>
      <c r="F35" s="14"/>
      <c r="G35" s="69">
        <v>3715.48</v>
      </c>
      <c r="I35" s="69">
        <v>0</v>
      </c>
      <c r="J35" s="69">
        <v>363.73230204599997</v>
      </c>
      <c r="L35" s="68">
        <v>2.9100000000000001E-2</v>
      </c>
      <c r="M35" s="68">
        <v>1.1999999999999999E-3</v>
      </c>
    </row>
    <row r="36" spans="1:13">
      <c r="A36" t="s">
        <v>555</v>
      </c>
      <c r="B36" t="s">
        <v>556</v>
      </c>
      <c r="C36" t="s">
        <v>501</v>
      </c>
      <c r="D36" t="s">
        <v>557</v>
      </c>
      <c r="E36" t="s">
        <v>558</v>
      </c>
      <c r="F36" t="s">
        <v>105</v>
      </c>
      <c r="G36" s="65">
        <v>3715.48</v>
      </c>
      <c r="H36" s="65">
        <v>2845</v>
      </c>
      <c r="I36" s="65">
        <v>0</v>
      </c>
      <c r="J36" s="65">
        <v>363.73230204599997</v>
      </c>
      <c r="K36" s="66">
        <v>0</v>
      </c>
      <c r="L36" s="66">
        <v>2.9100000000000001E-2</v>
      </c>
      <c r="M36" s="66">
        <v>1.1999999999999999E-3</v>
      </c>
    </row>
    <row r="37" spans="1:13">
      <c r="A37" s="67" t="s">
        <v>534</v>
      </c>
      <c r="C37" s="14"/>
      <c r="D37" s="14"/>
      <c r="E37" s="14"/>
      <c r="F37" s="14"/>
      <c r="G37" s="69">
        <v>0</v>
      </c>
      <c r="I37" s="69">
        <v>0</v>
      </c>
      <c r="J37" s="69">
        <v>0</v>
      </c>
      <c r="L37" s="68">
        <v>0</v>
      </c>
      <c r="M37" s="68">
        <v>0</v>
      </c>
    </row>
    <row r="38" spans="1:13">
      <c r="A38" t="s">
        <v>222</v>
      </c>
      <c r="B38" t="s">
        <v>222</v>
      </c>
      <c r="C38" s="14"/>
      <c r="D38" s="14"/>
      <c r="E38" t="s">
        <v>222</v>
      </c>
      <c r="F38" t="s">
        <v>222</v>
      </c>
      <c r="G38" s="65">
        <v>0</v>
      </c>
      <c r="H38" s="65">
        <v>0</v>
      </c>
      <c r="J38" s="65">
        <v>0</v>
      </c>
      <c r="K38" s="66">
        <v>0</v>
      </c>
      <c r="L38" s="66">
        <v>0</v>
      </c>
      <c r="M38" s="66">
        <v>0</v>
      </c>
    </row>
    <row r="39" spans="1:13">
      <c r="A39" s="92" t="s">
        <v>229</v>
      </c>
      <c r="C39" s="14"/>
      <c r="D39" s="14"/>
      <c r="E39" s="14"/>
      <c r="F39" s="14"/>
    </row>
    <row r="40" spans="1:13">
      <c r="A40" s="92" t="s">
        <v>281</v>
      </c>
      <c r="C40" s="14"/>
      <c r="D40" s="14"/>
      <c r="E40" s="14"/>
      <c r="F40" s="14"/>
    </row>
    <row r="41" spans="1:13">
      <c r="A41" s="92" t="s">
        <v>282</v>
      </c>
      <c r="C41" s="14"/>
      <c r="D41" s="14"/>
      <c r="E41" s="14"/>
      <c r="F41" s="14"/>
    </row>
    <row r="42" spans="1:13">
      <c r="A42" s="92" t="s">
        <v>283</v>
      </c>
      <c r="C42" s="14"/>
      <c r="D42" s="14"/>
      <c r="E42" s="14"/>
      <c r="F42" s="14"/>
    </row>
    <row r="43" spans="1:13">
      <c r="A43" s="92" t="s">
        <v>284</v>
      </c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D16:D1048576 A1:C1048576 D1:D14 E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O1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  <c r="B2" t="s">
        <v>197</v>
      </c>
    </row>
    <row r="3" spans="1:64">
      <c r="A3" s="2" t="s">
        <v>2</v>
      </c>
      <c r="B3" t="s">
        <v>198</v>
      </c>
    </row>
    <row r="4" spans="1:64">
      <c r="A4" s="2" t="s">
        <v>3</v>
      </c>
      <c r="B4" t="s">
        <v>199</v>
      </c>
    </row>
    <row r="5" spans="1:64" ht="26.25" customHeight="1">
      <c r="A5" s="106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64" ht="26.25" customHeight="1">
      <c r="A6" s="106" t="s">
        <v>92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10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329916.09000000003</v>
      </c>
      <c r="J10" s="7"/>
      <c r="K10" s="63">
        <v>1733.864221</v>
      </c>
      <c r="L10" s="7"/>
      <c r="M10" s="64">
        <v>1</v>
      </c>
      <c r="N10" s="64">
        <v>5.8999999999999999E-3</v>
      </c>
      <c r="O10" s="30"/>
      <c r="BF10" s="14"/>
      <c r="BG10" s="16"/>
      <c r="BH10" s="14"/>
      <c r="BL10" s="14"/>
    </row>
    <row r="11" spans="1:64">
      <c r="A11" s="67" t="s">
        <v>201</v>
      </c>
      <c r="B11" s="14"/>
      <c r="C11" s="14"/>
      <c r="D11" s="14"/>
      <c r="I11" s="69">
        <v>319826</v>
      </c>
      <c r="K11" s="69">
        <v>261.61766799999998</v>
      </c>
      <c r="M11" s="68">
        <v>0.15090000000000001</v>
      </c>
      <c r="N11" s="68">
        <v>8.9999999999999998E-4</v>
      </c>
    </row>
    <row r="12" spans="1:64">
      <c r="A12" s="67" t="s">
        <v>559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222</v>
      </c>
      <c r="B13" t="s">
        <v>222</v>
      </c>
      <c r="C13" s="14"/>
      <c r="D13" s="14"/>
      <c r="E13" t="s">
        <v>222</v>
      </c>
      <c r="F13" t="s">
        <v>222</v>
      </c>
      <c r="H13" t="s">
        <v>222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560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222</v>
      </c>
      <c r="B15" t="s">
        <v>222</v>
      </c>
      <c r="C15" s="14"/>
      <c r="D15" s="14"/>
      <c r="E15" t="s">
        <v>222</v>
      </c>
      <c r="F15" t="s">
        <v>222</v>
      </c>
      <c r="H15" t="s">
        <v>222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319826</v>
      </c>
      <c r="K16" s="69">
        <v>261.61766799999998</v>
      </c>
      <c r="M16" s="68">
        <v>0.15090000000000001</v>
      </c>
      <c r="N16" s="68">
        <v>8.9999999999999998E-4</v>
      </c>
    </row>
    <row r="17" spans="1:14">
      <c r="A17" t="s">
        <v>561</v>
      </c>
      <c r="B17" t="s">
        <v>562</v>
      </c>
      <c r="C17" t="s">
        <v>99</v>
      </c>
      <c r="D17" t="s">
        <v>562</v>
      </c>
      <c r="E17" t="s">
        <v>523</v>
      </c>
      <c r="F17" t="s">
        <v>367</v>
      </c>
      <c r="G17" t="s">
        <v>207</v>
      </c>
      <c r="H17" t="s">
        <v>105</v>
      </c>
      <c r="I17" s="65">
        <v>319826</v>
      </c>
      <c r="J17" s="65">
        <v>81.8</v>
      </c>
      <c r="K17" s="65">
        <v>261.61766799999998</v>
      </c>
      <c r="L17" s="66">
        <v>8.0000000000000004E-4</v>
      </c>
      <c r="M17" s="66">
        <v>0.15090000000000001</v>
      </c>
      <c r="N17" s="66">
        <v>8.9999999999999998E-4</v>
      </c>
    </row>
    <row r="18" spans="1:14">
      <c r="A18" s="67" t="s">
        <v>498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222</v>
      </c>
      <c r="B19" t="s">
        <v>222</v>
      </c>
      <c r="C19" s="14"/>
      <c r="D19" s="14"/>
      <c r="E19" t="s">
        <v>222</v>
      </c>
      <c r="F19" t="s">
        <v>222</v>
      </c>
      <c r="H19" t="s">
        <v>222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227</v>
      </c>
      <c r="B20" s="14"/>
      <c r="C20" s="14"/>
      <c r="D20" s="14"/>
      <c r="I20" s="69">
        <v>10090.09</v>
      </c>
      <c r="K20" s="69">
        <v>1472.2465529999999</v>
      </c>
      <c r="M20" s="68">
        <v>0.84909999999999997</v>
      </c>
      <c r="N20" s="68">
        <v>5.0000000000000001E-3</v>
      </c>
    </row>
    <row r="21" spans="1:14">
      <c r="A21" s="67" t="s">
        <v>559</v>
      </c>
      <c r="B21" s="14"/>
      <c r="C21" s="14"/>
      <c r="D21" s="14"/>
      <c r="I21" s="69">
        <v>8410.09</v>
      </c>
      <c r="K21" s="69">
        <v>853.28773139999998</v>
      </c>
      <c r="M21" s="68">
        <v>0.49209999999999998</v>
      </c>
      <c r="N21" s="68">
        <v>2.8999999999999998E-3</v>
      </c>
    </row>
    <row r="22" spans="1:14">
      <c r="A22" t="s">
        <v>563</v>
      </c>
      <c r="B22" t="s">
        <v>564</v>
      </c>
      <c r="C22" t="s">
        <v>122</v>
      </c>
      <c r="D22" t="s">
        <v>565</v>
      </c>
      <c r="E22" t="s">
        <v>558</v>
      </c>
      <c r="F22" t="s">
        <v>222</v>
      </c>
      <c r="G22" t="s">
        <v>566</v>
      </c>
      <c r="H22" t="s">
        <v>101</v>
      </c>
      <c r="I22" s="65">
        <v>8410.09</v>
      </c>
      <c r="J22" s="65">
        <v>10146</v>
      </c>
      <c r="K22" s="65">
        <v>853.28773139999998</v>
      </c>
      <c r="L22" s="66">
        <v>0</v>
      </c>
      <c r="M22" s="66">
        <v>0.49209999999999998</v>
      </c>
      <c r="N22" s="66">
        <v>2.8999999999999998E-3</v>
      </c>
    </row>
    <row r="23" spans="1:14">
      <c r="A23" s="67" t="s">
        <v>560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222</v>
      </c>
      <c r="B24" t="s">
        <v>222</v>
      </c>
      <c r="C24" s="14"/>
      <c r="D24" s="14"/>
      <c r="E24" t="s">
        <v>222</v>
      </c>
      <c r="F24" t="s">
        <v>222</v>
      </c>
      <c r="H24" t="s">
        <v>222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1680</v>
      </c>
      <c r="K25" s="69">
        <v>618.95882159999996</v>
      </c>
      <c r="M25" s="68">
        <v>0.35699999999999998</v>
      </c>
      <c r="N25" s="68">
        <v>2.0999999999999999E-3</v>
      </c>
    </row>
    <row r="26" spans="1:14">
      <c r="A26" t="s">
        <v>567</v>
      </c>
      <c r="B26" t="s">
        <v>568</v>
      </c>
      <c r="C26" t="s">
        <v>122</v>
      </c>
      <c r="D26" t="s">
        <v>569</v>
      </c>
      <c r="E26" t="s">
        <v>558</v>
      </c>
      <c r="F26" t="s">
        <v>222</v>
      </c>
      <c r="G26" t="s">
        <v>566</v>
      </c>
      <c r="H26" t="s">
        <v>105</v>
      </c>
      <c r="I26" s="65">
        <v>1680</v>
      </c>
      <c r="J26" s="65">
        <v>10707</v>
      </c>
      <c r="K26" s="65">
        <v>618.95882159999996</v>
      </c>
      <c r="L26" s="66">
        <v>0</v>
      </c>
      <c r="M26" s="66">
        <v>0.35699999999999998</v>
      </c>
      <c r="N26" s="66">
        <v>2.0999999999999999E-3</v>
      </c>
    </row>
    <row r="27" spans="1:14">
      <c r="A27" s="67" t="s">
        <v>498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222</v>
      </c>
      <c r="B28" t="s">
        <v>222</v>
      </c>
      <c r="C28" s="14"/>
      <c r="D28" s="14"/>
      <c r="E28" t="s">
        <v>222</v>
      </c>
      <c r="F28" t="s">
        <v>222</v>
      </c>
      <c r="H28" t="s">
        <v>222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92" t="s">
        <v>229</v>
      </c>
      <c r="B29" s="14"/>
      <c r="C29" s="14"/>
      <c r="D29" s="14"/>
    </row>
    <row r="30" spans="1:14">
      <c r="A30" s="92" t="s">
        <v>281</v>
      </c>
      <c r="B30" s="14"/>
      <c r="C30" s="14"/>
      <c r="D30" s="14"/>
    </row>
    <row r="31" spans="1:14">
      <c r="A31" s="92" t="s">
        <v>282</v>
      </c>
      <c r="B31" s="14"/>
      <c r="C31" s="14"/>
      <c r="D31" s="14"/>
    </row>
    <row r="32" spans="1:14">
      <c r="A32" s="92" t="s">
        <v>283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  <c r="B2" t="s">
        <v>197</v>
      </c>
    </row>
    <row r="3" spans="1:59">
      <c r="A3" s="2" t="s">
        <v>2</v>
      </c>
      <c r="B3" t="s">
        <v>198</v>
      </c>
    </row>
    <row r="4" spans="1:59">
      <c r="A4" s="2" t="s">
        <v>3</v>
      </c>
      <c r="B4" t="s">
        <v>199</v>
      </c>
    </row>
    <row r="5" spans="1:59" ht="26.25" customHeight="1">
      <c r="A5" s="106" t="s">
        <v>67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</row>
    <row r="6" spans="1:59" ht="26.25" customHeight="1">
      <c r="A6" s="106" t="s">
        <v>94</v>
      </c>
      <c r="B6" s="107"/>
      <c r="C6" s="107"/>
      <c r="D6" s="107"/>
      <c r="E6" s="107"/>
      <c r="F6" s="107"/>
      <c r="G6" s="107"/>
      <c r="H6" s="107"/>
      <c r="I6" s="107"/>
      <c r="J6" s="107"/>
      <c r="K6" s="108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201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570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222</v>
      </c>
      <c r="B13" t="s">
        <v>222</v>
      </c>
      <c r="C13" s="14"/>
      <c r="D13" t="s">
        <v>222</v>
      </c>
      <c r="E13" t="s">
        <v>222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227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571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222</v>
      </c>
      <c r="B16" t="s">
        <v>222</v>
      </c>
      <c r="C16" s="14"/>
      <c r="D16" t="s">
        <v>222</v>
      </c>
      <c r="E16" t="s">
        <v>222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92" t="s">
        <v>229</v>
      </c>
      <c r="C17" s="14"/>
      <c r="D17" s="14"/>
    </row>
    <row r="18" spans="1:4">
      <c r="A18" s="92" t="s">
        <v>281</v>
      </c>
      <c r="C18" s="14"/>
      <c r="D18" s="14"/>
    </row>
    <row r="19" spans="1:4">
      <c r="A19" s="92" t="s">
        <v>282</v>
      </c>
      <c r="C19" s="14"/>
      <c r="D19" s="14"/>
    </row>
    <row r="20" spans="1:4">
      <c r="A20" s="92" t="s">
        <v>283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Order1 xmlns="1ca4df27-5183-4bee-9dbd-0c46c9c4aa40" xsi:nil="true"/>
    <PublishingStartDate xmlns="http://schemas.microsoft.com/sharepoint/v3" xsi:nil="true"/>
    <PublishingExpirationDat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C9B1D8-45EA-4A07-AF50-84C607BEA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BECBF1-F3E0-46B4-BF74-E8CB4BEC8473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microsoft.com/sharepoint/v3"/>
    <ds:schemaRef ds:uri="1ca4df27-5183-4bee-9dbd-0c46c9c4aa4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364FE8-A357-4195-9AEE-882A7D27BF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520042177_b57_0320</dc:title>
  <dc:creator>Yuli</dc:creator>
  <cp:lastModifiedBy>User</cp:lastModifiedBy>
  <dcterms:created xsi:type="dcterms:W3CDTF">2015-11-10T09:34:27Z</dcterms:created>
  <dcterms:modified xsi:type="dcterms:W3CDTF">2022-02-08T12:32:02Z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