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2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קונצרני'!$A$12:$BM$103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calcChain.xml><?xml version="1.0" encoding="utf-8"?>
<calcChain xmlns="http://schemas.openxmlformats.org/spreadsheetml/2006/main">
  <c r="P13" i="22" l="1"/>
  <c r="M18" i="22"/>
  <c r="O18" i="22"/>
  <c r="O11" i="22" s="1"/>
  <c r="O10" i="22" s="1"/>
  <c r="C33" i="1" s="1"/>
  <c r="B13" i="27" l="1"/>
  <c r="B10" i="27" s="1"/>
  <c r="C43" i="1" s="1"/>
  <c r="C42" i="1" l="1"/>
</calcChain>
</file>

<file path=xl/sharedStrings.xml><?xml version="1.0" encoding="utf-8"?>
<sst xmlns="http://schemas.openxmlformats.org/spreadsheetml/2006/main" count="3567" uniqueCount="762">
  <si>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</si>
  <si>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</si>
  <si>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</si>
  <si>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</si>
  <si>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</si>
  <si>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</si>
  <si>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</si>
  <si>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</si>
  <si>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</si>
  <si>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</si>
  <si>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</si>
  <si>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</si>
  <si>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</si>
  <si>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</si>
  <si>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</si>
  <si>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</si>
  <si>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</si>
  <si>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</si>
  <si>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</si>
  <si>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</si>
  <si>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</si>
  <si>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</si>
  <si>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</si>
  <si>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</si>
  <si>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</si>
  <si>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</si>
  <si>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</si>
  <si>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</si>
  <si>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</si>
  <si>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</si>
  <si>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</si>
  <si>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</si>
  <si>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</si>
  <si>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</si>
  <si>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</si>
  <si>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</si>
  <si>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</si>
  <si>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</si>
  <si>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</si>
  <si>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</si>
  <si>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</si>
  <si>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</si>
  <si>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</si>
  <si>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</si>
  <si>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</si>
  <si>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</si>
  <si>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</si>
  <si>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</si>
  <si>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</si>
  <si>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</si>
  <si>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</si>
  <si>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</si>
  <si>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</si>
  <si>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</si>
  <si>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</si>
  <si>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</si>
  <si>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</si>
  <si>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</si>
  <si>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</si>
  <si>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</si>
  <si>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</si>
  <si>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</si>
  <si>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</si>
  <si>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</si>
  <si>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</si>
  <si>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</si>
  <si>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</si>
  <si>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</si>
  <si>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</si>
  <si>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</si>
  <si>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</si>
  <si>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</si>
  <si>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</si>
  <si>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</si>
  <si>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</si>
  <si>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</si>
  <si>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</si>
  <si>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</si>
  <si>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</si>
  <si>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</si>
  <si>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</si>
  <si>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</si>
  <si>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</si>
  <si>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</si>
  <si>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</si>
  <si>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</si>
  <si>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</si>
  <si>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</si>
  <si>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</si>
  <si>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</si>
  <si>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</si>
  <si>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</si>
  <si>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</si>
  <si>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</si>
  <si>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</si>
  <si>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</si>
  <si>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</si>
  <si>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</si>
  <si>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</si>
  <si>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</si>
  <si>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</si>
  <si>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</si>
  <si>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</si>
  <si>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</si>
  <si>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</si>
  <si>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</si>
  <si>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</si>
  <si>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</si>
  <si>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</si>
  <si>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</si>
  <si>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</si>
  <si>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</si>
  <si>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</si>
  <si>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</si>
  <si>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</si>
  <si>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</si>
  <si>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</si>
  <si>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</si>
  <si>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</si>
  <si>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</si>
  <si>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</si>
  <si>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</si>
  <si>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</si>
  <si>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</si>
  <si>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</si>
  <si>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</si>
  <si>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</si>
  <si>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</si>
  <si>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</si>
  <si>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</si>
  <si>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</si>
  <si>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</si>
  <si>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</si>
  <si>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</si>
  <si>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</si>
  <si>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</si>
  <si>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</si>
  <si>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</si>
  <si>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</si>
  <si>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</si>
  <si>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</si>
  <si>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</si>
  <si>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</si>
  <si>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</si>
  <si>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</si>
  <si>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</si>
  <si>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</si>
  <si>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</si>
  <si>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</si>
  <si>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</si>
  <si>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</si>
  <si>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</si>
  <si>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</si>
  <si>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</si>
  <si>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</si>
  <si>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</si>
  <si>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</si>
  <si>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</si>
  <si>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</si>
  <si>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</si>
  <si>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</si>
  <si>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</si>
  <si>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</si>
  <si>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</si>
  <si>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</si>
  <si>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</si>
  <si>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</si>
  <si>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</si>
  <si>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</si>
  <si>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</si>
  <si>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</si>
  <si>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</si>
  <si>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</si>
  <si>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</si>
  <si>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</si>
  <si>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</si>
  <si>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</si>
  <si>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</si>
  <si>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</si>
  <si>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</si>
  <si>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</si>
  <si>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</si>
  <si>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</si>
  <si>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</si>
  <si>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</si>
  <si>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</si>
  <si>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</si>
  <si>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</si>
  <si>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</si>
  <si>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</si>
  <si>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</si>
  <si>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</si>
  <si>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</si>
  <si>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הכשרה אג"ח ממשלת ישראל</t>
  </si>
  <si>
    <t>הכשרה אג"ח ממשלת ישראל-חדש</t>
  </si>
  <si>
    <t>57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</si>
  <si>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</si>
  <si>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</si>
  <si>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</si>
  <si>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</si>
  <si>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</si>
  <si>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</si>
  <si>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</si>
  <si>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</si>
  <si>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</si>
  <si>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</si>
  <si>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</si>
  <si>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</si>
  <si>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</si>
  <si>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</si>
  <si>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</si>
  <si>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</si>
  <si>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</si>
  <si>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</si>
  <si>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</si>
  <si>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</si>
  <si>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</si>
  <si>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</si>
  <si>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</si>
  <si>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</si>
  <si>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</si>
  <si>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</si>
  <si>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</si>
  <si>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</si>
  <si>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</si>
  <si>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</si>
  <si>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</si>
  <si>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</si>
  <si>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</si>
  <si>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</si>
  <si>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</si>
  <si>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</si>
  <si>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</si>
  <si>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29/06/20</t>
  </si>
  <si>
    <t>5904 גליל- האוצר - ממשלתית צמודה</t>
  </si>
  <si>
    <t>9590431</t>
  </si>
  <si>
    <t>ממצמ0922- האוצר - ממשלתית צמודה</t>
  </si>
  <si>
    <t>1124056</t>
  </si>
  <si>
    <t>30/03/20</t>
  </si>
  <si>
    <t>ממצמ0923</t>
  </si>
  <si>
    <t>1128081</t>
  </si>
  <si>
    <t>18/02/20</t>
  </si>
  <si>
    <t>ממשל צמודה 1025- האוצר - ממשלתית צמודה</t>
  </si>
  <si>
    <t>1135912</t>
  </si>
  <si>
    <t>30/06/20</t>
  </si>
  <si>
    <t>צמוד 1020</t>
  </si>
  <si>
    <t>1137181</t>
  </si>
  <si>
    <t>16/01/20</t>
  </si>
  <si>
    <t>סה"כ לא צמודות</t>
  </si>
  <si>
    <t>סה"כ מלווה קצר מועד</t>
  </si>
  <si>
    <t>סה"כ שחר</t>
  </si>
  <si>
    <t>ממשל שקלית 0327</t>
  </si>
  <si>
    <t>1139344</t>
  </si>
  <si>
    <t>22/06/20</t>
  </si>
  <si>
    <t>ממשל שקלית 0347</t>
  </si>
  <si>
    <t>1140193</t>
  </si>
  <si>
    <t>27/04/20</t>
  </si>
  <si>
    <t>ממשל שקלית 0421</t>
  </si>
  <si>
    <t>1138130</t>
  </si>
  <si>
    <t>27/05/20</t>
  </si>
  <si>
    <t>ממשל שקלית 0537- האוצר - ממשלתית שקלית</t>
  </si>
  <si>
    <t>1166180</t>
  </si>
  <si>
    <t>18/05/20</t>
  </si>
  <si>
    <t>ממשל שקלית 0928</t>
  </si>
  <si>
    <t>1150879</t>
  </si>
  <si>
    <t>06/04/20</t>
  </si>
  <si>
    <t>ממשלתי 0122- האוצר - ממשלתית שקלית</t>
  </si>
  <si>
    <t>1123272</t>
  </si>
  <si>
    <t>19/12/19</t>
  </si>
  <si>
    <t>ממשק 1026- האוצר - ממשלתית שקלית</t>
  </si>
  <si>
    <t>1099456</t>
  </si>
  <si>
    <t>ממשק0142- האוצר - ממשלתית שקלית</t>
  </si>
  <si>
    <t>1125400</t>
  </si>
  <si>
    <t>26/05/20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</si>
  <si>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</si>
  <si>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</si>
  <si>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</si>
  <si>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</si>
  <si>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</si>
  <si>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</si>
  <si>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</si>
  <si>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</si>
  <si>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</si>
  <si>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</si>
  <si>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</si>
  <si>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</si>
  <si>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</si>
  <si>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</si>
  <si>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</si>
  <si>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</si>
  <si>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30/04/19</t>
  </si>
  <si>
    <t>מזרחי הנפקות אג"ח 49- מזרחי טפחות הנפק</t>
  </si>
  <si>
    <t>2310282</t>
  </si>
  <si>
    <t>520032046</t>
  </si>
  <si>
    <t>בנקים</t>
  </si>
  <si>
    <t>07/04/20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</si>
  <si>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</si>
  <si>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</si>
  <si>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</si>
  <si>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</si>
  <si>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</si>
  <si>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</si>
  <si>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</si>
  <si>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</si>
  <si>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</si>
  <si>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</si>
  <si>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16/04/20</t>
  </si>
  <si>
    <t>עזריאלי אג"ח ה- קבוצת עזריאלי</t>
  </si>
  <si>
    <t>510960719</t>
  </si>
  <si>
    <t>AA+.IL</t>
  </si>
  <si>
    <t>22/01/19</t>
  </si>
  <si>
    <t>עזריאלי אג"ח ו- קבוצת עזריאלי</t>
  </si>
  <si>
    <t>19/04/20</t>
  </si>
  <si>
    <t>חשמל אג27</t>
  </si>
  <si>
    <t>520000472</t>
  </si>
  <si>
    <t>אנרגיה</t>
  </si>
  <si>
    <t>29/03/20</t>
  </si>
  <si>
    <t>ריט 1     אגח ו</t>
  </si>
  <si>
    <t>513821488</t>
  </si>
  <si>
    <t>אדמה אגח  2</t>
  </si>
  <si>
    <t>520043605</t>
  </si>
  <si>
    <t>כימיה, גומי ופלסטיק</t>
  </si>
  <si>
    <t>08/01/19</t>
  </si>
  <si>
    <t>אלון ריבוע כחול אג"ח ז</t>
  </si>
  <si>
    <t>513765859</t>
  </si>
  <si>
    <t>ביג אג"ח 12- ביג</t>
  </si>
  <si>
    <t>513623314</t>
  </si>
  <si>
    <t>23/03/20</t>
  </si>
  <si>
    <t>ביג אג"ח 15- ביג</t>
  </si>
  <si>
    <t>גזית גלוב אגח יג- גזית גלוב</t>
  </si>
  <si>
    <t>520033234</t>
  </si>
  <si>
    <t>18/12/18</t>
  </si>
  <si>
    <t>גזית גלוב אגח יד- גזית גלוב</t>
  </si>
  <si>
    <t>09/03/20</t>
  </si>
  <si>
    <t>גלוב אג"ח 12- גזית גלוב</t>
  </si>
  <si>
    <t>04/06/20</t>
  </si>
  <si>
    <t>מזרחי טפחות שה 1</t>
  </si>
  <si>
    <t>520000522</t>
  </si>
  <si>
    <t>18/03/20</t>
  </si>
  <si>
    <t>פועלים הנפקות אג"ח 18- פועלים הנפקות</t>
  </si>
  <si>
    <t>20/06/18</t>
  </si>
  <si>
    <t>פז נפט    אגח ז- פז נפט</t>
  </si>
  <si>
    <t>510216054</t>
  </si>
  <si>
    <t>26/03/20</t>
  </si>
  <si>
    <t>רבוע נדלן אגח ו- רבוע נדלן</t>
  </si>
  <si>
    <t>אלרוב נדלן אגח ה- אלרוב נדל"ן</t>
  </si>
  <si>
    <t>520038894</t>
  </si>
  <si>
    <t>A2.IL</t>
  </si>
  <si>
    <t>15/12/19</t>
  </si>
  <si>
    <t>אשטרום נכ אגח10</t>
  </si>
  <si>
    <t>520036617</t>
  </si>
  <si>
    <t>25/12/18</t>
  </si>
  <si>
    <t>מבני תעש  אגח כ- מבני תעשיה</t>
  </si>
  <si>
    <t>520024126</t>
  </si>
  <si>
    <t>S&amp;P</t>
  </si>
  <si>
    <t>26/12/18</t>
  </si>
  <si>
    <t>מגה אור אגח ט- מגה אור</t>
  </si>
  <si>
    <t>513257873</t>
  </si>
  <si>
    <t>23/02/20</t>
  </si>
  <si>
    <t>אגוד כ"א- אגוד הנפקות</t>
  </si>
  <si>
    <t>513668277</t>
  </si>
  <si>
    <t>A3.IL</t>
  </si>
  <si>
    <t>10/09/17</t>
  </si>
  <si>
    <t>אדגר אג"ח 9- אדגר השקעות</t>
  </si>
  <si>
    <t>520035171</t>
  </si>
  <si>
    <t>דה לסר אג4- דה לסר</t>
  </si>
  <si>
    <t>1513</t>
  </si>
  <si>
    <t>14/01/19</t>
  </si>
  <si>
    <t>שטראוס גרופ אג"ח ד</t>
  </si>
  <si>
    <t>520003781</t>
  </si>
  <si>
    <t>מזון</t>
  </si>
  <si>
    <t>ישראכרט אגח א- ישראכרט</t>
  </si>
  <si>
    <t>510706153</t>
  </si>
  <si>
    <t>סאמיט     אגח י- סאמיט</t>
  </si>
  <si>
    <t>520043720</t>
  </si>
  <si>
    <t>אלוני חץ אגח יב- אלוני חץ</t>
  </si>
  <si>
    <t>520038506</t>
  </si>
  <si>
    <t>12/08/19</t>
  </si>
  <si>
    <t>אפקון החזקות אג"ח א- אפקון החזקות</t>
  </si>
  <si>
    <t>520033473</t>
  </si>
  <si>
    <t>חשמל</t>
  </si>
  <si>
    <t>19/03/19</t>
  </si>
  <si>
    <t>בזק אגח 11- בזק</t>
  </si>
  <si>
    <t>520031931</t>
  </si>
  <si>
    <t>26/04/20</t>
  </si>
  <si>
    <t>הראל הנ אג14- הראל הנפקות</t>
  </si>
  <si>
    <t>513834200</t>
  </si>
  <si>
    <t>ביטוח</t>
  </si>
  <si>
    <t>02/12/19</t>
  </si>
  <si>
    <t>כללביט אגח  י- כללביט מימון</t>
  </si>
  <si>
    <t>513754069</t>
  </si>
  <si>
    <t>מליסרון אגח טו</t>
  </si>
  <si>
    <t>520037789</t>
  </si>
  <si>
    <t>פז נפט אגח ח- פז נפט</t>
  </si>
  <si>
    <t>דמרי אג"ח 8- דמרי</t>
  </si>
  <si>
    <t>511399388</t>
  </si>
  <si>
    <t>A1.IL</t>
  </si>
  <si>
    <t>לידר אגח ז- לידר השקעות</t>
  </si>
  <si>
    <t>520037664</t>
  </si>
  <si>
    <t>השקעה ואחזקות</t>
  </si>
  <si>
    <t>ממן       אגח ג- ממן</t>
  </si>
  <si>
    <t>520036435</t>
  </si>
  <si>
    <t>30/08/18</t>
  </si>
  <si>
    <t>ספנסר אגח ג- ספנסר אקוויטי</t>
  </si>
  <si>
    <t>1838863</t>
  </si>
  <si>
    <t>12/02/20</t>
  </si>
  <si>
    <t>פרטנר     אגח ו- פרטנר</t>
  </si>
  <si>
    <t>520044314</t>
  </si>
  <si>
    <t>פרטנר  אגח ז- פרטנר</t>
  </si>
  <si>
    <t>23/01/19</t>
  </si>
  <si>
    <t>אזורים אגח 13- אזורים</t>
  </si>
  <si>
    <t>520025990</t>
  </si>
  <si>
    <t>25/07/19</t>
  </si>
  <si>
    <t>אנרג'יקס אגח א- אנרג'יקס</t>
  </si>
  <si>
    <t>513901371</t>
  </si>
  <si>
    <t>אשדר אגח 5- אשדר</t>
  </si>
  <si>
    <t>510609761</t>
  </si>
  <si>
    <t>01/12/19</t>
  </si>
  <si>
    <t>אשטרום קב אגח ב- אשטרום קבוצה</t>
  </si>
  <si>
    <t>510381601</t>
  </si>
  <si>
    <t>אשטרום קב אגח ג- אשטרום קבוצה</t>
  </si>
  <si>
    <t>24/03/20</t>
  </si>
  <si>
    <t>חברה לישראל אגח14- חברה לישראל</t>
  </si>
  <si>
    <t>520028010</t>
  </si>
  <si>
    <t>מגדלי תיכון אגח ד- מגדלי ים תיכון</t>
  </si>
  <si>
    <t>512719485</t>
  </si>
  <si>
    <t>סאות'רן אג"ח ג- סאותרן פרופרטיס</t>
  </si>
  <si>
    <t>1921080</t>
  </si>
  <si>
    <t>סלקום    אגח יב- סלקום</t>
  </si>
  <si>
    <t>511930125</t>
  </si>
  <si>
    <t>ספנסר  אגח א- ספנסר אקוויטי</t>
  </si>
  <si>
    <t>12/01/20</t>
  </si>
  <si>
    <t>או פי סי אג"ח א'- או.פי.סי אנרגיה</t>
  </si>
  <si>
    <t>514401702</t>
  </si>
  <si>
    <t>22/04/20</t>
  </si>
  <si>
    <t>אפי נכסים אגח י- אפי נכסים</t>
  </si>
  <si>
    <t>510560188</t>
  </si>
  <si>
    <t>06/10/19</t>
  </si>
  <si>
    <t>ארקו אגח 3- ארקו החזקות</t>
  </si>
  <si>
    <t>520037367</t>
  </si>
  <si>
    <t>06/05/18</t>
  </si>
  <si>
    <t>בזן  אגח י'- בתי זיקוק</t>
  </si>
  <si>
    <t>520036658</t>
  </si>
  <si>
    <t>דור אלון  אגח ה- דור אלון</t>
  </si>
  <si>
    <t>520043878</t>
  </si>
  <si>
    <t>דור אלון  אגח ז- דור אלון</t>
  </si>
  <si>
    <t>סאות'רן   אגח א- סאותרן פרופרטיס</t>
  </si>
  <si>
    <t>28/07/19</t>
  </si>
  <si>
    <t>אלון רבוע אגח ד- אלון רבוע כחול</t>
  </si>
  <si>
    <t>520042847</t>
  </si>
  <si>
    <t>01/02/18</t>
  </si>
  <si>
    <t>אלון רבוע כחול אג"ח ה- אלון רבוע כחול</t>
  </si>
  <si>
    <t>27/11/18</t>
  </si>
  <si>
    <t>אמ.די.ג'י אגח ב- אמ.די.ג'י</t>
  </si>
  <si>
    <t>1632</t>
  </si>
  <si>
    <t>15/01/18</t>
  </si>
  <si>
    <t>צמח אג4- צמח המרמן</t>
  </si>
  <si>
    <t>512531203</t>
  </si>
  <si>
    <t>26/09/17</t>
  </si>
  <si>
    <t>צמח המרמן אגח ו- צמח המרמן</t>
  </si>
  <si>
    <t>03/07/19</t>
  </si>
  <si>
    <t>אאורה אגח יד- אאורה</t>
  </si>
  <si>
    <t>520038274</t>
  </si>
  <si>
    <t>04/07/19</t>
  </si>
  <si>
    <t>אלה פקדון אג1- אלה פקדונות</t>
  </si>
  <si>
    <t>1141662</t>
  </si>
  <si>
    <t>16/10/18</t>
  </si>
  <si>
    <t>ביג       אגח י- ביג</t>
  </si>
  <si>
    <t>14/04/19</t>
  </si>
  <si>
    <t>אבגול     אגח ד- אבגול</t>
  </si>
  <si>
    <t>1140417</t>
  </si>
  <si>
    <t>510119068</t>
  </si>
  <si>
    <t>עץ, נייר ודפוס</t>
  </si>
  <si>
    <t>13/05/20</t>
  </si>
  <si>
    <t>דלתא      אגח ו- דלתא</t>
  </si>
  <si>
    <t>6270193</t>
  </si>
  <si>
    <t>520025602</t>
  </si>
  <si>
    <t>24/03/19</t>
  </si>
  <si>
    <t>בזן       אגח ט- בתי זיקוק</t>
  </si>
  <si>
    <t>2590461</t>
  </si>
  <si>
    <t>24/04/18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</si>
  <si>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</si>
  <si>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</si>
  <si>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</si>
  <si>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</si>
  <si>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</si>
  <si>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</si>
  <si>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</si>
  <si>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</si>
  <si>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</si>
  <si>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</si>
  <si>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</si>
  <si>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</si>
  <si>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</si>
  <si>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Baa1</t>
  </si>
  <si>
    <t>Moodys</t>
  </si>
  <si>
    <t>22/10/19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</si>
  <si>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</si>
  <si>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</si>
  <si>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</si>
  <si>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</si>
  <si>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</si>
  <si>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</si>
  <si>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</si>
  <si>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</si>
  <si>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</si>
  <si>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</si>
  <si>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</si>
  <si>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</si>
  <si>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</si>
  <si>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</si>
  <si>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</si>
  <si>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</si>
  <si>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</si>
  <si>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</si>
  <si>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</si>
  <si>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</si>
  <si>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B3</t>
  </si>
  <si>
    <t>04/10/18</t>
  </si>
  <si>
    <t>סה"כ תל אביב 35</t>
  </si>
  <si>
    <t>סה"כ תל אביב 90</t>
  </si>
  <si>
    <t>סה"כ מניות היתר</t>
  </si>
  <si>
    <t>נתנאל גרופ- נתנאל גרופ</t>
  </si>
  <si>
    <t>421016</t>
  </si>
  <si>
    <t>520039074</t>
  </si>
  <si>
    <t>סה"כ call 001 אופציות</t>
  </si>
  <si>
    <t>סה"כ שמחקות מדדי מניות בישראל</t>
  </si>
  <si>
    <t>תכלית סל (A4) ת"א 35- מיטב תכלית</t>
  </si>
  <si>
    <t>1143700</t>
  </si>
  <si>
    <t>513534974</t>
  </si>
  <si>
    <t>תכלית סל (A4) ת"א 90- מיטב תכלית</t>
  </si>
  <si>
    <t>1143783</t>
  </si>
  <si>
    <t>קסם ת"א 75</t>
  </si>
  <si>
    <t>1117241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</si>
  <si>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</si>
  <si>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</si>
  <si>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</si>
  <si>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</si>
  <si>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</si>
  <si>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</si>
  <si>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</si>
  <si>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IBOXX H</t>
  </si>
  <si>
    <t>US4642885135</t>
  </si>
  <si>
    <t>2235</t>
  </si>
  <si>
    <t>Other</t>
  </si>
  <si>
    <t>ISHARES JPM EM - IEMB LN</t>
  </si>
  <si>
    <t>IE00B2NPKV68</t>
  </si>
  <si>
    <t>4601</t>
  </si>
  <si>
    <t>ISHARES USD HY CORP-IHYU LN</t>
  </si>
  <si>
    <t>IE00B4PY7Y77</t>
  </si>
  <si>
    <t>WING LN-IShares HY F</t>
  </si>
  <si>
    <t>IE00BYM31M36</t>
  </si>
  <si>
    <t>LSE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</si>
  <si>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</si>
  <si>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</si>
  <si>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</si>
  <si>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</si>
  <si>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</si>
  <si>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</si>
  <si>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</si>
  <si>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</si>
  <si>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</si>
  <si>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</si>
  <si>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</si>
  <si>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</si>
  <si>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</si>
  <si>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</si>
  <si>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</si>
  <si>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</si>
  <si>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</si>
  <si>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</si>
  <si>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</si>
  <si>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</si>
  <si>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MINI NASDAQ-NQU0- 18/09/2020</t>
  </si>
  <si>
    <t>BBG00PFD3Y10</t>
  </si>
  <si>
    <t>S&amp;P500 E-MINI -ESU0-18/09/2020</t>
  </si>
  <si>
    <t>BBG00PFD3XR4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</si>
  <si>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</si>
  <si>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</si>
  <si>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</si>
  <si>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</si>
  <si>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</si>
  <si>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</si>
  <si>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</si>
  <si>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</si>
  <si>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</si>
  <si>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</si>
  <si>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</si>
  <si>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</si>
  <si>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</si>
  <si>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</si>
  <si>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</si>
  <si>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</si>
  <si>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</si>
  <si>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</si>
  <si>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</si>
  <si>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</si>
  <si>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</si>
  <si>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26/12/16</t>
  </si>
  <si>
    <t>לידקום אג"ח א' חש 08/09- לידקום</t>
  </si>
  <si>
    <t>1115096</t>
  </si>
  <si>
    <t>510928518</t>
  </si>
  <si>
    <t>ציוד תקשורת</t>
  </si>
  <si>
    <t>24/05/18</t>
  </si>
  <si>
    <t>לידקום אג"ח א' חש 12/09- לידקום</t>
  </si>
  <si>
    <t>1117548</t>
  </si>
  <si>
    <t>לידקום אג1- לידקום</t>
  </si>
  <si>
    <t>1112911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</si>
  <si>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</si>
  <si>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</si>
  <si>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</si>
  <si>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</si>
  <si>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</si>
  <si>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</si>
  <si>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</si>
  <si>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</si>
  <si>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</si>
  <si>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</si>
  <si>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</si>
  <si>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מסחר</t>
  </si>
  <si>
    <t>14/01/20</t>
  </si>
  <si>
    <t>צים   אגח A1-רמ- צים</t>
  </si>
  <si>
    <t>65100441</t>
  </si>
  <si>
    <t>520015041</t>
  </si>
  <si>
    <t>לא מדורג</t>
  </si>
  <si>
    <t>דלק תמר אגח20$</t>
  </si>
  <si>
    <t>1132166</t>
  </si>
  <si>
    <t>514798636</t>
  </si>
  <si>
    <t>חיפושי נפט וגז</t>
  </si>
  <si>
    <t>01/03/16</t>
  </si>
  <si>
    <t>בראון  הוטלס- מלונות בראון</t>
  </si>
  <si>
    <t>74194</t>
  </si>
  <si>
    <t>513956938</t>
  </si>
  <si>
    <t>מלונאות ותיירות</t>
  </si>
  <si>
    <t>דן תחבורה- דן תחבורה</t>
  </si>
  <si>
    <t>74196</t>
  </si>
  <si>
    <t>513183046</t>
  </si>
  <si>
    <t>צים - מניה לא סחירה- צים</t>
  </si>
  <si>
    <t>65101</t>
  </si>
  <si>
    <t>בניין צרפת- LRC- בניין צרפת- LRC</t>
  </si>
  <si>
    <t>74191</t>
  </si>
  <si>
    <t>5162</t>
  </si>
  <si>
    <t>Real Estate</t>
  </si>
  <si>
    <t>11% חברות הנכס בראון גרמניה- מלונות בראון</t>
  </si>
  <si>
    <t>74195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</si>
  <si>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</si>
  <si>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</si>
  <si>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</si>
  <si>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</si>
  <si>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</si>
  <si>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</si>
  <si>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</si>
  <si>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קרן פארו פוינט- Faropoint Frg</t>
  </si>
  <si>
    <t>74192</t>
  </si>
  <si>
    <t>23/10/19</t>
  </si>
  <si>
    <t>סה"כ קרנות השקעה אחרות בחו"ל</t>
  </si>
  <si>
    <t>קרן REVOLVER- REVOLVER</t>
  </si>
  <si>
    <t>74193</t>
  </si>
  <si>
    <t>קרן ויולה קרדיט 6- קרן ויולה</t>
  </si>
  <si>
    <t>74197</t>
  </si>
  <si>
    <t>27/01/20</t>
  </si>
  <si>
    <t>סה"כ כתבי אופציה בישראל</t>
  </si>
  <si>
    <t>סה"כ מט"ח/מט"ח</t>
  </si>
  <si>
    <t>אירו/שקל 3.8020 12/08/20  153559</t>
  </si>
  <si>
    <t>153559</t>
  </si>
  <si>
    <t>12/05/20</t>
  </si>
  <si>
    <t>דולר/שקל 3.454 12/08/20 153595</t>
  </si>
  <si>
    <t>153595</t>
  </si>
  <si>
    <t>18/06/20</t>
  </si>
  <si>
    <t>דולר/שקל 3.5085 12/08/20 153562</t>
  </si>
  <si>
    <t>153562</t>
  </si>
  <si>
    <t>דולר/שקל 3.51 12/08/20 153558</t>
  </si>
  <si>
    <t>153558</t>
  </si>
  <si>
    <t>סה"כ כנגד חסכון עמיתים/מבוטחים</t>
  </si>
  <si>
    <t>996439</t>
  </si>
  <si>
    <t>לא</t>
  </si>
  <si>
    <t>4340</t>
  </si>
  <si>
    <t>04/11/18</t>
  </si>
  <si>
    <t>אחיסמך A</t>
  </si>
  <si>
    <t>515293229</t>
  </si>
  <si>
    <t>24/06/20</t>
  </si>
  <si>
    <t>אחיסמך B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</si>
  <si>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</si>
  <si>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</si>
  <si>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</si>
  <si>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</si>
  <si>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</si>
  <si>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</si>
  <si>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מלונות בראון ד</t>
  </si>
  <si>
    <t>96027</t>
  </si>
  <si>
    <t>515724243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</si>
  <si>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</si>
  <si>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</si>
  <si>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</si>
  <si>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</si>
  <si>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</si>
  <si>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</si>
  <si>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</si>
  <si>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</si>
  <si>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</si>
  <si>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</si>
  <si>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</si>
  <si>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</si>
  <si>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31/03/20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</si>
  <si>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</si>
  <si>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</si>
  <si>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</si>
  <si>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</si>
  <si>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</si>
  <si>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</si>
  <si>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ilAA+</t>
  </si>
  <si>
    <t>Aa2.il</t>
  </si>
  <si>
    <t>ilAA</t>
  </si>
  <si>
    <t>ilAA-</t>
  </si>
  <si>
    <t>Aa3.il</t>
  </si>
  <si>
    <t>ilA+</t>
  </si>
  <si>
    <t>A2.il</t>
  </si>
  <si>
    <t>ilA</t>
  </si>
  <si>
    <t>A3.il</t>
  </si>
  <si>
    <t>ilA-</t>
  </si>
  <si>
    <t>A1.il</t>
  </si>
  <si>
    <t>Baa1.il</t>
  </si>
  <si>
    <t>ilBBB</t>
  </si>
  <si>
    <t>ilNR1</t>
  </si>
  <si>
    <t>REVOLVER</t>
  </si>
  <si>
    <t>ויולה קרדיט 6</t>
  </si>
  <si>
    <t>נדל"ן מניב בישראל</t>
  </si>
  <si>
    <t>בנייה</t>
  </si>
  <si>
    <t>ענף משק</t>
  </si>
  <si>
    <t>נדל"ן מניב בחו"ל</t>
  </si>
  <si>
    <t>(5) קרנות סל</t>
  </si>
  <si>
    <t>5. קרנות סל</t>
  </si>
  <si>
    <t>סה"כ קרנות סל</t>
  </si>
  <si>
    <t>קרנות סל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</si>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</sst>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2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10" fontId="5" fillId="0" borderId="0" xfId="11" applyNumberFormat="1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7" tableBorderDxfId="416">
  <autoFilter ref="B7:D43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1048576" totalsRowShown="0" headerRowDxfId="412" dataDxfId="410" headerRowBorderDxfId="411" tableBorderDxfId="409" headerRowCellStyle="Normal_2007-16618" dataCellStyle="Normal_2007-16618">
  <autoFilter ref="C45:D1048576">
    <filterColumn colId="0" hiddenButton="1"/>
    <filterColumn colId="1" hiddenButton="1"/>
  </autoFilter>
  <tableColumns count="2">
    <tableColumn id="1" name="שם מטבע" dataDxfId="408" dataCellStyle="Normal_2007-16618"/>
    <tableColumn id="2" name="שע&quot;ח" dataDxfId="407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6" totalsRowShown="0" headerRowDxfId="392" dataDxfId="393" headerRowBorderDxfId="405" tableBorderDxfId="406">
  <autoFilter ref="A7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4"/>
    <tableColumn id="2" name="מספר ני&quot;ע" dataDxfId="403"/>
    <tableColumn id="3" name="מספר מנפיק" dataDxfId="402"/>
    <tableColumn id="4" name="דירוג" dataDxfId="401"/>
    <tableColumn id="5" name="שם מדרג" dataDxfId="400"/>
    <tableColumn id="6" name="סוג מטבע" dataDxfId="399"/>
    <tableColumn id="7" name="שיעור ריבית" dataDxfId="398"/>
    <tableColumn id="8" name="תשואה לפידיון" dataDxfId="397"/>
    <tableColumn id="9" name="שווי שוק" dataDxfId="396"/>
    <tableColumn id="10" name="שעור מנכסי אפיק ההשקעה" dataDxfId="395"/>
    <tableColumn id="11" name="שעור מסך נכסי השקעה" dataDxfId="3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71" dataDxfId="372" headerRowBorderDxfId="390" tableBorderDxfId="391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9"/>
    <tableColumn id="2" name="מספר ני&quot;ע" dataDxfId="388"/>
    <tableColumn id="3" name="זירת מסחר" dataDxfId="387"/>
    <tableColumn id="4" name="דירוג" dataDxfId="386"/>
    <tableColumn id="5" name="שם מדרג" dataDxfId="385"/>
    <tableColumn id="6" name="תאריך רכישה" dataDxfId="384"/>
    <tableColumn id="7" name="מח&quot;מ" dataDxfId="383"/>
    <tableColumn id="8" name="סוג מטבע" dataDxfId="382"/>
    <tableColumn id="9" name="שיעור ריבית" dataDxfId="381"/>
    <tableColumn id="10" name="תשואה לפידיון" dataDxfId="380"/>
    <tableColumn id="11" name="ערך נקוב****" dataDxfId="379"/>
    <tableColumn id="12" name="שער***" dataDxfId="378"/>
    <tableColumn id="13" name="פדיון/ריבית/דיבידנד לקבל*****  " dataDxfId="377"/>
    <tableColumn id="14" name="שווי שוק" dataDxfId="376"/>
    <tableColumn id="15" name="שעור מערך נקוב**** מונפק" dataDxfId="375"/>
    <tableColumn id="16" name="שעור מנכסי אפיק ההשקעה" dataDxfId="374"/>
    <tableColumn id="17" name="שעור מסך נכסי השקעה**" dataDxfId="3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7" dataDxfId="348" headerRowBorderDxfId="369" tableBorderDxfId="37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8"/>
    <tableColumn id="2" name="מספר ני&quot;ע" dataDxfId="367"/>
    <tableColumn id="3" name="זירת מסחר" dataDxfId="366"/>
    <tableColumn id="4" name="ספק מידע" dataDxfId="365"/>
    <tableColumn id="5" name="מספר מנפיק" dataDxfId="364"/>
    <tableColumn id="6" name="ענף מסחר" dataDxfId="363"/>
    <tableColumn id="7" name="דירוג" dataDxfId="362"/>
    <tableColumn id="8" name="שם מדרג" dataDxfId="361"/>
    <tableColumn id="9" name="תאריך רכישה" dataDxfId="360"/>
    <tableColumn id="10" name="מח&quot;מ" dataDxfId="359"/>
    <tableColumn id="11" name="סוג מטבע" dataDxfId="358"/>
    <tableColumn id="12" name="שיעור ריבית" dataDxfId="357"/>
    <tableColumn id="13" name="תשואה לפידיון" dataDxfId="356"/>
    <tableColumn id="14" name="ערך נקוב****" dataDxfId="355"/>
    <tableColumn id="15" name="שער***" dataDxfId="354"/>
    <tableColumn id="16" name="פדיון/ריבית/דיבידנד לקבל*****  " dataDxfId="353"/>
    <tableColumn id="17" name="שווי שוק" dataDxfId="352"/>
    <tableColumn id="18" name="שעור מערך נקוב מונפק" dataDxfId="351"/>
    <tableColumn id="19" name="שעור מנכסי אפיק ההשקעה" dataDxfId="350"/>
    <tableColumn id="20" name="שעור מסך נכסי השקעה**" dataDxfId="3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8" totalsRowShown="0" headerRowDxfId="333" dataDxfId="334" headerRowBorderDxfId="345" tableBorderDxfId="346">
  <autoFilter ref="A8:T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4"/>
    <tableColumn id="11" name="סוג מטבע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9" totalsRowShown="0" headerRowDxfId="303" dataDxfId="304" headerRowBorderDxfId="313" tableBorderDxfId="314">
  <autoFilter ref="A8:M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0" dataDxfId="291" headerRowBorderDxfId="301" tableBorderDxfId="302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0"/>
    <tableColumn id="4" name="מספר מנפיק" dataDxfId="299"/>
    <tableColumn id="5" name="ענף מסחר"/>
    <tableColumn id="6" name="דירוג"/>
    <tableColumn id="7" name="שם מדרג" dataDxfId="298"/>
    <tableColumn id="8" name="סוג מטבע"/>
    <tableColumn id="9" name="ערך נקוב****" dataDxfId="297"/>
    <tableColumn id="10" name="שער***" dataDxfId="296"/>
    <tableColumn id="11" name="שווי שוק" dataDxfId="295"/>
    <tableColumn id="12" name="שעור מערך נקוב מונפק" dataDxfId="294"/>
    <tableColumn id="13" name="שעור מנכסי אפיק ההשקעה" dataDxfId="293"/>
    <tableColumn id="14" name="שעור מסך נכסי השקעה**" dataDxfId="2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5" dataDxfId="276" headerRowBorderDxfId="288" tableBorderDxfId="289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7"/>
    <tableColumn id="2" name="מספר ני&quot;ע" dataDxfId="286"/>
    <tableColumn id="3" name="זירת מסחר" dataDxfId="285"/>
    <tableColumn id="4" name="ענף מסחר" dataDxfId="284"/>
    <tableColumn id="5" name="סוג מטבע" dataDxfId="283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4" dataDxfId="265" headerRowBorderDxfId="273" tableBorderDxfId="274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2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ערך נקוב מונפק" dataDxfId="268"/>
    <tableColumn id="10" name="שעור מנכסי אפיק ההשקעה" dataDxfId="267"/>
    <tableColumn id="11" name="שעור מסך נכסי השקעה**" dataDxfId="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8" totalsRowShown="0" headerRowDxfId="255" dataDxfId="256" headerRowBorderDxfId="262" tableBorderDxfId="263">
  <autoFilter ref="A8:J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1"/>
    <tableColumn id="7" name="שער***" dataDxfId="260"/>
    <tableColumn id="8" name="שווי שוק" dataDxfId="259"/>
    <tableColumn id="9" name="שעור מנכסי אפיק ההשקעה" dataDxfId="258"/>
    <tableColumn id="10" name="שעור מסך נכסי השקעה**" dataDxfId="2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39" dataDxfId="240" headerRowBorderDxfId="253" tableBorderDxfId="25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2"/>
    <tableColumn id="4" name="דירוג"/>
    <tableColumn id="5" name="שם מדרג" dataDxfId="251"/>
    <tableColumn id="6" name="תאריך רכישה" dataDxfId="250"/>
    <tableColumn id="7" name="מח&quot;מ" dataDxfId="249"/>
    <tableColumn id="8" name="סוג מטבע"/>
    <tableColumn id="9" name="שיעור ריבית" dataDxfId="248"/>
    <tableColumn id="10" name="תשואה לפידיון" dataDxfId="247"/>
    <tableColumn id="11" name="ערך נקוב****" dataDxfId="246"/>
    <tableColumn id="12" name="שער***" dataDxfId="245"/>
    <tableColumn id="13" name="שווי שוק" dataDxfId="244"/>
    <tableColumn id="14" name="שעור מערך נקוב מונפק" dataDxfId="243"/>
    <tableColumn id="15" name="שעור מנכסי אפיק ההשקעה" dataDxfId="242"/>
    <tableColumn id="16" name="שעור מסך נכסי השקעה**" dataDxfId="2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0" dataDxfId="221" headerRowBorderDxfId="237" tableBorderDxfId="23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6"/>
    <tableColumn id="2" name="מספר ני&quot;ע" dataDxfId="235"/>
    <tableColumn id="3" name="דירוג" dataDxfId="234"/>
    <tableColumn id="4" name="שם מדרג" dataDxfId="233"/>
    <tableColumn id="5" name="תאריך רכישה" dataDxfId="232"/>
    <tableColumn id="6" name="מח&quot;מ" dataDxfId="231"/>
    <tableColumn id="7" name="סוג מטבע" dataDxfId="230"/>
    <tableColumn id="8" name="שיעור ריבית" dataDxfId="229"/>
    <tableColumn id="9" name="תשואה לפידיון" dataDxfId="228"/>
    <tableColumn id="10" name="ערך נקוב****" dataDxfId="227"/>
    <tableColumn id="11" name="שער***" dataDxfId="226"/>
    <tableColumn id="12" name="שווי הוגן" dataDxfId="225"/>
    <tableColumn id="13" name="שעור מערך נקוב מונפק" dataDxfId="224"/>
    <tableColumn id="14" name="שעור מנכסי אפיק ההשקעה" dataDxfId="223"/>
    <tableColumn id="15" name="שעור מסך נכסי השקעה**" dataDxfId="2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198" dataDxfId="199" headerRowBorderDxfId="218" tableBorderDxfId="21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7"/>
    <tableColumn id="2" name="מספר ני&quot;ע" dataDxfId="216"/>
    <tableColumn id="3" name="ספק המידע" dataDxfId="215"/>
    <tableColumn id="4" name="מספר מנפיק" dataDxfId="214"/>
    <tableColumn id="5" name="ענף מסחר" dataDxfId="213"/>
    <tableColumn id="6" name="דירוג" dataDxfId="212"/>
    <tableColumn id="7" name="שם מדרג" dataDxfId="211"/>
    <tableColumn id="8" name="תאריך רכישה" dataDxfId="210"/>
    <tableColumn id="9" name="מח&quot;מ" dataDxfId="209"/>
    <tableColumn id="10" name="סוג מטבע" dataDxfId="208"/>
    <tableColumn id="11" name="שיעור ריבית" dataDxfId="207"/>
    <tableColumn id="12" name="תשואה לפידיון" dataDxfId="206"/>
    <tableColumn id="13" name="ערך נקוב****" dataDxfId="205"/>
    <tableColumn id="14" name="שער***" dataDxfId="204"/>
    <tableColumn id="15" name="שווי הוגן" dataDxfId="203"/>
    <tableColumn id="16" name="שעור מערך נקוב מונפק" dataDxfId="202"/>
    <tableColumn id="17" name="שעור מנכסי אפיק ההשקעה" dataDxfId="201"/>
    <tableColumn id="18" name="שעור מסך נכסי השקעה**" dataDxfId="2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0" totalsRowShown="0" headerRowDxfId="176" dataDxfId="177" headerRowBorderDxfId="196" tableBorderDxfId="197">
  <autoFilter ref="A8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5"/>
    <tableColumn id="2" name="מספר ני&quot;ע" dataDxfId="194"/>
    <tableColumn id="3" name="ספק המידע" dataDxfId="193"/>
    <tableColumn id="4" name="מספר מנפיק" dataDxfId="192"/>
    <tableColumn id="5" name="ענף מסחר" dataDxfId="191"/>
    <tableColumn id="6" name="דירוג" dataDxfId="190"/>
    <tableColumn id="7" name="שם מדרג" dataDxfId="189"/>
    <tableColumn id="8" name="תאריך רכישה" dataDxfId="188"/>
    <tableColumn id="9" name="מח&quot;מ" dataDxfId="187"/>
    <tableColumn id="10" name="סוג מטבע" dataDxfId="186"/>
    <tableColumn id="11" name="שיעור ריבית" dataDxfId="185"/>
    <tableColumn id="12" name="תשואה לפידיון" dataDxfId="184"/>
    <tableColumn id="13" name="ערך נקוב****" dataDxfId="183"/>
    <tableColumn id="14" name="שער***" dataDxfId="182"/>
    <tableColumn id="15" name="שווי הוגן" dataDxfId="181"/>
    <tableColumn id="16" name="שעור מערך נקוב מונפק" dataDxfId="180"/>
    <tableColumn id="17" name="שעור מנכסי אפיק ההשקעה" dataDxfId="179"/>
    <tableColumn id="18" name="שעור מסך נכסי השקעה**" dataDxfId="1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1" totalsRowShown="0" headerRowDxfId="164" dataDxfId="165" headerRowBorderDxfId="174" tableBorderDxfId="175">
  <autoFilter ref="A8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3"/>
    <tableColumn id="4" name="מספר מנפיק" dataDxfId="172"/>
    <tableColumn id="5" name="ענף מסחר"/>
    <tableColumn id="6" name="סוג מטבע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0" totalsRowShown="0" headerRowDxfId="154" dataDxfId="155" headerRowBorderDxfId="162" tableBorderDxfId="163">
  <autoFilter ref="A8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0" headerRowBorderDxfId="152" tableBorderDxfId="153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9" dataDxfId="140" headerRowBorderDxfId="148" tableBorderDxfId="14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29" dataDxfId="130" headerRowBorderDxfId="137" tableBorderDxfId="138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3" dataDxfId="114" headerRowBorderDxfId="127" tableBorderDxfId="12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43" totalsRowShown="0" headerRowDxfId="97" dataDxfId="98" headerRowBorderDxfId="111" tableBorderDxfId="112">
  <autoFilter ref="A7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ענף משק"/>
    <tableColumn id="10" name="סוג מטבע"/>
    <tableColumn id="11" name="שיעור ריבית ממוצע" dataDxfId="105"/>
    <tableColumn id="12" name="תשואה לפידיון" dataDxfId="104"/>
    <tableColumn id="13" name="ערך נקוב****" dataDxfId="103"/>
    <tableColumn id="14" name="שער***" dataDxfId="102"/>
    <tableColumn id="15" name="שווי הוגן" dataDxfId="101"/>
    <tableColumn id="16" name="שעור מנכסי אפיק ההשקעה" dataDxfId="100"/>
    <tableColumn id="17" name="שעור מסך נכסי השקעה**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3" dataDxfId="84" headerRowBorderDxfId="95" tableBorderDxfId="96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4"/>
    <tableColumn id="4" name="דירוג"/>
    <tableColumn id="5" name="שם מדרג" dataDxfId="93"/>
    <tableColumn id="6" name="מח&quot;מ" dataDxfId="92"/>
    <tableColumn id="7" name="סוג מטבע"/>
    <tableColumn id="8" name="תנאי ושיעור ריבית" dataDxfId="91"/>
    <tableColumn id="9" name="תשואה לפידיון" dataDxfId="90"/>
    <tableColumn id="10" name="ערך נקוב****" dataDxfId="89"/>
    <tableColumn id="11" name="שער***" dataDxfId="88"/>
    <tableColumn id="12" name="שווי הוגן" dataDxfId="87"/>
    <tableColumn id="13" name="שעור מנכסי אפיק ההשקעה" dataDxfId="86"/>
    <tableColumn id="14" name="שעור מסך נכסי השקעה**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0" dataDxfId="71" headerRowBorderDxfId="81" tableBorderDxfId="82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0"/>
    <tableColumn id="2" name="תאריך שערוך אחרון" dataDxfId="79"/>
    <tableColumn id="3" name="אופי הנכס" dataDxfId="78"/>
    <tableColumn id="4" name="שעור תשואה במהלך התקופה" dataDxfId="77"/>
    <tableColumn id="5" name="סוג מטבע" dataDxfId="76"/>
    <tableColumn id="6" name="שווי משוערך" dataDxfId="75"/>
    <tableColumn id="7" name="שעור מנכסי אפיק ההשקעה" dataDxfId="74"/>
    <tableColumn id="8" name="שעור מסך נכסי השקעה" dataDxfId="73"/>
    <tableColumn id="9" name="כתובת הנכס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5" headerRowBorderDxfId="68" tableBorderDxfId="69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1" headerRowBorderDxfId="63" tableBorderDxfId="64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5" totalsRowShown="0" headerRowBorderDxfId="59" tableBorderDxfId="60">
  <autoFilter ref="A7:C15">
    <filterColumn colId="0" hiddenButton="1"/>
    <filterColumn colId="1" hiddenButton="1"/>
    <filterColumn colId="2" hiddenButton="1"/>
  </autoFilter>
  <tableColumns count="3">
    <tableColumn id="1" name="שם המנפיק/שם נייר ערך" dataDxfId="58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workbookViewId="0">
      <selection activeCell="B7" sqref="B7"/>
    </sheetView>
  </sheetViews>
  <sheetFormatPr defaultColWidth="0" defaultRowHeight="18" zeroHeight="1"/>
  <cols>
    <col min="1" max="1" width="30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t="s">
        <v>193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63" t="s">
        <v>196</v>
      </c>
      <c r="C5" t="s">
        <v>197</v>
      </c>
    </row>
    <row r="6" spans="1:36" ht="26.25" customHeight="1">
      <c r="B6" s="75" t="s">
        <v>4</v>
      </c>
      <c r="C6" s="76"/>
      <c r="D6" s="77"/>
    </row>
    <row r="7" spans="1:36" s="3" customFormat="1">
      <c r="B7" s="40" t="s">
        <v>761</v>
      </c>
      <c r="C7" s="78" t="s">
        <v>5</v>
      </c>
      <c r="D7" s="79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734</v>
      </c>
      <c r="B11" s="57" t="s">
        <v>13</v>
      </c>
      <c r="C11" s="64">
        <v>7046.0319524240003</v>
      </c>
      <c r="D11" s="65">
        <v>2.2100000000000002E-2</v>
      </c>
    </row>
    <row r="12" spans="1:36">
      <c r="B12" s="57" t="s">
        <v>14</v>
      </c>
      <c r="C12" s="50"/>
      <c r="D12" s="50"/>
    </row>
    <row r="13" spans="1:36">
      <c r="A13" s="9" t="s">
        <v>735</v>
      </c>
      <c r="B13" s="58" t="s">
        <v>15</v>
      </c>
      <c r="C13" s="66">
        <v>218241.04593640001</v>
      </c>
      <c r="D13" s="67">
        <v>0.755</v>
      </c>
    </row>
    <row r="14" spans="1:36">
      <c r="A14" s="9" t="s">
        <v>736</v>
      </c>
      <c r="B14" s="58" t="s">
        <v>16</v>
      </c>
      <c r="C14" s="66">
        <v>0</v>
      </c>
      <c r="D14" s="67">
        <v>0</v>
      </c>
    </row>
    <row r="15" spans="1:36">
      <c r="A15" s="9" t="s">
        <v>737</v>
      </c>
      <c r="B15" s="58" t="s">
        <v>17</v>
      </c>
      <c r="C15" s="66">
        <v>37387.845001919399</v>
      </c>
      <c r="D15" s="67">
        <v>0.1293</v>
      </c>
    </row>
    <row r="16" spans="1:36">
      <c r="A16" s="9" t="s">
        <v>563</v>
      </c>
      <c r="B16" s="58" t="s">
        <v>18</v>
      </c>
      <c r="C16" s="66">
        <v>175.56</v>
      </c>
      <c r="D16" s="67">
        <v>5.9999999999999995E-4</v>
      </c>
    </row>
    <row r="17" spans="1:4">
      <c r="A17" s="9" t="s">
        <v>733</v>
      </c>
      <c r="B17" s="58" t="s">
        <v>730</v>
      </c>
      <c r="C17" s="66">
        <v>7771.1384101344001</v>
      </c>
      <c r="D17" s="67">
        <v>2.69E-2</v>
      </c>
    </row>
    <row r="18" spans="1:4">
      <c r="A18" s="9" t="s">
        <v>738</v>
      </c>
      <c r="B18" s="58" t="s">
        <v>19</v>
      </c>
      <c r="C18" s="66">
        <v>227.71611200000001</v>
      </c>
      <c r="D18" s="67">
        <v>8.0000000000000004E-4</v>
      </c>
    </row>
    <row r="19" spans="1:4">
      <c r="A19" s="9" t="s">
        <v>739</v>
      </c>
      <c r="B19" s="58" t="s">
        <v>20</v>
      </c>
      <c r="C19" s="66">
        <v>0</v>
      </c>
      <c r="D19" s="67">
        <v>0</v>
      </c>
    </row>
    <row r="20" spans="1:4">
      <c r="A20" s="9" t="s">
        <v>740</v>
      </c>
      <c r="B20" s="58" t="s">
        <v>21</v>
      </c>
      <c r="C20" s="66">
        <v>0</v>
      </c>
      <c r="D20" s="67">
        <v>0</v>
      </c>
    </row>
    <row r="21" spans="1:4">
      <c r="A21" s="9" t="s">
        <v>741</v>
      </c>
      <c r="B21" s="58" t="s">
        <v>22</v>
      </c>
      <c r="C21" s="66">
        <v>871.52686622235001</v>
      </c>
      <c r="D21" s="67">
        <v>3.0000000000000001E-3</v>
      </c>
    </row>
    <row r="22" spans="1:4">
      <c r="A22" s="9" t="s">
        <v>742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743</v>
      </c>
      <c r="B24" s="58" t="s">
        <v>25</v>
      </c>
      <c r="C24" s="66">
        <v>0</v>
      </c>
      <c r="D24" s="67">
        <v>0</v>
      </c>
    </row>
    <row r="25" spans="1:4">
      <c r="A25" s="9" t="s">
        <v>744</v>
      </c>
      <c r="B25" s="58" t="s">
        <v>26</v>
      </c>
      <c r="C25" s="66">
        <v>0</v>
      </c>
      <c r="D25" s="67">
        <v>0</v>
      </c>
    </row>
    <row r="26" spans="1:4">
      <c r="A26" s="9" t="s">
        <v>745</v>
      </c>
      <c r="B26" s="58" t="s">
        <v>17</v>
      </c>
      <c r="C26" s="66">
        <v>3002.0261512666157</v>
      </c>
      <c r="D26" s="67">
        <v>1.04E-2</v>
      </c>
    </row>
    <row r="27" spans="1:4">
      <c r="A27" s="9" t="s">
        <v>746</v>
      </c>
      <c r="B27" s="58" t="s">
        <v>27</v>
      </c>
      <c r="C27" s="66">
        <v>8629.9272763444787</v>
      </c>
      <c r="D27" s="67">
        <v>2.9899999999999999E-2</v>
      </c>
    </row>
    <row r="28" spans="1:4">
      <c r="A28" s="9" t="s">
        <v>747</v>
      </c>
      <c r="B28" s="58" t="s">
        <v>28</v>
      </c>
      <c r="C28" s="66">
        <v>1398.628421458335</v>
      </c>
      <c r="D28" s="67">
        <v>4.7999999999999996E-3</v>
      </c>
    </row>
    <row r="29" spans="1:4">
      <c r="A29" s="9" t="s">
        <v>748</v>
      </c>
      <c r="B29" s="58" t="s">
        <v>29</v>
      </c>
      <c r="C29" s="66">
        <v>0</v>
      </c>
      <c r="D29" s="67">
        <v>0</v>
      </c>
    </row>
    <row r="30" spans="1:4">
      <c r="A30" s="9" t="s">
        <v>749</v>
      </c>
      <c r="B30" s="58" t="s">
        <v>30</v>
      </c>
      <c r="C30" s="66">
        <v>0</v>
      </c>
      <c r="D30" s="67">
        <v>0</v>
      </c>
    </row>
    <row r="31" spans="1:4">
      <c r="A31" s="9" t="s">
        <v>750</v>
      </c>
      <c r="B31" s="58" t="s">
        <v>31</v>
      </c>
      <c r="C31" s="66">
        <v>-54.993414447199427</v>
      </c>
      <c r="D31" s="67">
        <v>-2.0000000000000001E-4</v>
      </c>
    </row>
    <row r="32" spans="1:4">
      <c r="A32" s="9" t="s">
        <v>751</v>
      </c>
      <c r="B32" s="58" t="s">
        <v>32</v>
      </c>
      <c r="C32" s="66">
        <v>0</v>
      </c>
      <c r="D32" s="67">
        <v>0</v>
      </c>
    </row>
    <row r="33" spans="1:4">
      <c r="A33" s="9" t="s">
        <v>752</v>
      </c>
      <c r="B33" s="57" t="s">
        <v>33</v>
      </c>
      <c r="C33" s="66">
        <f>הלוואות!O10</f>
        <v>5026.1409252506955</v>
      </c>
      <c r="D33" s="67">
        <v>1.7399999999999999E-2</v>
      </c>
    </row>
    <row r="34" spans="1:4">
      <c r="A34" s="9" t="s">
        <v>753</v>
      </c>
      <c r="B34" s="57" t="s">
        <v>34</v>
      </c>
      <c r="C34" s="66">
        <v>0</v>
      </c>
      <c r="D34" s="67">
        <v>0</v>
      </c>
    </row>
    <row r="35" spans="1:4">
      <c r="A35" s="9" t="s">
        <v>754</v>
      </c>
      <c r="B35" s="57" t="s">
        <v>35</v>
      </c>
      <c r="C35" s="66">
        <v>0</v>
      </c>
      <c r="D35" s="67">
        <v>0</v>
      </c>
    </row>
    <row r="36" spans="1:4">
      <c r="A36" s="9" t="s">
        <v>755</v>
      </c>
      <c r="B36" s="57" t="s">
        <v>36</v>
      </c>
      <c r="C36" s="66">
        <v>0</v>
      </c>
      <c r="D36" s="67">
        <v>0</v>
      </c>
    </row>
    <row r="37" spans="1:4">
      <c r="A37" s="9" t="s">
        <v>756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757</v>
      </c>
      <c r="B39" s="60" t="s">
        <v>39</v>
      </c>
      <c r="C39" s="66">
        <v>0</v>
      </c>
      <c r="D39" s="67">
        <v>0</v>
      </c>
    </row>
    <row r="40" spans="1:4">
      <c r="A40" s="9" t="s">
        <v>758</v>
      </c>
      <c r="B40" s="60" t="s">
        <v>40</v>
      </c>
      <c r="C40" s="66">
        <v>0</v>
      </c>
      <c r="D40" s="67">
        <v>0</v>
      </c>
    </row>
    <row r="41" spans="1:4">
      <c r="A41" s="9" t="s">
        <v>759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f>C11+C13+C15+C16+C17+C18+C21+C26+C27+C28++C31+C33</f>
        <v>289722.59363897314</v>
      </c>
      <c r="D42" s="67">
        <v>1</v>
      </c>
    </row>
    <row r="43" spans="1:4">
      <c r="A43" s="9" t="s">
        <v>760</v>
      </c>
      <c r="B43" s="61" t="s">
        <v>43</v>
      </c>
      <c r="C43" s="66">
        <f>'יתרת התחייבות להשקעה'!B10</f>
        <v>1435.1492899999998</v>
      </c>
      <c r="D43" s="67">
        <v>0</v>
      </c>
    </row>
    <row r="44" spans="1:4">
      <c r="B44" s="10" t="s">
        <v>198</v>
      </c>
    </row>
    <row r="45" spans="1:4">
      <c r="C45" s="80" t="s">
        <v>44</v>
      </c>
      <c r="D45" s="79" t="s">
        <v>45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3.8828</v>
      </c>
    </row>
    <row r="48" spans="1:4">
      <c r="C48" t="s">
        <v>105</v>
      </c>
      <c r="D48">
        <v>3.4660000000000002</v>
      </c>
    </row>
    <row r="49" spans="3:4">
      <c r="C49" t="s">
        <v>122</v>
      </c>
      <c r="D49">
        <v>1</v>
      </c>
    </row>
    <row r="1048576" hidden="1"/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  <c r="B2" t="s">
        <v>193</v>
      </c>
    </row>
    <row r="3" spans="1:12">
      <c r="A3" s="2" t="s">
        <v>2</v>
      </c>
      <c r="B3" t="s">
        <v>194</v>
      </c>
    </row>
    <row r="4" spans="1:12">
      <c r="A4" s="2" t="s">
        <v>3</v>
      </c>
      <c r="B4" t="s">
        <v>195</v>
      </c>
    </row>
    <row r="5" spans="1:12">
      <c r="A5" s="63" t="s">
        <v>196</v>
      </c>
      <c r="B5" t="s">
        <v>197</v>
      </c>
    </row>
    <row r="6" spans="1:12" ht="26.25" customHeight="1">
      <c r="A6" s="81" t="s">
        <v>46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2" s="16" customFormat="1">
      <c r="A7" s="83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7046.0319524240003</v>
      </c>
      <c r="J10" s="65">
        <v>1</v>
      </c>
      <c r="K10" s="65">
        <v>2.2100000000000002E-2</v>
      </c>
    </row>
    <row r="11" spans="1:12">
      <c r="A11" s="68" t="s">
        <v>199</v>
      </c>
      <c r="B11" s="23"/>
      <c r="C11" s="24"/>
      <c r="D11" s="24"/>
      <c r="E11" s="24"/>
      <c r="F11" s="24"/>
      <c r="G11" s="24"/>
      <c r="H11" s="69">
        <v>0</v>
      </c>
      <c r="I11" s="70">
        <v>7046.0319524240003</v>
      </c>
      <c r="J11" s="69">
        <v>1</v>
      </c>
      <c r="K11" s="69">
        <v>2.2100000000000002E-2</v>
      </c>
    </row>
    <row r="12" spans="1:12">
      <c r="A12" s="68" t="s">
        <v>200</v>
      </c>
      <c r="B12" s="23"/>
      <c r="C12" s="24"/>
      <c r="D12" s="24"/>
      <c r="E12" s="24"/>
      <c r="F12" s="24"/>
      <c r="G12" s="24"/>
      <c r="H12" s="69">
        <v>0</v>
      </c>
      <c r="I12" s="70">
        <v>5716.2160700000004</v>
      </c>
      <c r="J12" s="69">
        <v>0.79139999999999999</v>
      </c>
      <c r="K12" s="69">
        <v>1.7500000000000002E-2</v>
      </c>
    </row>
    <row r="13" spans="1:12">
      <c r="A13" t="s">
        <v>201</v>
      </c>
      <c r="B13" t="s">
        <v>202</v>
      </c>
      <c r="C13" t="s">
        <v>203</v>
      </c>
      <c r="D13" t="s">
        <v>709</v>
      </c>
      <c r="E13" t="s">
        <v>204</v>
      </c>
      <c r="F13" t="s">
        <v>101</v>
      </c>
      <c r="G13" s="67">
        <v>0</v>
      </c>
      <c r="H13" s="67">
        <v>0</v>
      </c>
      <c r="I13" s="66">
        <v>372.80020000000002</v>
      </c>
      <c r="J13" s="67">
        <v>5.8500000000000003E-2</v>
      </c>
      <c r="K13" s="67">
        <v>1.2999999999999999E-3</v>
      </c>
    </row>
    <row r="14" spans="1:12">
      <c r="A14" t="s">
        <v>205</v>
      </c>
      <c r="B14" t="s">
        <v>206</v>
      </c>
      <c r="C14" t="s">
        <v>207</v>
      </c>
      <c r="D14" t="s">
        <v>709</v>
      </c>
      <c r="E14" t="s">
        <v>204</v>
      </c>
      <c r="F14" t="s">
        <v>101</v>
      </c>
      <c r="G14" s="67">
        <v>0</v>
      </c>
      <c r="H14" s="67">
        <v>0</v>
      </c>
      <c r="I14" s="66">
        <v>5362.6234999999997</v>
      </c>
      <c r="J14" s="67">
        <v>0.73599999999999999</v>
      </c>
      <c r="K14" s="67">
        <v>1.6199999999999999E-2</v>
      </c>
    </row>
    <row r="15" spans="1:12">
      <c r="A15" t="s">
        <v>208</v>
      </c>
      <c r="B15" t="s">
        <v>206</v>
      </c>
      <c r="C15" t="s">
        <v>207</v>
      </c>
      <c r="D15" t="s">
        <v>709</v>
      </c>
      <c r="E15" t="s">
        <v>204</v>
      </c>
      <c r="F15" t="s">
        <v>101</v>
      </c>
      <c r="G15" s="67">
        <v>0</v>
      </c>
      <c r="H15" s="67">
        <v>0</v>
      </c>
      <c r="I15" s="66">
        <v>5754.3860500000001</v>
      </c>
      <c r="J15" s="67">
        <v>0.90239999999999998</v>
      </c>
      <c r="K15" s="67">
        <v>1.9900000000000001E-2</v>
      </c>
    </row>
    <row r="16" spans="1:12">
      <c r="A16" t="s">
        <v>209</v>
      </c>
      <c r="B16" t="s">
        <v>206</v>
      </c>
      <c r="C16" t="s">
        <v>207</v>
      </c>
      <c r="D16" t="s">
        <v>709</v>
      </c>
      <c r="E16" t="s">
        <v>204</v>
      </c>
      <c r="F16" t="s">
        <v>101</v>
      </c>
      <c r="G16" s="67">
        <v>0</v>
      </c>
      <c r="H16" s="67">
        <v>0</v>
      </c>
      <c r="I16" s="66">
        <v>-5773.5936799999999</v>
      </c>
      <c r="J16" s="67">
        <v>-0.90549999999999997</v>
      </c>
      <c r="K16" s="67">
        <v>-0.02</v>
      </c>
    </row>
    <row r="17" spans="1:11">
      <c r="A17" s="68" t="s">
        <v>210</v>
      </c>
      <c r="C17" s="14"/>
      <c r="H17" s="69">
        <v>0</v>
      </c>
      <c r="I17" s="70">
        <v>1329.8158824239999</v>
      </c>
      <c r="J17" s="69">
        <v>0.20860000000000001</v>
      </c>
      <c r="K17" s="69">
        <v>4.5999999999999999E-3</v>
      </c>
    </row>
    <row r="18" spans="1:11">
      <c r="A18" t="s">
        <v>211</v>
      </c>
      <c r="B18" t="s">
        <v>212</v>
      </c>
      <c r="C18" t="s">
        <v>203</v>
      </c>
      <c r="D18" t="s">
        <v>709</v>
      </c>
      <c r="E18" t="s">
        <v>204</v>
      </c>
      <c r="F18" t="s">
        <v>109</v>
      </c>
      <c r="G18" s="67">
        <v>0</v>
      </c>
      <c r="H18" s="67">
        <v>0</v>
      </c>
      <c r="I18" s="66">
        <v>0.37360301600000001</v>
      </c>
      <c r="J18" s="67">
        <v>1E-4</v>
      </c>
      <c r="K18" s="67">
        <v>0</v>
      </c>
    </row>
    <row r="19" spans="1:11">
      <c r="A19" t="s">
        <v>213</v>
      </c>
      <c r="B19" t="s">
        <v>214</v>
      </c>
      <c r="C19" t="s">
        <v>207</v>
      </c>
      <c r="D19" t="s">
        <v>709</v>
      </c>
      <c r="E19" t="s">
        <v>204</v>
      </c>
      <c r="F19" t="s">
        <v>109</v>
      </c>
      <c r="G19" s="67">
        <v>0</v>
      </c>
      <c r="H19" s="67">
        <v>0</v>
      </c>
      <c r="I19" s="66">
        <v>2.0621939079999998</v>
      </c>
      <c r="J19" s="67">
        <v>2.9999999999999997E-4</v>
      </c>
      <c r="K19" s="67">
        <v>0</v>
      </c>
    </row>
    <row r="20" spans="1:11">
      <c r="A20" t="s">
        <v>215</v>
      </c>
      <c r="B20" t="s">
        <v>216</v>
      </c>
      <c r="C20" t="s">
        <v>203</v>
      </c>
      <c r="D20" t="s">
        <v>709</v>
      </c>
      <c r="E20" t="s">
        <v>204</v>
      </c>
      <c r="F20" t="s">
        <v>105</v>
      </c>
      <c r="G20" s="67">
        <v>0</v>
      </c>
      <c r="H20" s="67">
        <v>0</v>
      </c>
      <c r="I20" s="66">
        <v>400.23167089999998</v>
      </c>
      <c r="J20" s="67">
        <v>6.2799999999999995E-2</v>
      </c>
      <c r="K20" s="67">
        <v>1.4E-3</v>
      </c>
    </row>
    <row r="21" spans="1:11">
      <c r="A21" t="s">
        <v>217</v>
      </c>
      <c r="B21" t="s">
        <v>218</v>
      </c>
      <c r="C21" t="s">
        <v>207</v>
      </c>
      <c r="D21" t="s">
        <v>709</v>
      </c>
      <c r="E21" t="s">
        <v>204</v>
      </c>
      <c r="F21" t="s">
        <v>105</v>
      </c>
      <c r="G21" s="67">
        <v>0</v>
      </c>
      <c r="H21" s="67">
        <v>0</v>
      </c>
      <c r="I21" s="66">
        <v>927.14841460000002</v>
      </c>
      <c r="J21" s="67">
        <v>0.1454</v>
      </c>
      <c r="K21" s="67">
        <v>3.2000000000000002E-3</v>
      </c>
    </row>
    <row r="22" spans="1:11">
      <c r="A22" s="68" t="s">
        <v>219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220</v>
      </c>
      <c r="B23" t="s">
        <v>220</v>
      </c>
      <c r="C23" s="14"/>
      <c r="D23" t="s">
        <v>220</v>
      </c>
      <c r="F23" t="s">
        <v>220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221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220</v>
      </c>
      <c r="B25" t="s">
        <v>220</v>
      </c>
      <c r="C25" s="14"/>
      <c r="D25" t="s">
        <v>220</v>
      </c>
      <c r="F25" t="s">
        <v>220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222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220</v>
      </c>
      <c r="B27" t="s">
        <v>220</v>
      </c>
      <c r="C27" s="14"/>
      <c r="D27" t="s">
        <v>220</v>
      </c>
      <c r="F27" t="s">
        <v>220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223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220</v>
      </c>
      <c r="B29" t="s">
        <v>220</v>
      </c>
      <c r="C29" s="14"/>
      <c r="D29" t="s">
        <v>220</v>
      </c>
      <c r="F29" t="s">
        <v>220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224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220</v>
      </c>
      <c r="B31" t="s">
        <v>220</v>
      </c>
      <c r="C31" s="14"/>
      <c r="D31" t="s">
        <v>220</v>
      </c>
      <c r="F31" t="s">
        <v>220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225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s="68" t="s">
        <v>226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220</v>
      </c>
      <c r="B34" t="s">
        <v>220</v>
      </c>
      <c r="C34" s="14"/>
      <c r="D34" t="s">
        <v>220</v>
      </c>
      <c r="F34" t="s">
        <v>220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s="68" t="s">
        <v>224</v>
      </c>
      <c r="C35" s="14"/>
      <c r="H35" s="69">
        <v>0</v>
      </c>
      <c r="I35" s="70">
        <v>0</v>
      </c>
      <c r="J35" s="69">
        <v>0</v>
      </c>
      <c r="K35" s="69">
        <v>0</v>
      </c>
    </row>
    <row r="36" spans="1:11">
      <c r="A36" t="s">
        <v>220</v>
      </c>
      <c r="B36" t="s">
        <v>220</v>
      </c>
      <c r="C36" s="14"/>
      <c r="D36" t="s">
        <v>220</v>
      </c>
      <c r="F36" t="s">
        <v>220</v>
      </c>
      <c r="G36" s="67">
        <v>0</v>
      </c>
      <c r="H36" s="67">
        <v>0</v>
      </c>
      <c r="I36" s="66">
        <v>0</v>
      </c>
      <c r="J36" s="67">
        <v>0</v>
      </c>
      <c r="K36" s="67">
        <v>0</v>
      </c>
    </row>
    <row r="37" spans="1:11">
      <c r="A37" t="s">
        <v>227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6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  <c r="B2" t="s">
        <v>193</v>
      </c>
    </row>
    <row r="3" spans="1:52">
      <c r="A3" s="2" t="s">
        <v>2</v>
      </c>
      <c r="B3" t="s">
        <v>194</v>
      </c>
    </row>
    <row r="4" spans="1:52">
      <c r="A4" s="2" t="s">
        <v>3</v>
      </c>
      <c r="B4" t="s">
        <v>195</v>
      </c>
    </row>
    <row r="5" spans="1:52">
      <c r="A5" s="63" t="s">
        <v>196</v>
      </c>
      <c r="B5" t="s">
        <v>197</v>
      </c>
    </row>
    <row r="6" spans="1:52" ht="21.75" customHeight="1">
      <c r="A6" s="86" t="s">
        <v>67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52" ht="27.75" customHeight="1">
      <c r="A7" s="89" t="s">
        <v>68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92" t="s">
        <v>191</v>
      </c>
      <c r="N8" s="41" t="s">
        <v>55</v>
      </c>
      <c r="O8" s="41" t="s">
        <v>188</v>
      </c>
      <c r="P8" s="41" t="s">
        <v>56</v>
      </c>
      <c r="Q8" s="93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5.36</v>
      </c>
      <c r="H11" s="7"/>
      <c r="I11" s="7"/>
      <c r="J11" s="65">
        <v>1.6999999999999999E-3</v>
      </c>
      <c r="K11" s="64">
        <v>173707926</v>
      </c>
      <c r="L11" s="7"/>
      <c r="M11" s="64">
        <v>0</v>
      </c>
      <c r="N11" s="64">
        <v>218241.04593640001</v>
      </c>
      <c r="O11" s="7"/>
      <c r="P11" s="65">
        <v>1</v>
      </c>
      <c r="Q11" s="65">
        <v>0.755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199</v>
      </c>
      <c r="B12" s="14"/>
      <c r="C12" s="14"/>
      <c r="G12" s="70">
        <v>5.36</v>
      </c>
      <c r="J12" s="69">
        <v>1.6999999999999999E-3</v>
      </c>
      <c r="K12" s="70">
        <v>173707926</v>
      </c>
      <c r="M12" s="70">
        <v>0</v>
      </c>
      <c r="N12" s="70">
        <v>218241.04593640001</v>
      </c>
      <c r="P12" s="69">
        <v>1</v>
      </c>
      <c r="Q12" s="69">
        <v>0.755</v>
      </c>
    </row>
    <row r="13" spans="1:52">
      <c r="A13" s="68" t="s">
        <v>228</v>
      </c>
      <c r="B13" s="14"/>
      <c r="C13" s="14"/>
      <c r="G13" s="70">
        <v>1.6</v>
      </c>
      <c r="J13" s="69">
        <v>-3.2000000000000002E-3</v>
      </c>
      <c r="K13" s="70">
        <v>98092144</v>
      </c>
      <c r="M13" s="70">
        <v>0</v>
      </c>
      <c r="N13" s="70">
        <v>119544.0847979</v>
      </c>
      <c r="P13" s="69">
        <v>0.54779999999999995</v>
      </c>
      <c r="Q13" s="69">
        <v>0.41360000000000002</v>
      </c>
    </row>
    <row r="14" spans="1:52">
      <c r="A14" s="68" t="s">
        <v>229</v>
      </c>
      <c r="B14" s="14"/>
      <c r="C14" s="14"/>
      <c r="G14" s="70">
        <v>1.6</v>
      </c>
      <c r="J14" s="69">
        <v>-3.2000000000000002E-3</v>
      </c>
      <c r="K14" s="70">
        <v>98092144</v>
      </c>
      <c r="M14" s="70">
        <v>0</v>
      </c>
      <c r="N14" s="70">
        <v>119544.0847979</v>
      </c>
      <c r="P14" s="69">
        <v>0.54779999999999995</v>
      </c>
      <c r="Q14" s="69">
        <v>0.41360000000000002</v>
      </c>
    </row>
    <row r="15" spans="1:52">
      <c r="A15" t="s">
        <v>230</v>
      </c>
      <c r="B15" t="s">
        <v>231</v>
      </c>
      <c r="C15" t="s">
        <v>99</v>
      </c>
      <c r="D15" t="s">
        <v>232</v>
      </c>
      <c r="F15" t="s">
        <v>233</v>
      </c>
      <c r="G15" s="66">
        <v>1.05</v>
      </c>
      <c r="H15" t="s">
        <v>101</v>
      </c>
      <c r="I15" s="67">
        <v>0.04</v>
      </c>
      <c r="J15" s="67">
        <v>-8.0000000000000004E-4</v>
      </c>
      <c r="K15" s="66">
        <v>37900435</v>
      </c>
      <c r="L15" s="66">
        <v>140.97</v>
      </c>
      <c r="M15" s="66">
        <v>0</v>
      </c>
      <c r="N15" s="66">
        <v>53428.2432195</v>
      </c>
      <c r="O15" s="67">
        <v>2.3999999999999998E-3</v>
      </c>
      <c r="P15" s="67">
        <v>0.24479999999999999</v>
      </c>
      <c r="Q15" s="67">
        <v>0.18479999999999999</v>
      </c>
    </row>
    <row r="16" spans="1:52">
      <c r="A16" t="s">
        <v>234</v>
      </c>
      <c r="B16" t="s">
        <v>235</v>
      </c>
      <c r="C16" t="s">
        <v>99</v>
      </c>
      <c r="D16" t="s">
        <v>232</v>
      </c>
      <c r="F16" t="s">
        <v>233</v>
      </c>
      <c r="G16" s="66">
        <v>3.76</v>
      </c>
      <c r="H16" t="s">
        <v>101</v>
      </c>
      <c r="I16" s="67">
        <v>0.04</v>
      </c>
      <c r="J16" s="67">
        <v>-5.1000000000000004E-3</v>
      </c>
      <c r="K16" s="66">
        <v>3620641</v>
      </c>
      <c r="L16" s="66">
        <v>150.97999999999999</v>
      </c>
      <c r="M16" s="66">
        <v>0</v>
      </c>
      <c r="N16" s="66">
        <v>5466.4437817999997</v>
      </c>
      <c r="O16" s="67">
        <v>2.9999999999999997E-4</v>
      </c>
      <c r="P16" s="67">
        <v>2.5000000000000001E-2</v>
      </c>
      <c r="Q16" s="67">
        <v>1.89E-2</v>
      </c>
    </row>
    <row r="17" spans="1:17">
      <c r="A17" t="s">
        <v>236</v>
      </c>
      <c r="B17" t="s">
        <v>237</v>
      </c>
      <c r="C17" t="s">
        <v>99</v>
      </c>
      <c r="D17" t="s">
        <v>232</v>
      </c>
      <c r="F17" t="s">
        <v>238</v>
      </c>
      <c r="G17" s="66">
        <v>2.1800000000000002</v>
      </c>
      <c r="H17" t="s">
        <v>101</v>
      </c>
      <c r="I17" s="67">
        <v>2.75E-2</v>
      </c>
      <c r="J17" s="67">
        <v>-2.0999999999999999E-3</v>
      </c>
      <c r="K17" s="66">
        <v>19974875</v>
      </c>
      <c r="L17" s="66">
        <v>112.64</v>
      </c>
      <c r="M17" s="66">
        <v>0</v>
      </c>
      <c r="N17" s="66">
        <v>22499.699199999999</v>
      </c>
      <c r="O17" s="67">
        <v>1.1999999999999999E-3</v>
      </c>
      <c r="P17" s="67">
        <v>0.1031</v>
      </c>
      <c r="Q17" s="67">
        <v>7.7799999999999994E-2</v>
      </c>
    </row>
    <row r="18" spans="1:17">
      <c r="A18" t="s">
        <v>239</v>
      </c>
      <c r="B18" t="s">
        <v>240</v>
      </c>
      <c r="C18" t="s">
        <v>99</v>
      </c>
      <c r="D18" t="s">
        <v>232</v>
      </c>
      <c r="F18" t="s">
        <v>241</v>
      </c>
      <c r="G18" s="66">
        <v>3.15</v>
      </c>
      <c r="H18" t="s">
        <v>101</v>
      </c>
      <c r="I18" s="67">
        <v>1.7500000000000002E-2</v>
      </c>
      <c r="J18" s="67">
        <v>-4.1999999999999997E-3</v>
      </c>
      <c r="K18" s="66">
        <v>8147327</v>
      </c>
      <c r="L18" s="66">
        <v>110.28</v>
      </c>
      <c r="M18" s="66">
        <v>0</v>
      </c>
      <c r="N18" s="66">
        <v>8984.8722156000003</v>
      </c>
      <c r="O18" s="67">
        <v>5.0000000000000001E-4</v>
      </c>
      <c r="P18" s="67">
        <v>4.1200000000000001E-2</v>
      </c>
      <c r="Q18" s="67">
        <v>3.1099999999999999E-2</v>
      </c>
    </row>
    <row r="19" spans="1:17">
      <c r="A19" t="s">
        <v>242</v>
      </c>
      <c r="B19" t="s">
        <v>243</v>
      </c>
      <c r="C19" t="s">
        <v>99</v>
      </c>
      <c r="D19" t="s">
        <v>232</v>
      </c>
      <c r="F19" t="s">
        <v>244</v>
      </c>
      <c r="G19" s="66">
        <v>5.23</v>
      </c>
      <c r="H19" t="s">
        <v>101</v>
      </c>
      <c r="I19" s="67">
        <v>7.4999999999999997E-3</v>
      </c>
      <c r="J19" s="67">
        <v>-6.1000000000000004E-3</v>
      </c>
      <c r="K19" s="66">
        <v>5325823</v>
      </c>
      <c r="L19" s="66">
        <v>108.32</v>
      </c>
      <c r="M19" s="66">
        <v>0</v>
      </c>
      <c r="N19" s="66">
        <v>5768.9314735999997</v>
      </c>
      <c r="O19" s="67">
        <v>2.9999999999999997E-4</v>
      </c>
      <c r="P19" s="67">
        <v>2.64E-2</v>
      </c>
      <c r="Q19" s="67">
        <v>0.02</v>
      </c>
    </row>
    <row r="20" spans="1:17">
      <c r="A20" t="s">
        <v>245</v>
      </c>
      <c r="B20" t="s">
        <v>246</v>
      </c>
      <c r="C20" t="s">
        <v>99</v>
      </c>
      <c r="D20" t="s">
        <v>232</v>
      </c>
      <c r="F20" t="s">
        <v>247</v>
      </c>
      <c r="G20" s="66">
        <v>0.33</v>
      </c>
      <c r="H20" t="s">
        <v>101</v>
      </c>
      <c r="I20" s="67">
        <v>1E-3</v>
      </c>
      <c r="J20" s="67">
        <v>-8.3000000000000001E-3</v>
      </c>
      <c r="K20" s="66">
        <v>23123043</v>
      </c>
      <c r="L20" s="66">
        <v>101.18</v>
      </c>
      <c r="M20" s="66">
        <v>0</v>
      </c>
      <c r="N20" s="66">
        <v>23395.894907400001</v>
      </c>
      <c r="O20" s="67">
        <v>1.9E-3</v>
      </c>
      <c r="P20" s="67">
        <v>0.1072</v>
      </c>
      <c r="Q20" s="67">
        <v>8.09E-2</v>
      </c>
    </row>
    <row r="21" spans="1:17">
      <c r="A21" s="68" t="s">
        <v>248</v>
      </c>
      <c r="B21" s="14"/>
      <c r="C21" s="14"/>
      <c r="G21" s="70">
        <v>9.9</v>
      </c>
      <c r="J21" s="69">
        <v>7.6E-3</v>
      </c>
      <c r="K21" s="70">
        <v>75615782</v>
      </c>
      <c r="M21" s="70">
        <v>0</v>
      </c>
      <c r="N21" s="70">
        <v>98696.961138500003</v>
      </c>
      <c r="P21" s="69">
        <v>0.45219999999999999</v>
      </c>
      <c r="Q21" s="69">
        <v>0.34139999999999998</v>
      </c>
    </row>
    <row r="22" spans="1:17">
      <c r="A22" s="68" t="s">
        <v>249</v>
      </c>
      <c r="B22" s="14"/>
      <c r="C22" s="14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220</v>
      </c>
      <c r="B23" t="s">
        <v>220</v>
      </c>
      <c r="C23" s="14"/>
      <c r="D23" t="s">
        <v>220</v>
      </c>
      <c r="G23" s="66">
        <v>0</v>
      </c>
      <c r="H23" t="s">
        <v>220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250</v>
      </c>
      <c r="B24" s="14"/>
      <c r="C24" s="14"/>
      <c r="G24" s="70">
        <v>9.9</v>
      </c>
      <c r="J24" s="69">
        <v>7.6E-3</v>
      </c>
      <c r="K24" s="70">
        <v>75615782</v>
      </c>
      <c r="M24" s="70">
        <v>0</v>
      </c>
      <c r="N24" s="70">
        <v>98696.961138500003</v>
      </c>
      <c r="P24" s="69">
        <v>0.45219999999999999</v>
      </c>
      <c r="Q24" s="69">
        <v>0.34139999999999998</v>
      </c>
    </row>
    <row r="25" spans="1:17">
      <c r="A25" t="s">
        <v>251</v>
      </c>
      <c r="B25" t="s">
        <v>252</v>
      </c>
      <c r="C25" t="s">
        <v>99</v>
      </c>
      <c r="D25" t="s">
        <v>232</v>
      </c>
      <c r="F25" t="s">
        <v>253</v>
      </c>
      <c r="G25" s="66">
        <v>6.38</v>
      </c>
      <c r="H25" t="s">
        <v>101</v>
      </c>
      <c r="I25" s="67">
        <v>0.02</v>
      </c>
      <c r="J25" s="67">
        <v>4.1000000000000003E-3</v>
      </c>
      <c r="K25" s="66">
        <v>14177683</v>
      </c>
      <c r="L25" s="66">
        <v>111.03</v>
      </c>
      <c r="M25" s="66">
        <v>0</v>
      </c>
      <c r="N25" s="66">
        <v>15741.481434900001</v>
      </c>
      <c r="O25" s="67">
        <v>8.0000000000000004E-4</v>
      </c>
      <c r="P25" s="67">
        <v>7.2099999999999997E-2</v>
      </c>
      <c r="Q25" s="67">
        <v>5.45E-2</v>
      </c>
    </row>
    <row r="26" spans="1:17">
      <c r="A26" t="s">
        <v>254</v>
      </c>
      <c r="B26" t="s">
        <v>255</v>
      </c>
      <c r="C26" t="s">
        <v>99</v>
      </c>
      <c r="D26" t="s">
        <v>232</v>
      </c>
      <c r="F26" t="s">
        <v>256</v>
      </c>
      <c r="G26" s="66">
        <v>19.03</v>
      </c>
      <c r="H26" t="s">
        <v>101</v>
      </c>
      <c r="I26" s="67">
        <v>3.7499999999999999E-2</v>
      </c>
      <c r="J26" s="67">
        <v>1.55E-2</v>
      </c>
      <c r="K26" s="66">
        <v>11143111</v>
      </c>
      <c r="L26" s="66">
        <v>148.69999999999999</v>
      </c>
      <c r="M26" s="66">
        <v>0</v>
      </c>
      <c r="N26" s="66">
        <v>16569.806057000002</v>
      </c>
      <c r="O26" s="67">
        <v>6.9999999999999999E-4</v>
      </c>
      <c r="P26" s="67">
        <v>7.5899999999999995E-2</v>
      </c>
      <c r="Q26" s="67">
        <v>5.7299999999999997E-2</v>
      </c>
    </row>
    <row r="27" spans="1:17">
      <c r="A27" t="s">
        <v>257</v>
      </c>
      <c r="B27" t="s">
        <v>258</v>
      </c>
      <c r="C27" t="s">
        <v>99</v>
      </c>
      <c r="D27" t="s">
        <v>232</v>
      </c>
      <c r="F27" t="s">
        <v>259</v>
      </c>
      <c r="G27" s="66">
        <v>0.83</v>
      </c>
      <c r="H27" t="s">
        <v>101</v>
      </c>
      <c r="I27" s="67">
        <v>0.01</v>
      </c>
      <c r="J27" s="67">
        <v>2.0000000000000001E-4</v>
      </c>
      <c r="K27" s="66">
        <v>1486031</v>
      </c>
      <c r="L27" s="66">
        <v>100.98</v>
      </c>
      <c r="M27" s="66">
        <v>0</v>
      </c>
      <c r="N27" s="66">
        <v>1500.5941038000001</v>
      </c>
      <c r="O27" s="67">
        <v>1E-4</v>
      </c>
      <c r="P27" s="67">
        <v>6.8999999999999999E-3</v>
      </c>
      <c r="Q27" s="67">
        <v>5.1999999999999998E-3</v>
      </c>
    </row>
    <row r="28" spans="1:17">
      <c r="A28" t="s">
        <v>260</v>
      </c>
      <c r="B28" t="s">
        <v>261</v>
      </c>
      <c r="C28" t="s">
        <v>99</v>
      </c>
      <c r="D28" t="s">
        <v>232</v>
      </c>
      <c r="F28" t="s">
        <v>262</v>
      </c>
      <c r="G28" s="66">
        <v>15.11</v>
      </c>
      <c r="H28" t="s">
        <v>101</v>
      </c>
      <c r="I28" s="67">
        <v>1.4999999999999999E-2</v>
      </c>
      <c r="J28" s="67">
        <v>1.18E-2</v>
      </c>
      <c r="K28" s="66">
        <v>5574006</v>
      </c>
      <c r="L28" s="66">
        <v>105</v>
      </c>
      <c r="M28" s="66">
        <v>0</v>
      </c>
      <c r="N28" s="66">
        <v>5852.7062999999998</v>
      </c>
      <c r="O28" s="67">
        <v>1.9E-3</v>
      </c>
      <c r="P28" s="67">
        <v>2.6800000000000001E-2</v>
      </c>
      <c r="Q28" s="67">
        <v>2.0199999999999999E-2</v>
      </c>
    </row>
    <row r="29" spans="1:17">
      <c r="A29" t="s">
        <v>263</v>
      </c>
      <c r="B29" t="s">
        <v>264</v>
      </c>
      <c r="C29" t="s">
        <v>99</v>
      </c>
      <c r="D29" t="s">
        <v>232</v>
      </c>
      <c r="F29" t="s">
        <v>265</v>
      </c>
      <c r="G29" s="66">
        <v>7.56</v>
      </c>
      <c r="H29" t="s">
        <v>101</v>
      </c>
      <c r="I29" s="67">
        <v>2.2499999999999999E-2</v>
      </c>
      <c r="J29" s="67">
        <v>5.1999999999999998E-3</v>
      </c>
      <c r="K29" s="66">
        <v>17134260</v>
      </c>
      <c r="L29" s="66">
        <v>115.58</v>
      </c>
      <c r="M29" s="66">
        <v>0</v>
      </c>
      <c r="N29" s="66">
        <v>19803.777708000001</v>
      </c>
      <c r="O29" s="67">
        <v>1E-3</v>
      </c>
      <c r="P29" s="67">
        <v>9.0700000000000003E-2</v>
      </c>
      <c r="Q29" s="67">
        <v>6.8500000000000005E-2</v>
      </c>
    </row>
    <row r="30" spans="1:17">
      <c r="A30" t="s">
        <v>266</v>
      </c>
      <c r="B30" t="s">
        <v>267</v>
      </c>
      <c r="C30" t="s">
        <v>99</v>
      </c>
      <c r="D30" t="s">
        <v>232</v>
      </c>
      <c r="F30" t="s">
        <v>268</v>
      </c>
      <c r="G30" s="66">
        <v>1.54</v>
      </c>
      <c r="H30" t="s">
        <v>101</v>
      </c>
      <c r="I30" s="67">
        <v>5.5E-2</v>
      </c>
      <c r="J30" s="67">
        <v>4.0000000000000002E-4</v>
      </c>
      <c r="K30" s="66">
        <v>352</v>
      </c>
      <c r="L30" s="66">
        <v>110.94</v>
      </c>
      <c r="M30" s="66">
        <v>0</v>
      </c>
      <c r="N30" s="66">
        <v>0.39050879999999999</v>
      </c>
      <c r="O30" s="67">
        <v>0</v>
      </c>
      <c r="P30" s="67">
        <v>0</v>
      </c>
      <c r="Q30" s="67">
        <v>0</v>
      </c>
    </row>
    <row r="31" spans="1:17">
      <c r="A31" t="s">
        <v>269</v>
      </c>
      <c r="B31" t="s">
        <v>270</v>
      </c>
      <c r="C31" t="s">
        <v>99</v>
      </c>
      <c r="D31" t="s">
        <v>232</v>
      </c>
      <c r="F31" t="s">
        <v>259</v>
      </c>
      <c r="G31" s="66">
        <v>5.41</v>
      </c>
      <c r="H31" t="s">
        <v>101</v>
      </c>
      <c r="I31" s="67">
        <v>6.25E-2</v>
      </c>
      <c r="J31" s="67">
        <v>3.8E-3</v>
      </c>
      <c r="K31" s="66">
        <v>19876215</v>
      </c>
      <c r="L31" s="66">
        <v>140.84</v>
      </c>
      <c r="M31" s="66">
        <v>0</v>
      </c>
      <c r="N31" s="66">
        <v>27993.661206000001</v>
      </c>
      <c r="O31" s="67">
        <v>1.1999999999999999E-3</v>
      </c>
      <c r="P31" s="67">
        <v>0.1283</v>
      </c>
      <c r="Q31" s="67">
        <v>9.6799999999999997E-2</v>
      </c>
    </row>
    <row r="32" spans="1:17">
      <c r="A32" t="s">
        <v>271</v>
      </c>
      <c r="B32" t="s">
        <v>272</v>
      </c>
      <c r="C32" t="s">
        <v>99</v>
      </c>
      <c r="D32" t="s">
        <v>232</v>
      </c>
      <c r="F32" t="s">
        <v>273</v>
      </c>
      <c r="G32" s="66">
        <v>15.18</v>
      </c>
      <c r="H32" t="s">
        <v>101</v>
      </c>
      <c r="I32" s="67">
        <v>5.5E-2</v>
      </c>
      <c r="J32" s="67">
        <v>1.3100000000000001E-2</v>
      </c>
      <c r="K32" s="66">
        <v>6224124</v>
      </c>
      <c r="L32" s="66">
        <v>180.5</v>
      </c>
      <c r="M32" s="66">
        <v>0</v>
      </c>
      <c r="N32" s="66">
        <v>11234.543820000001</v>
      </c>
      <c r="O32" s="67">
        <v>2.9999999999999997E-4</v>
      </c>
      <c r="P32" s="67">
        <v>5.1499999999999997E-2</v>
      </c>
      <c r="Q32" s="67">
        <v>3.8899999999999997E-2</v>
      </c>
    </row>
    <row r="33" spans="1:17">
      <c r="A33" s="68" t="s">
        <v>274</v>
      </c>
      <c r="B33" s="14"/>
      <c r="C33" s="14"/>
      <c r="G33" s="70">
        <v>0</v>
      </c>
      <c r="J33" s="69">
        <v>0</v>
      </c>
      <c r="K33" s="70">
        <v>0</v>
      </c>
      <c r="M33" s="70">
        <v>0</v>
      </c>
      <c r="N33" s="70">
        <v>0</v>
      </c>
      <c r="P33" s="69">
        <v>0</v>
      </c>
      <c r="Q33" s="69">
        <v>0</v>
      </c>
    </row>
    <row r="34" spans="1:17">
      <c r="A34" t="s">
        <v>220</v>
      </c>
      <c r="B34" t="s">
        <v>220</v>
      </c>
      <c r="C34" s="14"/>
      <c r="D34" t="s">
        <v>220</v>
      </c>
      <c r="G34" s="66">
        <v>0</v>
      </c>
      <c r="H34" t="s">
        <v>220</v>
      </c>
      <c r="I34" s="67">
        <v>0</v>
      </c>
      <c r="J34" s="67">
        <v>0</v>
      </c>
      <c r="K34" s="66">
        <v>0</v>
      </c>
      <c r="L34" s="66">
        <v>0</v>
      </c>
      <c r="N34" s="66">
        <v>0</v>
      </c>
      <c r="O34" s="67">
        <v>0</v>
      </c>
      <c r="P34" s="67">
        <v>0</v>
      </c>
      <c r="Q34" s="67">
        <v>0</v>
      </c>
    </row>
    <row r="35" spans="1:17">
      <c r="A35" s="68" t="s">
        <v>275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220</v>
      </c>
      <c r="B36" t="s">
        <v>220</v>
      </c>
      <c r="C36" s="14"/>
      <c r="D36" t="s">
        <v>220</v>
      </c>
      <c r="G36" s="66">
        <v>0</v>
      </c>
      <c r="H36" t="s">
        <v>220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225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s="68" t="s">
        <v>276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220</v>
      </c>
      <c r="B39" t="s">
        <v>220</v>
      </c>
      <c r="C39" s="14"/>
      <c r="D39" t="s">
        <v>220</v>
      </c>
      <c r="G39" s="66">
        <v>0</v>
      </c>
      <c r="H39" t="s">
        <v>220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277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220</v>
      </c>
      <c r="B41" t="s">
        <v>220</v>
      </c>
      <c r="C41" s="14"/>
      <c r="D41" t="s">
        <v>220</v>
      </c>
      <c r="G41" s="66">
        <v>0</v>
      </c>
      <c r="H41" t="s">
        <v>220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84" t="s">
        <v>278</v>
      </c>
      <c r="B42" s="14"/>
      <c r="C42" s="14"/>
    </row>
    <row r="43" spans="1:17">
      <c r="A43" s="84" t="s">
        <v>279</v>
      </c>
      <c r="B43" s="14"/>
      <c r="C43" s="14"/>
    </row>
    <row r="44" spans="1:17">
      <c r="A44" s="84" t="s">
        <v>280</v>
      </c>
      <c r="B44" s="14"/>
      <c r="C44" s="14"/>
    </row>
    <row r="45" spans="1:17">
      <c r="A45" s="84" t="s">
        <v>281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  <c r="B2" t="s">
        <v>193</v>
      </c>
    </row>
    <row r="3" spans="1:67">
      <c r="A3" s="2" t="s">
        <v>2</v>
      </c>
      <c r="B3" t="s">
        <v>194</v>
      </c>
    </row>
    <row r="4" spans="1:67">
      <c r="A4" s="2" t="s">
        <v>3</v>
      </c>
      <c r="B4" t="s">
        <v>195</v>
      </c>
    </row>
    <row r="5" spans="1:67">
      <c r="A5" s="63" t="s">
        <v>196</v>
      </c>
      <c r="B5" t="s">
        <v>197</v>
      </c>
    </row>
    <row r="6" spans="1:67" ht="26.25" customHeight="1">
      <c r="A6" s="85" t="s">
        <v>67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O6" s="16"/>
    </row>
    <row r="7" spans="1:67" ht="26.25" customHeight="1">
      <c r="A7" s="85" t="s">
        <v>81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BJ7" s="16"/>
      <c r="BO7" s="16"/>
    </row>
    <row r="8" spans="1:67" s="16" customFormat="1" ht="20.25">
      <c r="A8" s="96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92" t="s">
        <v>191</v>
      </c>
      <c r="Q8" s="43" t="s">
        <v>55</v>
      </c>
      <c r="R8" s="43" t="s">
        <v>72</v>
      </c>
      <c r="S8" s="43" t="s">
        <v>56</v>
      </c>
      <c r="T8" s="97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199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282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220</v>
      </c>
      <c r="B14" t="s">
        <v>220</v>
      </c>
      <c r="C14" s="14"/>
      <c r="D14" s="14"/>
      <c r="E14" s="14"/>
      <c r="F14" t="s">
        <v>220</v>
      </c>
      <c r="G14" t="s">
        <v>220</v>
      </c>
      <c r="J14" s="66">
        <v>0</v>
      </c>
      <c r="K14" t="s">
        <v>220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248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220</v>
      </c>
      <c r="B16" t="s">
        <v>220</v>
      </c>
      <c r="C16" s="14"/>
      <c r="D16" s="14"/>
      <c r="E16" s="14"/>
      <c r="F16" t="s">
        <v>220</v>
      </c>
      <c r="G16" t="s">
        <v>220</v>
      </c>
      <c r="J16" s="66">
        <v>0</v>
      </c>
      <c r="K16" t="s">
        <v>220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283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220</v>
      </c>
      <c r="B18" t="s">
        <v>220</v>
      </c>
      <c r="C18" s="14"/>
      <c r="D18" s="14"/>
      <c r="E18" s="14"/>
      <c r="F18" t="s">
        <v>220</v>
      </c>
      <c r="G18" t="s">
        <v>220</v>
      </c>
      <c r="J18" s="66">
        <v>0</v>
      </c>
      <c r="K18" t="s">
        <v>220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225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284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220</v>
      </c>
      <c r="B21" t="s">
        <v>220</v>
      </c>
      <c r="C21" s="14"/>
      <c r="D21" s="14"/>
      <c r="E21" s="14"/>
      <c r="F21" t="s">
        <v>220</v>
      </c>
      <c r="G21" t="s">
        <v>220</v>
      </c>
      <c r="J21" s="66">
        <v>0</v>
      </c>
      <c r="K21" t="s">
        <v>220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285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220</v>
      </c>
      <c r="B23" t="s">
        <v>220</v>
      </c>
      <c r="C23" s="14"/>
      <c r="D23" s="14"/>
      <c r="E23" s="14"/>
      <c r="F23" t="s">
        <v>220</v>
      </c>
      <c r="G23" t="s">
        <v>220</v>
      </c>
      <c r="J23" s="66">
        <v>0</v>
      </c>
      <c r="K23" t="s">
        <v>220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4" t="s">
        <v>227</v>
      </c>
      <c r="B24" s="14"/>
      <c r="C24" s="14"/>
      <c r="D24" s="14"/>
      <c r="E24" s="14"/>
      <c r="F24" s="14"/>
    </row>
    <row r="25" spans="1:20">
      <c r="A25" s="84" t="s">
        <v>278</v>
      </c>
      <c r="B25" s="14"/>
      <c r="C25" s="14"/>
      <c r="D25" s="14"/>
      <c r="E25" s="14"/>
      <c r="F25" s="14"/>
    </row>
    <row r="26" spans="1:20">
      <c r="A26" s="84" t="s">
        <v>279</v>
      </c>
      <c r="B26" s="14"/>
      <c r="C26" s="14"/>
      <c r="D26" s="14"/>
      <c r="E26" s="14"/>
      <c r="F26" s="14"/>
    </row>
    <row r="27" spans="1:20">
      <c r="A27" s="84" t="s">
        <v>280</v>
      </c>
      <c r="B27" s="14"/>
      <c r="C27" s="14"/>
      <c r="D27" s="14"/>
      <c r="E27" s="14"/>
      <c r="F27" s="14"/>
    </row>
    <row r="28" spans="1:20">
      <c r="A28" s="84" t="s">
        <v>281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12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  <c r="B2" t="s">
        <v>193</v>
      </c>
    </row>
    <row r="3" spans="1:65">
      <c r="A3" s="2" t="s">
        <v>2</v>
      </c>
      <c r="B3" t="s">
        <v>194</v>
      </c>
    </row>
    <row r="4" spans="1:65">
      <c r="A4" s="2" t="s">
        <v>3</v>
      </c>
      <c r="B4" t="s">
        <v>195</v>
      </c>
    </row>
    <row r="5" spans="1:65">
      <c r="A5" s="63" t="s">
        <v>196</v>
      </c>
      <c r="B5" t="s">
        <v>197</v>
      </c>
    </row>
    <row r="6" spans="1:65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</row>
    <row r="7" spans="1:65" ht="26.25" customHeight="1">
      <c r="A7" s="98" t="s">
        <v>88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92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4.5599999999999996</v>
      </c>
      <c r="K11" s="7"/>
      <c r="L11" s="7"/>
      <c r="M11" s="65">
        <v>3.0200000000000001E-2</v>
      </c>
      <c r="N11" s="64">
        <v>33967518.640000001</v>
      </c>
      <c r="O11" s="28"/>
      <c r="P11" s="64">
        <v>27.328727000000001</v>
      </c>
      <c r="Q11" s="64">
        <v>37387.845001919399</v>
      </c>
      <c r="R11" s="7"/>
      <c r="S11" s="65">
        <v>1</v>
      </c>
      <c r="T11" s="65">
        <v>0.1293</v>
      </c>
      <c r="U11" s="30"/>
      <c r="BH11" s="14"/>
      <c r="BI11" s="16"/>
      <c r="BJ11" s="14"/>
      <c r="BM11" s="14"/>
    </row>
    <row r="12" spans="1:65">
      <c r="A12" s="68" t="s">
        <v>199</v>
      </c>
      <c r="B12" s="14"/>
      <c r="C12" s="14"/>
      <c r="D12" s="14"/>
      <c r="E12" s="14"/>
      <c r="J12" s="70">
        <v>4.53</v>
      </c>
      <c r="M12" s="69">
        <v>2.87E-2</v>
      </c>
      <c r="N12" s="70">
        <v>33168518.640000001</v>
      </c>
      <c r="P12" s="70">
        <v>11.421519999999999</v>
      </c>
      <c r="Q12" s="70">
        <v>34402.852725122</v>
      </c>
      <c r="S12" s="69">
        <v>0.92020000000000002</v>
      </c>
      <c r="T12" s="69">
        <v>0.11899999999999999</v>
      </c>
    </row>
    <row r="13" spans="1:65">
      <c r="A13" s="68" t="s">
        <v>282</v>
      </c>
      <c r="B13" s="14"/>
      <c r="C13" s="14"/>
      <c r="D13" s="14"/>
      <c r="E13" s="14"/>
      <c r="J13" s="70">
        <v>5.28</v>
      </c>
      <c r="M13" s="69">
        <v>-2.8999999999999998E-3</v>
      </c>
      <c r="N13" s="70">
        <v>12559197.689999999</v>
      </c>
      <c r="P13" s="70">
        <v>7.85853</v>
      </c>
      <c r="Q13" s="70">
        <v>14303.147511808</v>
      </c>
      <c r="S13" s="69">
        <v>0.3826</v>
      </c>
      <c r="T13" s="69">
        <v>4.9500000000000002E-2</v>
      </c>
    </row>
    <row r="14" spans="1:65">
      <c r="A14" t="s">
        <v>286</v>
      </c>
      <c r="B14" t="s">
        <v>287</v>
      </c>
      <c r="C14" t="s">
        <v>99</v>
      </c>
      <c r="D14" t="s">
        <v>122</v>
      </c>
      <c r="E14" t="s">
        <v>288</v>
      </c>
      <c r="F14" t="s">
        <v>289</v>
      </c>
      <c r="G14" t="s">
        <v>709</v>
      </c>
      <c r="H14" t="s">
        <v>204</v>
      </c>
      <c r="I14" t="s">
        <v>290</v>
      </c>
      <c r="J14" s="66">
        <v>2.3199999999999998</v>
      </c>
      <c r="K14" t="s">
        <v>101</v>
      </c>
      <c r="L14" s="67">
        <v>6.1999999999999998E-3</v>
      </c>
      <c r="M14" s="67">
        <v>5.4000000000000003E-3</v>
      </c>
      <c r="N14" s="66">
        <v>2244002</v>
      </c>
      <c r="O14" s="66">
        <v>100.59</v>
      </c>
      <c r="P14" s="66">
        <v>0</v>
      </c>
      <c r="Q14" s="66">
        <v>2257.2416118000001</v>
      </c>
      <c r="R14" s="67">
        <v>5.0000000000000001E-4</v>
      </c>
      <c r="S14" s="67">
        <v>6.0400000000000002E-2</v>
      </c>
      <c r="T14" s="67">
        <v>7.7999999999999996E-3</v>
      </c>
    </row>
    <row r="15" spans="1:65">
      <c r="A15" t="s">
        <v>291</v>
      </c>
      <c r="B15" t="s">
        <v>292</v>
      </c>
      <c r="C15" t="s">
        <v>99</v>
      </c>
      <c r="D15" t="s">
        <v>122</v>
      </c>
      <c r="E15" t="s">
        <v>293</v>
      </c>
      <c r="F15" t="s">
        <v>294</v>
      </c>
      <c r="G15" t="s">
        <v>709</v>
      </c>
      <c r="H15" t="s">
        <v>204</v>
      </c>
      <c r="I15" t="s">
        <v>295</v>
      </c>
      <c r="J15" s="66">
        <v>5.93</v>
      </c>
      <c r="K15" t="s">
        <v>101</v>
      </c>
      <c r="L15" s="67">
        <v>3.8E-3</v>
      </c>
      <c r="M15" s="67">
        <v>3.3E-3</v>
      </c>
      <c r="N15" s="66">
        <v>1380368</v>
      </c>
      <c r="O15" s="66">
        <v>98.72</v>
      </c>
      <c r="P15" s="66">
        <v>0</v>
      </c>
      <c r="Q15" s="66">
        <v>1362.6992895999999</v>
      </c>
      <c r="R15" s="67">
        <v>5.0000000000000001E-4</v>
      </c>
      <c r="S15" s="67">
        <v>3.6400000000000002E-2</v>
      </c>
      <c r="T15" s="67">
        <v>4.7000000000000002E-3</v>
      </c>
    </row>
    <row r="16" spans="1:65">
      <c r="A16" t="s">
        <v>296</v>
      </c>
      <c r="B16" t="s">
        <v>297</v>
      </c>
      <c r="C16" t="s">
        <v>99</v>
      </c>
      <c r="D16" t="s">
        <v>122</v>
      </c>
      <c r="E16" t="s">
        <v>298</v>
      </c>
      <c r="F16" t="s">
        <v>126</v>
      </c>
      <c r="G16" t="s">
        <v>709</v>
      </c>
      <c r="H16" t="s">
        <v>204</v>
      </c>
      <c r="I16" t="s">
        <v>299</v>
      </c>
      <c r="J16" s="66">
        <v>15.4</v>
      </c>
      <c r="K16" t="s">
        <v>101</v>
      </c>
      <c r="L16" s="67">
        <v>2.07E-2</v>
      </c>
      <c r="M16" s="67">
        <v>7.4000000000000003E-3</v>
      </c>
      <c r="N16" s="66">
        <v>629418</v>
      </c>
      <c r="O16" s="66">
        <v>119.75</v>
      </c>
      <c r="P16" s="66">
        <v>0</v>
      </c>
      <c r="Q16" s="66">
        <v>753.72805500000004</v>
      </c>
      <c r="R16" s="67">
        <v>4.0000000000000002E-4</v>
      </c>
      <c r="S16" s="67">
        <v>2.0199999999999999E-2</v>
      </c>
      <c r="T16" s="67">
        <v>2.5999999999999999E-3</v>
      </c>
    </row>
    <row r="17" spans="1:20">
      <c r="A17" t="s">
        <v>300</v>
      </c>
      <c r="B17" t="s">
        <v>301</v>
      </c>
      <c r="C17" t="s">
        <v>99</v>
      </c>
      <c r="D17" t="s">
        <v>122</v>
      </c>
      <c r="E17" t="s">
        <v>302</v>
      </c>
      <c r="F17" t="s">
        <v>294</v>
      </c>
      <c r="G17" t="s">
        <v>709</v>
      </c>
      <c r="H17" t="s">
        <v>204</v>
      </c>
      <c r="I17" t="s">
        <v>303</v>
      </c>
      <c r="J17" s="66">
        <v>2</v>
      </c>
      <c r="K17" t="s">
        <v>101</v>
      </c>
      <c r="L17" s="67">
        <v>0.05</v>
      </c>
      <c r="M17" s="67">
        <v>8.0000000000000002E-3</v>
      </c>
      <c r="N17" s="66">
        <v>686130</v>
      </c>
      <c r="O17" s="66">
        <v>114.21</v>
      </c>
      <c r="P17" s="66">
        <v>0</v>
      </c>
      <c r="Q17" s="66">
        <v>783.62907299999995</v>
      </c>
      <c r="R17" s="67">
        <v>2.0000000000000001E-4</v>
      </c>
      <c r="S17" s="67">
        <v>2.1000000000000001E-2</v>
      </c>
      <c r="T17" s="67">
        <v>2.7000000000000001E-3</v>
      </c>
    </row>
    <row r="18" spans="1:20">
      <c r="A18" t="s">
        <v>304</v>
      </c>
      <c r="B18" t="s">
        <v>305</v>
      </c>
      <c r="C18" t="s">
        <v>99</v>
      </c>
      <c r="D18" t="s">
        <v>122</v>
      </c>
      <c r="E18" t="s">
        <v>302</v>
      </c>
      <c r="F18" t="s">
        <v>294</v>
      </c>
      <c r="G18" t="s">
        <v>709</v>
      </c>
      <c r="H18" t="s">
        <v>204</v>
      </c>
      <c r="I18" t="s">
        <v>306</v>
      </c>
      <c r="J18" s="66">
        <v>5.23</v>
      </c>
      <c r="K18" t="s">
        <v>101</v>
      </c>
      <c r="L18" s="67">
        <v>1.7500000000000002E-2</v>
      </c>
      <c r="M18" s="67">
        <v>4.5999999999999999E-3</v>
      </c>
      <c r="N18" s="66">
        <v>812477</v>
      </c>
      <c r="O18" s="66">
        <v>107.89</v>
      </c>
      <c r="P18" s="66">
        <v>0</v>
      </c>
      <c r="Q18" s="66">
        <v>876.58143529999995</v>
      </c>
      <c r="R18" s="67">
        <v>2.0000000000000001E-4</v>
      </c>
      <c r="S18" s="67">
        <v>2.3400000000000001E-2</v>
      </c>
      <c r="T18" s="67">
        <v>3.0000000000000001E-3</v>
      </c>
    </row>
    <row r="19" spans="1:20">
      <c r="A19" t="s">
        <v>307</v>
      </c>
      <c r="B19" s="71">
        <v>1156603</v>
      </c>
      <c r="C19" t="s">
        <v>99</v>
      </c>
      <c r="D19" t="s">
        <v>122</v>
      </c>
      <c r="E19" t="s">
        <v>308</v>
      </c>
      <c r="F19" t="s">
        <v>726</v>
      </c>
      <c r="G19" t="s">
        <v>710</v>
      </c>
      <c r="H19" t="s">
        <v>204</v>
      </c>
      <c r="I19" t="s">
        <v>310</v>
      </c>
      <c r="J19" s="66">
        <v>5.79</v>
      </c>
      <c r="K19" t="s">
        <v>101</v>
      </c>
      <c r="L19" s="67">
        <v>1.77E-2</v>
      </c>
      <c r="M19" s="67">
        <v>1.14E-2</v>
      </c>
      <c r="N19" s="66">
        <v>327466</v>
      </c>
      <c r="O19" s="66">
        <v>103.6</v>
      </c>
      <c r="P19" s="66">
        <v>0</v>
      </c>
      <c r="Q19" s="66">
        <v>339.25477599999999</v>
      </c>
      <c r="R19" s="67">
        <v>1E-4</v>
      </c>
      <c r="S19" s="67">
        <v>9.1000000000000004E-3</v>
      </c>
      <c r="T19" s="67">
        <v>1.1999999999999999E-3</v>
      </c>
    </row>
    <row r="20" spans="1:20">
      <c r="A20" t="s">
        <v>311</v>
      </c>
      <c r="B20" s="71">
        <v>1156611</v>
      </c>
      <c r="C20" t="s">
        <v>99</v>
      </c>
      <c r="D20" t="s">
        <v>122</v>
      </c>
      <c r="E20" t="s">
        <v>308</v>
      </c>
      <c r="F20" t="s">
        <v>726</v>
      </c>
      <c r="G20" t="s">
        <v>710</v>
      </c>
      <c r="H20" t="s">
        <v>204</v>
      </c>
      <c r="I20" t="s">
        <v>312</v>
      </c>
      <c r="J20" s="66">
        <v>9.14</v>
      </c>
      <c r="K20" t="s">
        <v>101</v>
      </c>
      <c r="L20" s="67">
        <v>2.4799999999999999E-2</v>
      </c>
      <c r="M20" s="67">
        <v>1.44E-2</v>
      </c>
      <c r="N20" s="66">
        <v>1033715</v>
      </c>
      <c r="O20" s="66">
        <v>109.75</v>
      </c>
      <c r="P20" s="66">
        <v>0</v>
      </c>
      <c r="Q20" s="66">
        <v>1134.5022125</v>
      </c>
      <c r="R20" s="67">
        <v>5.0000000000000001E-4</v>
      </c>
      <c r="S20" s="67">
        <v>3.0300000000000001E-2</v>
      </c>
      <c r="T20" s="67">
        <v>3.8999999999999998E-3</v>
      </c>
    </row>
    <row r="21" spans="1:20">
      <c r="A21" t="s">
        <v>313</v>
      </c>
      <c r="B21" s="71">
        <v>6000210</v>
      </c>
      <c r="C21" t="s">
        <v>99</v>
      </c>
      <c r="D21" t="s">
        <v>122</v>
      </c>
      <c r="E21" t="s">
        <v>314</v>
      </c>
      <c r="F21" t="s">
        <v>315</v>
      </c>
      <c r="G21" t="s">
        <v>711</v>
      </c>
      <c r="H21" t="s">
        <v>149</v>
      </c>
      <c r="I21" t="s">
        <v>316</v>
      </c>
      <c r="J21" s="66">
        <v>6.8</v>
      </c>
      <c r="K21" t="s">
        <v>101</v>
      </c>
      <c r="L21" s="67">
        <v>3.85E-2</v>
      </c>
      <c r="M21" s="67">
        <v>5.8999999999999999E-3</v>
      </c>
      <c r="N21" s="66">
        <v>421420.21</v>
      </c>
      <c r="O21" s="66">
        <v>125.9</v>
      </c>
      <c r="P21" s="66">
        <v>0</v>
      </c>
      <c r="Q21" s="66">
        <v>530.56804438999995</v>
      </c>
      <c r="R21" s="67">
        <v>2.0000000000000001E-4</v>
      </c>
      <c r="S21" s="67">
        <v>1.4200000000000001E-2</v>
      </c>
      <c r="T21" s="67">
        <v>1.8E-3</v>
      </c>
    </row>
    <row r="22" spans="1:20">
      <c r="A22" t="s">
        <v>317</v>
      </c>
      <c r="B22" s="71">
        <v>1138544</v>
      </c>
      <c r="C22" t="s">
        <v>99</v>
      </c>
      <c r="D22" t="s">
        <v>122</v>
      </c>
      <c r="E22" t="s">
        <v>318</v>
      </c>
      <c r="F22" t="s">
        <v>726</v>
      </c>
      <c r="G22" t="s">
        <v>712</v>
      </c>
      <c r="H22" t="s">
        <v>204</v>
      </c>
      <c r="I22" t="s">
        <v>295</v>
      </c>
      <c r="J22" s="66">
        <v>6.81</v>
      </c>
      <c r="K22" t="s">
        <v>101</v>
      </c>
      <c r="L22" s="67">
        <v>3.5000000000000003E-2</v>
      </c>
      <c r="M22" s="67">
        <v>1.3100000000000001E-2</v>
      </c>
      <c r="N22" s="66">
        <v>571792</v>
      </c>
      <c r="O22" s="66">
        <v>118.6</v>
      </c>
      <c r="P22" s="66">
        <v>0</v>
      </c>
      <c r="Q22" s="66">
        <v>678.14531199999999</v>
      </c>
      <c r="R22" s="67">
        <v>6.9999999999999999E-4</v>
      </c>
      <c r="S22" s="67">
        <v>1.8100000000000002E-2</v>
      </c>
      <c r="T22" s="67">
        <v>2.3E-3</v>
      </c>
    </row>
    <row r="23" spans="1:20">
      <c r="A23" t="s">
        <v>319</v>
      </c>
      <c r="B23" s="71">
        <v>1110915</v>
      </c>
      <c r="C23" t="s">
        <v>99</v>
      </c>
      <c r="D23" t="s">
        <v>122</v>
      </c>
      <c r="E23" t="s">
        <v>320</v>
      </c>
      <c r="F23" t="s">
        <v>321</v>
      </c>
      <c r="G23" t="s">
        <v>713</v>
      </c>
      <c r="H23" t="s">
        <v>204</v>
      </c>
      <c r="I23" t="s">
        <v>322</v>
      </c>
      <c r="J23" s="66">
        <v>7.14</v>
      </c>
      <c r="K23" t="s">
        <v>101</v>
      </c>
      <c r="L23" s="67">
        <v>5.1499999999999997E-2</v>
      </c>
      <c r="M23" s="67">
        <v>2.2100000000000002E-2</v>
      </c>
      <c r="N23" s="66">
        <v>311467</v>
      </c>
      <c r="O23" s="66">
        <v>147.38</v>
      </c>
      <c r="P23" s="66">
        <v>0</v>
      </c>
      <c r="Q23" s="66">
        <v>459.04006459999999</v>
      </c>
      <c r="R23" s="67">
        <v>1E-4</v>
      </c>
      <c r="S23" s="67">
        <v>1.23E-2</v>
      </c>
      <c r="T23" s="67">
        <v>1.6000000000000001E-3</v>
      </c>
    </row>
    <row r="24" spans="1:20">
      <c r="A24" t="s">
        <v>323</v>
      </c>
      <c r="B24" s="71">
        <v>1140615</v>
      </c>
      <c r="C24" t="s">
        <v>99</v>
      </c>
      <c r="D24" t="s">
        <v>122</v>
      </c>
      <c r="E24" t="s">
        <v>324</v>
      </c>
      <c r="F24" t="s">
        <v>726</v>
      </c>
      <c r="G24" t="s">
        <v>713</v>
      </c>
      <c r="H24" t="s">
        <v>204</v>
      </c>
      <c r="I24" t="s">
        <v>306</v>
      </c>
      <c r="J24" s="66">
        <v>3.95</v>
      </c>
      <c r="K24" t="s">
        <v>101</v>
      </c>
      <c r="L24" s="67">
        <v>1.6E-2</v>
      </c>
      <c r="M24" s="67">
        <v>1.4500000000000001E-2</v>
      </c>
      <c r="N24" s="66">
        <v>578727</v>
      </c>
      <c r="O24" s="66">
        <v>102.05</v>
      </c>
      <c r="P24" s="66">
        <v>0</v>
      </c>
      <c r="Q24" s="66">
        <v>590.59090349999997</v>
      </c>
      <c r="R24" s="67">
        <v>1E-3</v>
      </c>
      <c r="S24" s="67">
        <v>1.5800000000000002E-2</v>
      </c>
      <c r="T24" s="67">
        <v>2E-3</v>
      </c>
    </row>
    <row r="25" spans="1:20">
      <c r="A25" t="s">
        <v>325</v>
      </c>
      <c r="B25" s="71">
        <v>1156231</v>
      </c>
      <c r="C25" t="s">
        <v>99</v>
      </c>
      <c r="D25" t="s">
        <v>122</v>
      </c>
      <c r="E25" t="s">
        <v>326</v>
      </c>
      <c r="F25" t="s">
        <v>726</v>
      </c>
      <c r="G25" t="s">
        <v>713</v>
      </c>
      <c r="H25" t="s">
        <v>204</v>
      </c>
      <c r="I25" t="s">
        <v>327</v>
      </c>
      <c r="J25" s="66">
        <v>5.64</v>
      </c>
      <c r="K25" t="s">
        <v>101</v>
      </c>
      <c r="L25" s="67">
        <v>3.3500000000000002E-2</v>
      </c>
      <c r="M25" s="67">
        <v>2.8799999999999999E-2</v>
      </c>
      <c r="N25" s="66">
        <v>192511</v>
      </c>
      <c r="O25" s="66">
        <v>103.51</v>
      </c>
      <c r="P25" s="66">
        <v>0</v>
      </c>
      <c r="Q25" s="66">
        <v>199.26813609999999</v>
      </c>
      <c r="R25" s="67">
        <v>4.0000000000000002E-4</v>
      </c>
      <c r="S25" s="67">
        <v>5.3E-3</v>
      </c>
      <c r="T25" s="67">
        <v>6.9999999999999999E-4</v>
      </c>
    </row>
    <row r="26" spans="1:20">
      <c r="A26" t="s">
        <v>328</v>
      </c>
      <c r="B26" s="71">
        <v>1162221</v>
      </c>
      <c r="C26" t="s">
        <v>99</v>
      </c>
      <c r="D26" t="s">
        <v>122</v>
      </c>
      <c r="E26" t="s">
        <v>326</v>
      </c>
      <c r="F26" t="s">
        <v>726</v>
      </c>
      <c r="G26" t="s">
        <v>714</v>
      </c>
      <c r="H26" t="s">
        <v>149</v>
      </c>
      <c r="I26" t="s">
        <v>306</v>
      </c>
      <c r="J26" s="66">
        <v>7.24</v>
      </c>
      <c r="K26" t="s">
        <v>101</v>
      </c>
      <c r="L26" s="67">
        <v>1.17E-2</v>
      </c>
      <c r="M26" s="67">
        <v>2.93E-2</v>
      </c>
      <c r="N26" s="66">
        <v>348887</v>
      </c>
      <c r="O26" s="66">
        <v>88.02</v>
      </c>
      <c r="P26" s="66">
        <v>0</v>
      </c>
      <c r="Q26" s="66">
        <v>307.09033740000001</v>
      </c>
      <c r="R26" s="67">
        <v>5.9999999999999995E-4</v>
      </c>
      <c r="S26" s="67">
        <v>8.2000000000000007E-3</v>
      </c>
      <c r="T26" s="67">
        <v>1.1000000000000001E-3</v>
      </c>
    </row>
    <row r="27" spans="1:20">
      <c r="A27" t="s">
        <v>329</v>
      </c>
      <c r="B27" s="71">
        <v>1260652</v>
      </c>
      <c r="C27" t="s">
        <v>99</v>
      </c>
      <c r="D27" t="s">
        <v>122</v>
      </c>
      <c r="E27" t="s">
        <v>330</v>
      </c>
      <c r="F27" t="s">
        <v>729</v>
      </c>
      <c r="G27" t="s">
        <v>713</v>
      </c>
      <c r="H27" t="s">
        <v>204</v>
      </c>
      <c r="I27" t="s">
        <v>331</v>
      </c>
      <c r="J27" s="66">
        <v>5.07</v>
      </c>
      <c r="K27" t="s">
        <v>101</v>
      </c>
      <c r="L27" s="67">
        <v>2.7799999999999998E-2</v>
      </c>
      <c r="M27" s="67">
        <v>6.0600000000000001E-2</v>
      </c>
      <c r="N27" s="66">
        <v>180000</v>
      </c>
      <c r="O27" s="66">
        <v>85</v>
      </c>
      <c r="P27" s="66">
        <v>0</v>
      </c>
      <c r="Q27" s="66">
        <v>153</v>
      </c>
      <c r="R27" s="67">
        <v>1E-4</v>
      </c>
      <c r="S27" s="67">
        <v>4.1000000000000003E-3</v>
      </c>
      <c r="T27" s="67">
        <v>5.0000000000000001E-4</v>
      </c>
    </row>
    <row r="28" spans="1:20">
      <c r="A28" t="s">
        <v>332</v>
      </c>
      <c r="B28" s="71">
        <v>1260736</v>
      </c>
      <c r="C28" t="s">
        <v>99</v>
      </c>
      <c r="D28" t="s">
        <v>122</v>
      </c>
      <c r="E28" t="s">
        <v>330</v>
      </c>
      <c r="F28" t="s">
        <v>729</v>
      </c>
      <c r="G28" t="s">
        <v>713</v>
      </c>
      <c r="H28" t="s">
        <v>204</v>
      </c>
      <c r="I28" t="s">
        <v>333</v>
      </c>
      <c r="J28" s="66">
        <v>6.01</v>
      </c>
      <c r="K28" t="s">
        <v>101</v>
      </c>
      <c r="L28" s="67">
        <v>1.29E-2</v>
      </c>
      <c r="M28" s="67">
        <v>5.2200000000000003E-2</v>
      </c>
      <c r="N28" s="66">
        <v>380057</v>
      </c>
      <c r="O28" s="66">
        <v>78.52</v>
      </c>
      <c r="P28" s="66">
        <v>0</v>
      </c>
      <c r="Q28" s="66">
        <v>298.42075640000002</v>
      </c>
      <c r="R28" s="67">
        <v>4.0000000000000002E-4</v>
      </c>
      <c r="S28" s="67">
        <v>8.0000000000000002E-3</v>
      </c>
      <c r="T28" s="67">
        <v>1E-3</v>
      </c>
    </row>
    <row r="29" spans="1:20">
      <c r="A29" t="s">
        <v>334</v>
      </c>
      <c r="B29" s="71">
        <v>1260603</v>
      </c>
      <c r="C29" t="s">
        <v>99</v>
      </c>
      <c r="D29" t="s">
        <v>122</v>
      </c>
      <c r="E29" t="s">
        <v>330</v>
      </c>
      <c r="F29" t="s">
        <v>729</v>
      </c>
      <c r="G29" t="s">
        <v>713</v>
      </c>
      <c r="H29" t="s">
        <v>204</v>
      </c>
      <c r="I29" t="s">
        <v>335</v>
      </c>
      <c r="J29" s="66">
        <v>4.92</v>
      </c>
      <c r="K29" t="s">
        <v>101</v>
      </c>
      <c r="L29" s="67">
        <v>0.04</v>
      </c>
      <c r="M29" s="67">
        <v>7.0599999999999996E-2</v>
      </c>
      <c r="N29" s="66">
        <v>159284</v>
      </c>
      <c r="O29" s="66">
        <v>86.5</v>
      </c>
      <c r="P29" s="66">
        <v>0</v>
      </c>
      <c r="Q29" s="66">
        <v>137.78066000000001</v>
      </c>
      <c r="R29" s="67">
        <v>1E-4</v>
      </c>
      <c r="S29" s="67">
        <v>3.7000000000000002E-3</v>
      </c>
      <c r="T29" s="67">
        <v>5.0000000000000001E-4</v>
      </c>
    </row>
    <row r="30" spans="1:20">
      <c r="A30" t="s">
        <v>336</v>
      </c>
      <c r="B30" s="71">
        <v>6950083</v>
      </c>
      <c r="C30" t="s">
        <v>99</v>
      </c>
      <c r="D30" t="s">
        <v>122</v>
      </c>
      <c r="E30" t="s">
        <v>337</v>
      </c>
      <c r="F30" t="s">
        <v>294</v>
      </c>
      <c r="G30" t="s">
        <v>713</v>
      </c>
      <c r="H30" t="s">
        <v>204</v>
      </c>
      <c r="I30" t="s">
        <v>338</v>
      </c>
      <c r="J30" s="66">
        <v>1.47</v>
      </c>
      <c r="K30" t="s">
        <v>101</v>
      </c>
      <c r="L30" s="67">
        <v>4.4999999999999998E-2</v>
      </c>
      <c r="M30" s="67">
        <v>1.7399999999999999E-2</v>
      </c>
      <c r="N30" s="66">
        <v>193432</v>
      </c>
      <c r="O30" s="66">
        <v>125.38</v>
      </c>
      <c r="P30" s="66">
        <v>2.6212300000000002</v>
      </c>
      <c r="Q30" s="66">
        <v>245.14627160000001</v>
      </c>
      <c r="R30" s="67">
        <v>1E-4</v>
      </c>
      <c r="S30" s="67">
        <v>6.6E-3</v>
      </c>
      <c r="T30" s="67">
        <v>8.0000000000000004E-4</v>
      </c>
    </row>
    <row r="31" spans="1:20">
      <c r="A31" t="s">
        <v>339</v>
      </c>
      <c r="B31" s="71">
        <v>1940600</v>
      </c>
      <c r="C31" t="s">
        <v>99</v>
      </c>
      <c r="D31" t="s">
        <v>122</v>
      </c>
      <c r="E31" t="s">
        <v>302</v>
      </c>
      <c r="F31" t="s">
        <v>294</v>
      </c>
      <c r="G31" t="s">
        <v>714</v>
      </c>
      <c r="H31" t="s">
        <v>149</v>
      </c>
      <c r="I31" t="s">
        <v>340</v>
      </c>
      <c r="J31" s="66">
        <v>2.83</v>
      </c>
      <c r="K31" t="s">
        <v>101</v>
      </c>
      <c r="L31" s="67">
        <v>1.4200000000000001E-2</v>
      </c>
      <c r="M31" s="67">
        <v>-0.97770000000000001</v>
      </c>
      <c r="N31" s="66">
        <v>7</v>
      </c>
      <c r="O31" s="66">
        <v>4904901</v>
      </c>
      <c r="P31" s="66">
        <v>0</v>
      </c>
      <c r="Q31" s="66">
        <v>343.34307000000001</v>
      </c>
      <c r="R31" s="67">
        <v>0</v>
      </c>
      <c r="S31" s="67">
        <v>9.1999999999999998E-3</v>
      </c>
      <c r="T31" s="67">
        <v>1.1999999999999999E-3</v>
      </c>
    </row>
    <row r="32" spans="1:20">
      <c r="A32" t="s">
        <v>341</v>
      </c>
      <c r="B32" s="71">
        <v>1142595</v>
      </c>
      <c r="C32" t="s">
        <v>99</v>
      </c>
      <c r="D32" t="s">
        <v>122</v>
      </c>
      <c r="E32" t="s">
        <v>342</v>
      </c>
      <c r="F32" t="s">
        <v>315</v>
      </c>
      <c r="G32" t="s">
        <v>713</v>
      </c>
      <c r="H32" t="s">
        <v>204</v>
      </c>
      <c r="I32" t="s">
        <v>343</v>
      </c>
      <c r="J32" s="66">
        <v>5.23</v>
      </c>
      <c r="K32" t="s">
        <v>101</v>
      </c>
      <c r="L32" s="67">
        <v>1.23E-2</v>
      </c>
      <c r="M32" s="67">
        <v>1.35E-2</v>
      </c>
      <c r="N32" s="66">
        <v>133235</v>
      </c>
      <c r="O32" s="66">
        <v>99.95</v>
      </c>
      <c r="P32" s="66">
        <v>0</v>
      </c>
      <c r="Q32" s="66">
        <v>133.16838250000001</v>
      </c>
      <c r="R32" s="67">
        <v>1E-4</v>
      </c>
      <c r="S32" s="67">
        <v>3.5999999999999999E-3</v>
      </c>
      <c r="T32" s="67">
        <v>5.0000000000000001E-4</v>
      </c>
    </row>
    <row r="33" spans="1:20">
      <c r="A33" t="s">
        <v>344</v>
      </c>
      <c r="B33" s="71">
        <v>1140607</v>
      </c>
      <c r="C33" t="s">
        <v>99</v>
      </c>
      <c r="D33" t="s">
        <v>122</v>
      </c>
      <c r="E33" t="s">
        <v>324</v>
      </c>
      <c r="F33" t="s">
        <v>726</v>
      </c>
      <c r="G33" t="s">
        <v>715</v>
      </c>
      <c r="H33" t="s">
        <v>204</v>
      </c>
      <c r="I33" t="s">
        <v>333</v>
      </c>
      <c r="J33" s="66">
        <v>4.01</v>
      </c>
      <c r="K33" t="s">
        <v>101</v>
      </c>
      <c r="L33" s="67">
        <v>2.1499999999999998E-2</v>
      </c>
      <c r="M33" s="67">
        <v>3.4799999999999998E-2</v>
      </c>
      <c r="N33" s="66">
        <v>77999</v>
      </c>
      <c r="O33" s="66">
        <v>96.37</v>
      </c>
      <c r="P33" s="66">
        <v>0</v>
      </c>
      <c r="Q33" s="66">
        <v>75.167636299999998</v>
      </c>
      <c r="R33" s="67">
        <v>1E-4</v>
      </c>
      <c r="S33" s="67">
        <v>2E-3</v>
      </c>
      <c r="T33" s="67">
        <v>2.9999999999999997E-4</v>
      </c>
    </row>
    <row r="34" spans="1:20">
      <c r="A34" t="s">
        <v>345</v>
      </c>
      <c r="B34" s="71">
        <v>3870169</v>
      </c>
      <c r="C34" t="s">
        <v>99</v>
      </c>
      <c r="D34" t="s">
        <v>122</v>
      </c>
      <c r="E34" t="s">
        <v>346</v>
      </c>
      <c r="F34" t="s">
        <v>729</v>
      </c>
      <c r="G34" t="s">
        <v>716</v>
      </c>
      <c r="H34" t="s">
        <v>149</v>
      </c>
      <c r="I34" t="s">
        <v>348</v>
      </c>
      <c r="J34" s="66">
        <v>5.01</v>
      </c>
      <c r="K34" t="s">
        <v>101</v>
      </c>
      <c r="L34" s="67">
        <v>1.4999999999999999E-2</v>
      </c>
      <c r="M34" s="67">
        <v>5.8099999999999999E-2</v>
      </c>
      <c r="N34" s="66">
        <v>490000</v>
      </c>
      <c r="O34" s="66">
        <v>80.11</v>
      </c>
      <c r="P34" s="66">
        <v>0</v>
      </c>
      <c r="Q34" s="66">
        <v>392.53899999999999</v>
      </c>
      <c r="R34" s="67">
        <v>2E-3</v>
      </c>
      <c r="S34" s="67">
        <v>1.0500000000000001E-2</v>
      </c>
      <c r="T34" s="67">
        <v>1.4E-3</v>
      </c>
    </row>
    <row r="35" spans="1:20">
      <c r="A35" t="s">
        <v>349</v>
      </c>
      <c r="B35" s="71">
        <v>2510204</v>
      </c>
      <c r="C35" t="s">
        <v>99</v>
      </c>
      <c r="D35" t="s">
        <v>122</v>
      </c>
      <c r="E35" t="s">
        <v>350</v>
      </c>
      <c r="F35" t="s">
        <v>726</v>
      </c>
      <c r="G35" t="s">
        <v>717</v>
      </c>
      <c r="H35" t="s">
        <v>204</v>
      </c>
      <c r="I35" t="s">
        <v>351</v>
      </c>
      <c r="J35" s="66">
        <v>4</v>
      </c>
      <c r="K35" t="s">
        <v>101</v>
      </c>
      <c r="L35" s="67">
        <v>3.0599999999999999E-2</v>
      </c>
      <c r="M35" s="67">
        <v>2.1999999999999999E-2</v>
      </c>
      <c r="N35" s="66">
        <v>89654.38</v>
      </c>
      <c r="O35" s="66">
        <v>104.31</v>
      </c>
      <c r="P35" s="66">
        <v>1.38262</v>
      </c>
      <c r="Q35" s="66">
        <v>94.901103778000007</v>
      </c>
      <c r="R35" s="67">
        <v>2.0000000000000001E-4</v>
      </c>
      <c r="S35" s="67">
        <v>2.5000000000000001E-3</v>
      </c>
      <c r="T35" s="67">
        <v>2.9999999999999997E-4</v>
      </c>
    </row>
    <row r="36" spans="1:20">
      <c r="A36" t="s">
        <v>352</v>
      </c>
      <c r="B36" s="71">
        <v>2260495</v>
      </c>
      <c r="C36" t="s">
        <v>99</v>
      </c>
      <c r="D36" t="s">
        <v>122</v>
      </c>
      <c r="E36" t="s">
        <v>353</v>
      </c>
      <c r="F36" t="s">
        <v>726</v>
      </c>
      <c r="G36" t="s">
        <v>713</v>
      </c>
      <c r="H36" t="s">
        <v>354</v>
      </c>
      <c r="I36" t="s">
        <v>355</v>
      </c>
      <c r="J36" s="66">
        <v>6.02</v>
      </c>
      <c r="K36" t="s">
        <v>101</v>
      </c>
      <c r="L36" s="67">
        <v>2.81E-2</v>
      </c>
      <c r="M36" s="67">
        <v>1.9599999999999999E-2</v>
      </c>
      <c r="N36" s="66">
        <v>17027.8</v>
      </c>
      <c r="O36" s="66">
        <v>106.18</v>
      </c>
      <c r="P36" s="66">
        <v>0</v>
      </c>
      <c r="Q36" s="66">
        <v>18.080118039999999</v>
      </c>
      <c r="R36" s="67">
        <v>0</v>
      </c>
      <c r="S36" s="67">
        <v>5.0000000000000001E-4</v>
      </c>
      <c r="T36" s="67">
        <v>1E-4</v>
      </c>
    </row>
    <row r="37" spans="1:20">
      <c r="A37" t="s">
        <v>356</v>
      </c>
      <c r="B37" s="71">
        <v>1165141</v>
      </c>
      <c r="C37" t="s">
        <v>99</v>
      </c>
      <c r="D37" t="s">
        <v>122</v>
      </c>
      <c r="E37" t="s">
        <v>357</v>
      </c>
      <c r="F37" t="s">
        <v>726</v>
      </c>
      <c r="G37" t="s">
        <v>717</v>
      </c>
      <c r="H37" t="s">
        <v>204</v>
      </c>
      <c r="I37" t="s">
        <v>358</v>
      </c>
      <c r="J37" s="66">
        <v>7.06</v>
      </c>
      <c r="K37" t="s">
        <v>101</v>
      </c>
      <c r="L37" s="67">
        <v>8.3999999999999995E-3</v>
      </c>
      <c r="M37" s="67">
        <v>1.89E-2</v>
      </c>
      <c r="N37" s="66">
        <v>515000</v>
      </c>
      <c r="O37" s="66">
        <v>92.88</v>
      </c>
      <c r="P37" s="66">
        <v>0</v>
      </c>
      <c r="Q37" s="66">
        <v>478.33199999999999</v>
      </c>
      <c r="R37" s="67">
        <v>1E-3</v>
      </c>
      <c r="S37" s="67">
        <v>1.2800000000000001E-2</v>
      </c>
      <c r="T37" s="67">
        <v>1.6999999999999999E-3</v>
      </c>
    </row>
    <row r="38" spans="1:20">
      <c r="A38" t="s">
        <v>359</v>
      </c>
      <c r="B38" s="71">
        <v>1141878</v>
      </c>
      <c r="C38" t="s">
        <v>99</v>
      </c>
      <c r="D38" t="s">
        <v>122</v>
      </c>
      <c r="E38" t="s">
        <v>360</v>
      </c>
      <c r="F38" t="s">
        <v>294</v>
      </c>
      <c r="G38" t="s">
        <v>718</v>
      </c>
      <c r="H38" t="s">
        <v>149</v>
      </c>
      <c r="I38" t="s">
        <v>362</v>
      </c>
      <c r="J38" s="66">
        <v>2.15</v>
      </c>
      <c r="K38" t="s">
        <v>101</v>
      </c>
      <c r="L38" s="67">
        <v>1.6899999999999998E-2</v>
      </c>
      <c r="M38" s="67">
        <v>4.7E-2</v>
      </c>
      <c r="N38" s="66">
        <v>20</v>
      </c>
      <c r="O38" s="66">
        <v>4812000</v>
      </c>
      <c r="P38" s="66">
        <v>0</v>
      </c>
      <c r="Q38" s="66">
        <v>962.4</v>
      </c>
      <c r="R38" s="67">
        <v>0</v>
      </c>
      <c r="S38" s="67">
        <v>2.5700000000000001E-2</v>
      </c>
      <c r="T38" s="67">
        <v>3.3E-3</v>
      </c>
    </row>
    <row r="39" spans="1:20">
      <c r="A39" t="s">
        <v>363</v>
      </c>
      <c r="B39" s="71">
        <v>1820190</v>
      </c>
      <c r="C39" t="s">
        <v>99</v>
      </c>
      <c r="D39" t="s">
        <v>122</v>
      </c>
      <c r="E39" t="s">
        <v>364</v>
      </c>
      <c r="F39" t="s">
        <v>729</v>
      </c>
      <c r="G39" t="s">
        <v>718</v>
      </c>
      <c r="H39" t="s">
        <v>149</v>
      </c>
      <c r="I39" t="s">
        <v>327</v>
      </c>
      <c r="J39" s="66">
        <v>2.78</v>
      </c>
      <c r="K39" t="s">
        <v>101</v>
      </c>
      <c r="L39" s="67">
        <v>4.65E-2</v>
      </c>
      <c r="M39" s="67">
        <v>5.6800000000000003E-2</v>
      </c>
      <c r="N39" s="66">
        <v>165148</v>
      </c>
      <c r="O39" s="66">
        <v>97.8</v>
      </c>
      <c r="P39" s="66">
        <v>3.8546800000000001</v>
      </c>
      <c r="Q39" s="66">
        <v>165.36942400000001</v>
      </c>
      <c r="R39" s="67">
        <v>2.0000000000000001E-4</v>
      </c>
      <c r="S39" s="67">
        <v>4.4000000000000003E-3</v>
      </c>
      <c r="T39" s="67">
        <v>5.9999999999999995E-4</v>
      </c>
    </row>
    <row r="40" spans="1:20">
      <c r="A40" t="s">
        <v>365</v>
      </c>
      <c r="B40" s="71">
        <v>1132059</v>
      </c>
      <c r="C40" t="s">
        <v>99</v>
      </c>
      <c r="D40" t="s">
        <v>122</v>
      </c>
      <c r="E40" t="s">
        <v>366</v>
      </c>
      <c r="F40" t="s">
        <v>729</v>
      </c>
      <c r="G40" t="s">
        <v>719</v>
      </c>
      <c r="H40" t="s">
        <v>204</v>
      </c>
      <c r="I40" t="s">
        <v>367</v>
      </c>
      <c r="J40" s="66">
        <v>1.73</v>
      </c>
      <c r="K40" t="s">
        <v>101</v>
      </c>
      <c r="L40" s="67">
        <v>2.5000000000000001E-2</v>
      </c>
      <c r="M40" s="67">
        <v>0.1208</v>
      </c>
      <c r="N40" s="66">
        <v>619953.30000000005</v>
      </c>
      <c r="O40" s="66">
        <v>86</v>
      </c>
      <c r="P40" s="66">
        <v>0</v>
      </c>
      <c r="Q40" s="66">
        <v>533.15983800000004</v>
      </c>
      <c r="R40" s="67">
        <v>2.0999999999999999E-3</v>
      </c>
      <c r="S40" s="67">
        <v>1.43E-2</v>
      </c>
      <c r="T40" s="67">
        <v>1.8E-3</v>
      </c>
    </row>
    <row r="41" spans="1:20">
      <c r="A41" s="68" t="s">
        <v>248</v>
      </c>
      <c r="B41" s="14"/>
      <c r="C41" s="14"/>
      <c r="D41" s="14"/>
      <c r="E41" s="14"/>
      <c r="J41" s="70">
        <v>4.16</v>
      </c>
      <c r="M41" s="69">
        <v>5.1499999999999997E-2</v>
      </c>
      <c r="N41" s="70">
        <v>16738335.49</v>
      </c>
      <c r="P41" s="70">
        <v>3.5629900000000001</v>
      </c>
      <c r="Q41" s="70">
        <v>16495.975573135998</v>
      </c>
      <c r="S41" s="69">
        <v>0.44119999999999998</v>
      </c>
      <c r="T41" s="69">
        <v>5.7099999999999998E-2</v>
      </c>
    </row>
    <row r="42" spans="1:20">
      <c r="A42" t="s">
        <v>368</v>
      </c>
      <c r="B42" s="71">
        <v>7460363</v>
      </c>
      <c r="C42" t="s">
        <v>99</v>
      </c>
      <c r="D42" t="s">
        <v>122</v>
      </c>
      <c r="E42" t="s">
        <v>369</v>
      </c>
      <c r="F42" t="s">
        <v>370</v>
      </c>
      <c r="G42" t="s">
        <v>710</v>
      </c>
      <c r="H42" t="s">
        <v>204</v>
      </c>
      <c r="I42" t="s">
        <v>303</v>
      </c>
      <c r="J42" s="66">
        <v>2.04</v>
      </c>
      <c r="K42" t="s">
        <v>101</v>
      </c>
      <c r="L42" s="67">
        <v>4.4999999999999998E-2</v>
      </c>
      <c r="M42" s="67">
        <v>6.4000000000000003E-3</v>
      </c>
      <c r="N42" s="66">
        <v>319167.81</v>
      </c>
      <c r="O42" s="66">
        <v>109.22</v>
      </c>
      <c r="P42" s="66">
        <v>0</v>
      </c>
      <c r="Q42" s="66">
        <v>348.59508208199998</v>
      </c>
      <c r="R42" s="67">
        <v>1.9E-3</v>
      </c>
      <c r="S42" s="67">
        <v>9.2999999999999992E-3</v>
      </c>
      <c r="T42" s="67">
        <v>1.1999999999999999E-3</v>
      </c>
    </row>
    <row r="43" spans="1:20">
      <c r="A43" t="s">
        <v>371</v>
      </c>
      <c r="B43" s="71">
        <v>1157536</v>
      </c>
      <c r="C43" t="s">
        <v>99</v>
      </c>
      <c r="D43" t="s">
        <v>122</v>
      </c>
      <c r="E43" t="s">
        <v>372</v>
      </c>
      <c r="F43" t="s">
        <v>127</v>
      </c>
      <c r="G43" t="s">
        <v>711</v>
      </c>
      <c r="H43" t="s">
        <v>149</v>
      </c>
      <c r="I43" t="s">
        <v>338</v>
      </c>
      <c r="J43" s="66">
        <v>2.14</v>
      </c>
      <c r="K43" t="s">
        <v>101</v>
      </c>
      <c r="L43" s="67">
        <v>1.49E-2</v>
      </c>
      <c r="M43" s="67">
        <v>7.1999999999999998E-3</v>
      </c>
      <c r="N43" s="66">
        <v>9881.01</v>
      </c>
      <c r="O43" s="66">
        <v>101.78</v>
      </c>
      <c r="P43" s="66">
        <v>0</v>
      </c>
      <c r="Q43" s="66">
        <v>10.056891977999999</v>
      </c>
      <c r="R43" s="67">
        <v>0</v>
      </c>
      <c r="S43" s="67">
        <v>2.9999999999999997E-4</v>
      </c>
      <c r="T43" s="67">
        <v>0</v>
      </c>
    </row>
    <row r="44" spans="1:20">
      <c r="A44" t="s">
        <v>373</v>
      </c>
      <c r="B44" s="71">
        <v>1143395</v>
      </c>
      <c r="C44" t="s">
        <v>99</v>
      </c>
      <c r="D44" t="s">
        <v>122</v>
      </c>
      <c r="E44" t="s">
        <v>374</v>
      </c>
      <c r="F44" t="s">
        <v>729</v>
      </c>
      <c r="G44" t="s">
        <v>711</v>
      </c>
      <c r="H44" t="s">
        <v>149</v>
      </c>
      <c r="I44" t="s">
        <v>351</v>
      </c>
      <c r="J44" s="66">
        <v>6.57</v>
      </c>
      <c r="K44" t="s">
        <v>101</v>
      </c>
      <c r="L44" s="67">
        <v>3.6900000000000002E-2</v>
      </c>
      <c r="M44" s="67">
        <v>3.0800000000000001E-2</v>
      </c>
      <c r="N44" s="66">
        <v>227281.32</v>
      </c>
      <c r="O44" s="66">
        <v>105.69</v>
      </c>
      <c r="P44" s="66">
        <v>0</v>
      </c>
      <c r="Q44" s="66">
        <v>240.213627108</v>
      </c>
      <c r="R44" s="67">
        <v>6.9999999999999999E-4</v>
      </c>
      <c r="S44" s="67">
        <v>6.4000000000000003E-3</v>
      </c>
      <c r="T44" s="67">
        <v>8.0000000000000004E-4</v>
      </c>
    </row>
    <row r="45" spans="1:20">
      <c r="A45" t="s">
        <v>375</v>
      </c>
      <c r="B45" s="71">
        <v>3900495</v>
      </c>
      <c r="C45" t="s">
        <v>99</v>
      </c>
      <c r="D45" t="s">
        <v>122</v>
      </c>
      <c r="E45" t="s">
        <v>376</v>
      </c>
      <c r="F45" t="s">
        <v>726</v>
      </c>
      <c r="G45" t="s">
        <v>713</v>
      </c>
      <c r="H45" t="s">
        <v>204</v>
      </c>
      <c r="I45" t="s">
        <v>377</v>
      </c>
      <c r="J45" s="66">
        <v>6.83</v>
      </c>
      <c r="K45" t="s">
        <v>101</v>
      </c>
      <c r="L45" s="67">
        <v>2.41E-2</v>
      </c>
      <c r="M45" s="67">
        <v>2.8500000000000001E-2</v>
      </c>
      <c r="N45" s="66">
        <v>508000</v>
      </c>
      <c r="O45" s="66">
        <v>97.9</v>
      </c>
      <c r="P45" s="66">
        <v>0</v>
      </c>
      <c r="Q45" s="66">
        <v>497.33199999999999</v>
      </c>
      <c r="R45" s="67">
        <v>1.2999999999999999E-3</v>
      </c>
      <c r="S45" s="67">
        <v>1.3299999999999999E-2</v>
      </c>
      <c r="T45" s="67">
        <v>1.6999999999999999E-3</v>
      </c>
    </row>
    <row r="46" spans="1:20">
      <c r="A46" t="s">
        <v>378</v>
      </c>
      <c r="B46" s="71">
        <v>5780135</v>
      </c>
      <c r="C46" t="s">
        <v>99</v>
      </c>
      <c r="D46" t="s">
        <v>122</v>
      </c>
      <c r="E46" t="s">
        <v>379</v>
      </c>
      <c r="F46" t="s">
        <v>380</v>
      </c>
      <c r="G46" t="s">
        <v>714</v>
      </c>
      <c r="H46" t="s">
        <v>149</v>
      </c>
      <c r="I46" t="s">
        <v>381</v>
      </c>
      <c r="J46" s="66">
        <v>2.4</v>
      </c>
      <c r="K46" t="s">
        <v>101</v>
      </c>
      <c r="L46" s="67">
        <v>2.4500000000000001E-2</v>
      </c>
      <c r="M46" s="67">
        <v>5.2400000000000002E-2</v>
      </c>
      <c r="N46" s="66">
        <v>969099</v>
      </c>
      <c r="O46" s="66">
        <v>93.7</v>
      </c>
      <c r="P46" s="66">
        <v>0</v>
      </c>
      <c r="Q46" s="66">
        <v>908.04576299999997</v>
      </c>
      <c r="R46" s="67">
        <v>8.0999999999999996E-3</v>
      </c>
      <c r="S46" s="67">
        <v>2.4299999999999999E-2</v>
      </c>
      <c r="T46" s="67">
        <v>3.0999999999999999E-3</v>
      </c>
    </row>
    <row r="47" spans="1:20">
      <c r="A47" t="s">
        <v>382</v>
      </c>
      <c r="B47" s="71">
        <v>2300234</v>
      </c>
      <c r="C47" t="s">
        <v>99</v>
      </c>
      <c r="D47" t="s">
        <v>122</v>
      </c>
      <c r="E47" t="s">
        <v>383</v>
      </c>
      <c r="F47" t="s">
        <v>131</v>
      </c>
      <c r="G47" t="s">
        <v>713</v>
      </c>
      <c r="H47" t="s">
        <v>204</v>
      </c>
      <c r="I47" t="s">
        <v>384</v>
      </c>
      <c r="J47" s="66">
        <v>7.07</v>
      </c>
      <c r="K47" t="s">
        <v>101</v>
      </c>
      <c r="L47" s="67">
        <v>3.2000000000000001E-2</v>
      </c>
      <c r="M47" s="67">
        <v>2.3400000000000001E-2</v>
      </c>
      <c r="N47" s="66">
        <v>1315000</v>
      </c>
      <c r="O47" s="66">
        <v>106.54</v>
      </c>
      <c r="P47" s="66">
        <v>0</v>
      </c>
      <c r="Q47" s="66">
        <v>1401.001</v>
      </c>
      <c r="R47" s="67">
        <v>1.6000000000000001E-3</v>
      </c>
      <c r="S47" s="67">
        <v>3.7499999999999999E-2</v>
      </c>
      <c r="T47" s="67">
        <v>4.7999999999999996E-3</v>
      </c>
    </row>
    <row r="48" spans="1:20">
      <c r="A48" t="s">
        <v>385</v>
      </c>
      <c r="B48" s="71">
        <v>1143122</v>
      </c>
      <c r="C48" t="s">
        <v>99</v>
      </c>
      <c r="D48" t="s">
        <v>122</v>
      </c>
      <c r="E48" t="s">
        <v>386</v>
      </c>
      <c r="F48" t="s">
        <v>387</v>
      </c>
      <c r="G48" t="s">
        <v>713</v>
      </c>
      <c r="H48" t="s">
        <v>204</v>
      </c>
      <c r="I48" t="s">
        <v>388</v>
      </c>
      <c r="J48" s="66">
        <v>9.11</v>
      </c>
      <c r="K48" t="s">
        <v>101</v>
      </c>
      <c r="L48" s="67">
        <v>3.0499999999999999E-2</v>
      </c>
      <c r="M48" s="67">
        <v>2.53E-2</v>
      </c>
      <c r="N48" s="66">
        <v>560658</v>
      </c>
      <c r="O48" s="66">
        <v>104.9</v>
      </c>
      <c r="P48" s="66">
        <v>0</v>
      </c>
      <c r="Q48" s="66">
        <v>588.13024199999995</v>
      </c>
      <c r="R48" s="67">
        <v>8.0000000000000004E-4</v>
      </c>
      <c r="S48" s="67">
        <v>1.5699999999999999E-2</v>
      </c>
      <c r="T48" s="67">
        <v>2E-3</v>
      </c>
    </row>
    <row r="49" spans="1:20">
      <c r="A49" t="s">
        <v>389</v>
      </c>
      <c r="B49" s="71">
        <v>1136068</v>
      </c>
      <c r="C49" t="s">
        <v>99</v>
      </c>
      <c r="D49" t="s">
        <v>122</v>
      </c>
      <c r="E49" t="s">
        <v>390</v>
      </c>
      <c r="F49" t="s">
        <v>387</v>
      </c>
      <c r="G49" t="s">
        <v>714</v>
      </c>
      <c r="H49" t="s">
        <v>149</v>
      </c>
      <c r="I49" t="s">
        <v>327</v>
      </c>
      <c r="J49" s="66">
        <v>3.77</v>
      </c>
      <c r="K49" t="s">
        <v>101</v>
      </c>
      <c r="L49" s="67">
        <v>3.9199999999999999E-2</v>
      </c>
      <c r="M49" s="67">
        <v>1.84E-2</v>
      </c>
      <c r="N49" s="66">
        <v>389625</v>
      </c>
      <c r="O49" s="66">
        <v>109.8</v>
      </c>
      <c r="P49" s="66">
        <v>0</v>
      </c>
      <c r="Q49" s="66">
        <v>427.80824999999999</v>
      </c>
      <c r="R49" s="67">
        <v>4.0000000000000002E-4</v>
      </c>
      <c r="S49" s="67">
        <v>1.14E-2</v>
      </c>
      <c r="T49" s="67">
        <v>1.5E-3</v>
      </c>
    </row>
    <row r="50" spans="1:20">
      <c r="A50" t="s">
        <v>391</v>
      </c>
      <c r="B50" s="71">
        <v>3230240</v>
      </c>
      <c r="C50" t="s">
        <v>99</v>
      </c>
      <c r="D50" t="s">
        <v>122</v>
      </c>
      <c r="E50" t="s">
        <v>392</v>
      </c>
      <c r="F50" t="s">
        <v>726</v>
      </c>
      <c r="G50" t="s">
        <v>713</v>
      </c>
      <c r="H50" t="s">
        <v>204</v>
      </c>
      <c r="I50" t="s">
        <v>327</v>
      </c>
      <c r="J50" s="66">
        <v>3.84</v>
      </c>
      <c r="K50" t="s">
        <v>101</v>
      </c>
      <c r="L50" s="67">
        <v>3.5000000000000003E-2</v>
      </c>
      <c r="M50" s="67">
        <v>0.03</v>
      </c>
      <c r="N50" s="66">
        <v>382064.13</v>
      </c>
      <c r="O50" s="66">
        <v>102</v>
      </c>
      <c r="P50" s="66">
        <v>0</v>
      </c>
      <c r="Q50" s="66">
        <v>389.70541259999999</v>
      </c>
      <c r="R50" s="67">
        <v>4.0000000000000002E-4</v>
      </c>
      <c r="S50" s="67">
        <v>1.04E-2</v>
      </c>
      <c r="T50" s="67">
        <v>1.2999999999999999E-3</v>
      </c>
    </row>
    <row r="51" spans="1:20">
      <c r="A51" t="s">
        <v>393</v>
      </c>
      <c r="B51" s="71">
        <v>1162817</v>
      </c>
      <c r="C51" t="s">
        <v>99</v>
      </c>
      <c r="D51" t="s">
        <v>122</v>
      </c>
      <c r="E51" t="s">
        <v>342</v>
      </c>
      <c r="F51" t="s">
        <v>315</v>
      </c>
      <c r="G51" t="s">
        <v>713</v>
      </c>
      <c r="H51" t="s">
        <v>204</v>
      </c>
      <c r="I51" t="s">
        <v>241</v>
      </c>
      <c r="J51" s="66">
        <v>7.54</v>
      </c>
      <c r="K51" t="s">
        <v>101</v>
      </c>
      <c r="L51" s="67">
        <v>2.4299999999999999E-2</v>
      </c>
      <c r="M51" s="67">
        <v>2.64E-2</v>
      </c>
      <c r="N51" s="66">
        <v>1217539</v>
      </c>
      <c r="O51" s="66">
        <v>99.46</v>
      </c>
      <c r="P51" s="66">
        <v>0</v>
      </c>
      <c r="Q51" s="66">
        <v>1210.9642894000001</v>
      </c>
      <c r="R51" s="67">
        <v>1.4E-3</v>
      </c>
      <c r="S51" s="67">
        <v>3.2399999999999998E-2</v>
      </c>
      <c r="T51" s="67">
        <v>4.1999999999999997E-3</v>
      </c>
    </row>
    <row r="52" spans="1:20">
      <c r="A52" t="s">
        <v>394</v>
      </c>
      <c r="B52" s="71">
        <v>1153725</v>
      </c>
      <c r="C52" t="s">
        <v>99</v>
      </c>
      <c r="D52" t="s">
        <v>122</v>
      </c>
      <c r="E52" t="s">
        <v>395</v>
      </c>
      <c r="F52" t="s">
        <v>727</v>
      </c>
      <c r="G52" t="s">
        <v>720</v>
      </c>
      <c r="H52" t="s">
        <v>149</v>
      </c>
      <c r="I52" t="s">
        <v>333</v>
      </c>
      <c r="J52" s="66">
        <v>3.42</v>
      </c>
      <c r="K52" t="s">
        <v>101</v>
      </c>
      <c r="L52" s="67">
        <v>4.1700000000000001E-2</v>
      </c>
      <c r="M52" s="67">
        <v>3.0200000000000001E-2</v>
      </c>
      <c r="N52" s="66">
        <v>349561</v>
      </c>
      <c r="O52" s="66">
        <v>104</v>
      </c>
      <c r="P52" s="66">
        <v>0</v>
      </c>
      <c r="Q52" s="66">
        <v>363.54343999999998</v>
      </c>
      <c r="R52" s="67">
        <v>1.1999999999999999E-3</v>
      </c>
      <c r="S52" s="67">
        <v>9.7000000000000003E-3</v>
      </c>
      <c r="T52" s="67">
        <v>1.2999999999999999E-3</v>
      </c>
    </row>
    <row r="53" spans="1:20">
      <c r="A53" t="s">
        <v>397</v>
      </c>
      <c r="B53" s="71">
        <v>3180338</v>
      </c>
      <c r="C53" t="s">
        <v>99</v>
      </c>
      <c r="D53" t="s">
        <v>122</v>
      </c>
      <c r="E53" t="s">
        <v>398</v>
      </c>
      <c r="F53" t="s">
        <v>399</v>
      </c>
      <c r="G53" t="s">
        <v>720</v>
      </c>
      <c r="H53" t="s">
        <v>149</v>
      </c>
      <c r="I53" t="s">
        <v>338</v>
      </c>
      <c r="J53" s="66">
        <v>4.07</v>
      </c>
      <c r="K53" t="s">
        <v>101</v>
      </c>
      <c r="L53" s="67">
        <v>1.8599999999999998E-2</v>
      </c>
      <c r="M53" s="67">
        <v>2.2599999999999999E-2</v>
      </c>
      <c r="N53" s="66">
        <v>9329</v>
      </c>
      <c r="O53" s="66">
        <v>99.55</v>
      </c>
      <c r="P53" s="66">
        <v>0</v>
      </c>
      <c r="Q53" s="66">
        <v>9.2870194999999995</v>
      </c>
      <c r="R53" s="67">
        <v>1E-4</v>
      </c>
      <c r="S53" s="67">
        <v>2.0000000000000001E-4</v>
      </c>
      <c r="T53" s="67">
        <v>0</v>
      </c>
    </row>
    <row r="54" spans="1:20">
      <c r="A54" t="s">
        <v>400</v>
      </c>
      <c r="B54" s="71">
        <v>2380053</v>
      </c>
      <c r="C54" t="s">
        <v>99</v>
      </c>
      <c r="D54" t="s">
        <v>122</v>
      </c>
      <c r="E54" t="s">
        <v>401</v>
      </c>
      <c r="F54" t="s">
        <v>126</v>
      </c>
      <c r="G54" t="s">
        <v>715</v>
      </c>
      <c r="H54" t="s">
        <v>204</v>
      </c>
      <c r="I54" t="s">
        <v>402</v>
      </c>
      <c r="J54" s="66">
        <v>4.25</v>
      </c>
      <c r="K54" t="s">
        <v>101</v>
      </c>
      <c r="L54" s="67">
        <v>2.3900000000000001E-2</v>
      </c>
      <c r="M54" s="67">
        <v>2.12E-2</v>
      </c>
      <c r="N54" s="66">
        <v>535710.36</v>
      </c>
      <c r="O54" s="66">
        <v>101.11</v>
      </c>
      <c r="P54" s="66">
        <v>0</v>
      </c>
      <c r="Q54" s="66">
        <v>541.65674499600004</v>
      </c>
      <c r="R54" s="67">
        <v>2.5999999999999999E-3</v>
      </c>
      <c r="S54" s="67">
        <v>1.4500000000000001E-2</v>
      </c>
      <c r="T54" s="67">
        <v>1.9E-3</v>
      </c>
    </row>
    <row r="55" spans="1:20">
      <c r="A55" t="s">
        <v>403</v>
      </c>
      <c r="B55" s="71">
        <v>1147495</v>
      </c>
      <c r="C55" t="s">
        <v>99</v>
      </c>
      <c r="D55" t="s">
        <v>122</v>
      </c>
      <c r="E55" t="s">
        <v>404</v>
      </c>
      <c r="F55" t="s">
        <v>729</v>
      </c>
      <c r="G55" t="s">
        <v>715</v>
      </c>
      <c r="H55" t="s">
        <v>204</v>
      </c>
      <c r="I55" t="s">
        <v>405</v>
      </c>
      <c r="J55" s="66">
        <v>3.94</v>
      </c>
      <c r="K55" t="s">
        <v>101</v>
      </c>
      <c r="L55" s="67">
        <v>3.9E-2</v>
      </c>
      <c r="M55" s="67">
        <v>5.1999999999999998E-2</v>
      </c>
      <c r="N55" s="66">
        <v>624380</v>
      </c>
      <c r="O55" s="66">
        <v>95.66</v>
      </c>
      <c r="P55" s="66">
        <v>0</v>
      </c>
      <c r="Q55" s="66">
        <v>597.28190800000004</v>
      </c>
      <c r="R55" s="67">
        <v>1.5E-3</v>
      </c>
      <c r="S55" s="67">
        <v>1.6E-2</v>
      </c>
      <c r="T55" s="67">
        <v>2.0999999999999999E-3</v>
      </c>
    </row>
    <row r="56" spans="1:20">
      <c r="A56" t="s">
        <v>406</v>
      </c>
      <c r="B56" s="71">
        <v>1141415</v>
      </c>
      <c r="C56" t="s">
        <v>99</v>
      </c>
      <c r="D56" t="s">
        <v>122</v>
      </c>
      <c r="E56" t="s">
        <v>407</v>
      </c>
      <c r="F56" t="s">
        <v>131</v>
      </c>
      <c r="G56" t="s">
        <v>715</v>
      </c>
      <c r="H56" t="s">
        <v>204</v>
      </c>
      <c r="I56" t="s">
        <v>351</v>
      </c>
      <c r="J56" s="66">
        <v>2.4300000000000002</v>
      </c>
      <c r="K56" t="s">
        <v>101</v>
      </c>
      <c r="L56" s="67">
        <v>2.1600000000000001E-2</v>
      </c>
      <c r="M56" s="67">
        <v>1.44E-2</v>
      </c>
      <c r="N56" s="66">
        <v>104072</v>
      </c>
      <c r="O56" s="66">
        <v>101.79</v>
      </c>
      <c r="P56" s="66">
        <v>0</v>
      </c>
      <c r="Q56" s="66">
        <v>105.9348888</v>
      </c>
      <c r="R56" s="67">
        <v>1E-4</v>
      </c>
      <c r="S56" s="67">
        <v>2.8E-3</v>
      </c>
      <c r="T56" s="67">
        <v>4.0000000000000002E-4</v>
      </c>
    </row>
    <row r="57" spans="1:20">
      <c r="A57" t="s">
        <v>408</v>
      </c>
      <c r="B57" s="71">
        <v>1156397</v>
      </c>
      <c r="C57" t="s">
        <v>99</v>
      </c>
      <c r="D57" t="s">
        <v>122</v>
      </c>
      <c r="E57" t="s">
        <v>407</v>
      </c>
      <c r="F57" t="s">
        <v>131</v>
      </c>
      <c r="G57" t="s">
        <v>715</v>
      </c>
      <c r="H57" t="s">
        <v>204</v>
      </c>
      <c r="I57" t="s">
        <v>409</v>
      </c>
      <c r="J57" s="66">
        <v>4.95</v>
      </c>
      <c r="K57" t="s">
        <v>101</v>
      </c>
      <c r="L57" s="67">
        <v>0.04</v>
      </c>
      <c r="M57" s="67">
        <v>2.6499999999999999E-2</v>
      </c>
      <c r="N57" s="66">
        <v>263198</v>
      </c>
      <c r="O57" s="66">
        <v>106.7</v>
      </c>
      <c r="P57" s="66">
        <v>0</v>
      </c>
      <c r="Q57" s="66">
        <v>280.832266</v>
      </c>
      <c r="R57" s="67">
        <v>5.9999999999999995E-4</v>
      </c>
      <c r="S57" s="67">
        <v>7.4999999999999997E-3</v>
      </c>
      <c r="T57" s="67">
        <v>1E-3</v>
      </c>
    </row>
    <row r="58" spans="1:20">
      <c r="A58" t="s">
        <v>410</v>
      </c>
      <c r="B58" s="71">
        <v>7150410</v>
      </c>
      <c r="C58" t="s">
        <v>99</v>
      </c>
      <c r="D58" t="s">
        <v>122</v>
      </c>
      <c r="E58" t="s">
        <v>411</v>
      </c>
      <c r="F58" t="s">
        <v>727</v>
      </c>
      <c r="G58" t="s">
        <v>716</v>
      </c>
      <c r="H58" t="s">
        <v>149</v>
      </c>
      <c r="I58" t="s">
        <v>412</v>
      </c>
      <c r="J58" s="66">
        <v>4.0599999999999996</v>
      </c>
      <c r="K58" t="s">
        <v>101</v>
      </c>
      <c r="L58" s="67">
        <v>2.9499999999999998E-2</v>
      </c>
      <c r="M58" s="67">
        <v>3.4799999999999998E-2</v>
      </c>
      <c r="N58" s="66">
        <v>153861</v>
      </c>
      <c r="O58" s="66">
        <v>98</v>
      </c>
      <c r="P58" s="66">
        <v>0</v>
      </c>
      <c r="Q58" s="66">
        <v>150.78378000000001</v>
      </c>
      <c r="R58" s="67">
        <v>5.0000000000000001E-4</v>
      </c>
      <c r="S58" s="67">
        <v>4.0000000000000001E-3</v>
      </c>
      <c r="T58" s="67">
        <v>5.0000000000000001E-4</v>
      </c>
    </row>
    <row r="59" spans="1:20">
      <c r="A59" t="s">
        <v>413</v>
      </c>
      <c r="B59" s="71">
        <v>1161751</v>
      </c>
      <c r="C59" t="s">
        <v>99</v>
      </c>
      <c r="D59" t="s">
        <v>122</v>
      </c>
      <c r="E59" t="s">
        <v>414</v>
      </c>
      <c r="F59" t="s">
        <v>124</v>
      </c>
      <c r="G59" t="s">
        <v>717</v>
      </c>
      <c r="H59" t="s">
        <v>204</v>
      </c>
      <c r="I59" t="s">
        <v>348</v>
      </c>
      <c r="J59" s="66">
        <v>5.43</v>
      </c>
      <c r="K59" t="s">
        <v>101</v>
      </c>
      <c r="L59" s="67">
        <v>2.0500000000000001E-2</v>
      </c>
      <c r="M59" s="67">
        <v>2.01E-2</v>
      </c>
      <c r="N59" s="66">
        <v>467811</v>
      </c>
      <c r="O59" s="66">
        <v>101.08</v>
      </c>
      <c r="P59" s="66">
        <v>0</v>
      </c>
      <c r="Q59" s="66">
        <v>472.86335880000001</v>
      </c>
      <c r="R59" s="67">
        <v>1.1000000000000001E-3</v>
      </c>
      <c r="S59" s="67">
        <v>1.26E-2</v>
      </c>
      <c r="T59" s="67">
        <v>1.6000000000000001E-3</v>
      </c>
    </row>
    <row r="60" spans="1:20">
      <c r="A60" t="s">
        <v>415</v>
      </c>
      <c r="B60" s="71">
        <v>1157783</v>
      </c>
      <c r="C60" t="s">
        <v>99</v>
      </c>
      <c r="D60" t="s">
        <v>122</v>
      </c>
      <c r="E60" t="s">
        <v>416</v>
      </c>
      <c r="F60" t="s">
        <v>727</v>
      </c>
      <c r="G60" t="s">
        <v>717</v>
      </c>
      <c r="H60" t="s">
        <v>204</v>
      </c>
      <c r="I60" t="s">
        <v>417</v>
      </c>
      <c r="J60" s="66">
        <v>3.17</v>
      </c>
      <c r="K60" t="s">
        <v>101</v>
      </c>
      <c r="L60" s="67">
        <v>3.4200000000000001E-2</v>
      </c>
      <c r="M60" s="67">
        <v>3.7900000000000003E-2</v>
      </c>
      <c r="N60" s="66">
        <v>410000</v>
      </c>
      <c r="O60" s="66">
        <v>100.33</v>
      </c>
      <c r="P60" s="66">
        <v>0</v>
      </c>
      <c r="Q60" s="66">
        <v>411.35300000000001</v>
      </c>
      <c r="R60" s="67">
        <v>1.1000000000000001E-3</v>
      </c>
      <c r="S60" s="67">
        <v>1.0999999999999999E-2</v>
      </c>
      <c r="T60" s="67">
        <v>1.4E-3</v>
      </c>
    </row>
    <row r="61" spans="1:20">
      <c r="A61" t="s">
        <v>418</v>
      </c>
      <c r="B61" s="71">
        <v>1132331</v>
      </c>
      <c r="C61" t="s">
        <v>99</v>
      </c>
      <c r="D61" t="s">
        <v>122</v>
      </c>
      <c r="E61" t="s">
        <v>419</v>
      </c>
      <c r="F61" t="s">
        <v>727</v>
      </c>
      <c r="G61" t="s">
        <v>717</v>
      </c>
      <c r="H61" t="s">
        <v>204</v>
      </c>
      <c r="I61" t="s">
        <v>333</v>
      </c>
      <c r="J61" s="66">
        <v>2.68</v>
      </c>
      <c r="K61" t="s">
        <v>101</v>
      </c>
      <c r="L61" s="67">
        <v>4.2000000000000003E-2</v>
      </c>
      <c r="M61" s="67">
        <v>0.04</v>
      </c>
      <c r="N61" s="66">
        <v>49176.67</v>
      </c>
      <c r="O61" s="66">
        <v>101.21</v>
      </c>
      <c r="P61" s="66">
        <v>0</v>
      </c>
      <c r="Q61" s="66">
        <v>49.771707706999997</v>
      </c>
      <c r="R61" s="67">
        <v>1E-4</v>
      </c>
      <c r="S61" s="67">
        <v>1.2999999999999999E-3</v>
      </c>
      <c r="T61" s="67">
        <v>2.0000000000000001E-4</v>
      </c>
    </row>
    <row r="62" spans="1:20">
      <c r="A62" t="s">
        <v>420</v>
      </c>
      <c r="B62" s="71">
        <v>1140102</v>
      </c>
      <c r="C62" t="s">
        <v>99</v>
      </c>
      <c r="D62" t="s">
        <v>122</v>
      </c>
      <c r="E62" t="s">
        <v>419</v>
      </c>
      <c r="F62" t="s">
        <v>727</v>
      </c>
      <c r="G62" t="s">
        <v>717</v>
      </c>
      <c r="H62" t="s">
        <v>204</v>
      </c>
      <c r="I62" t="s">
        <v>421</v>
      </c>
      <c r="J62" s="66">
        <v>3.75</v>
      </c>
      <c r="K62" t="s">
        <v>101</v>
      </c>
      <c r="L62" s="67">
        <v>4.2999999999999997E-2</v>
      </c>
      <c r="M62" s="67">
        <v>4.7E-2</v>
      </c>
      <c r="N62" s="66">
        <v>333582</v>
      </c>
      <c r="O62" s="66">
        <v>100.65</v>
      </c>
      <c r="P62" s="66">
        <v>0</v>
      </c>
      <c r="Q62" s="66">
        <v>335.75028300000002</v>
      </c>
      <c r="R62" s="67">
        <v>2.0000000000000001E-4</v>
      </c>
      <c r="S62" s="67">
        <v>8.9999999999999993E-3</v>
      </c>
      <c r="T62" s="67">
        <v>1.1999999999999999E-3</v>
      </c>
    </row>
    <row r="63" spans="1:20">
      <c r="A63" t="s">
        <v>422</v>
      </c>
      <c r="B63" s="71">
        <v>5760301</v>
      </c>
      <c r="C63" t="s">
        <v>99</v>
      </c>
      <c r="D63" t="s">
        <v>122</v>
      </c>
      <c r="E63" t="s">
        <v>423</v>
      </c>
      <c r="F63" t="s">
        <v>399</v>
      </c>
      <c r="G63" t="s">
        <v>717</v>
      </c>
      <c r="H63" t="s">
        <v>204</v>
      </c>
      <c r="I63" t="s">
        <v>421</v>
      </c>
      <c r="J63" s="66">
        <v>5.29</v>
      </c>
      <c r="K63" t="s">
        <v>101</v>
      </c>
      <c r="L63" s="67">
        <v>2.1999999999999999E-2</v>
      </c>
      <c r="M63" s="67">
        <v>4.2000000000000003E-2</v>
      </c>
      <c r="N63" s="66">
        <v>51932</v>
      </c>
      <c r="O63" s="66">
        <v>90.23</v>
      </c>
      <c r="P63" s="66">
        <v>0</v>
      </c>
      <c r="Q63" s="66">
        <v>46.858243600000002</v>
      </c>
      <c r="R63" s="67">
        <v>0</v>
      </c>
      <c r="S63" s="67">
        <v>1.2999999999999999E-3</v>
      </c>
      <c r="T63" s="67">
        <v>2.0000000000000001E-4</v>
      </c>
    </row>
    <row r="64" spans="1:20">
      <c r="A64" t="s">
        <v>424</v>
      </c>
      <c r="B64" s="71">
        <v>1159326</v>
      </c>
      <c r="C64" t="s">
        <v>99</v>
      </c>
      <c r="D64" t="s">
        <v>122</v>
      </c>
      <c r="E64" t="s">
        <v>425</v>
      </c>
      <c r="F64" t="s">
        <v>726</v>
      </c>
      <c r="G64" t="s">
        <v>716</v>
      </c>
      <c r="H64" t="s">
        <v>149</v>
      </c>
      <c r="I64" t="s">
        <v>327</v>
      </c>
      <c r="J64" s="66">
        <v>5.25</v>
      </c>
      <c r="K64" t="s">
        <v>101</v>
      </c>
      <c r="L64" s="67">
        <v>2.8000000000000001E-2</v>
      </c>
      <c r="M64" s="67">
        <v>3.3399999999999999E-2</v>
      </c>
      <c r="N64" s="66">
        <v>229991</v>
      </c>
      <c r="O64" s="66">
        <v>97.36</v>
      </c>
      <c r="P64" s="66">
        <v>0</v>
      </c>
      <c r="Q64" s="66">
        <v>223.9192376</v>
      </c>
      <c r="R64" s="67">
        <v>4.0000000000000002E-4</v>
      </c>
      <c r="S64" s="67">
        <v>6.0000000000000001E-3</v>
      </c>
      <c r="T64" s="67">
        <v>8.0000000000000004E-4</v>
      </c>
    </row>
    <row r="65" spans="1:20">
      <c r="A65" t="s">
        <v>426</v>
      </c>
      <c r="B65" s="71">
        <v>1159474</v>
      </c>
      <c r="C65" t="s">
        <v>99</v>
      </c>
      <c r="D65" t="s">
        <v>122</v>
      </c>
      <c r="E65" t="s">
        <v>427</v>
      </c>
      <c r="F65" t="s">
        <v>729</v>
      </c>
      <c r="G65" t="s">
        <v>717</v>
      </c>
      <c r="H65" t="s">
        <v>204</v>
      </c>
      <c r="I65" t="s">
        <v>333</v>
      </c>
      <c r="J65" s="66">
        <v>2.42</v>
      </c>
      <c r="K65" t="s">
        <v>101</v>
      </c>
      <c r="L65" s="67">
        <v>4.65E-2</v>
      </c>
      <c r="M65" s="67">
        <v>6.7599999999999993E-2</v>
      </c>
      <c r="N65" s="66">
        <v>532272</v>
      </c>
      <c r="O65" s="66">
        <v>97.23</v>
      </c>
      <c r="P65" s="66">
        <v>0</v>
      </c>
      <c r="Q65" s="66">
        <v>517.52806559999999</v>
      </c>
      <c r="R65" s="67">
        <v>1.9E-3</v>
      </c>
      <c r="S65" s="67">
        <v>1.38E-2</v>
      </c>
      <c r="T65" s="67">
        <v>1.8E-3</v>
      </c>
    </row>
    <row r="66" spans="1:20">
      <c r="A66" t="s">
        <v>428</v>
      </c>
      <c r="B66" s="71">
        <v>1143080</v>
      </c>
      <c r="C66" t="s">
        <v>99</v>
      </c>
      <c r="D66" t="s">
        <v>122</v>
      </c>
      <c r="E66" t="s">
        <v>429</v>
      </c>
      <c r="F66" t="s">
        <v>131</v>
      </c>
      <c r="G66" t="s">
        <v>717</v>
      </c>
      <c r="H66" t="s">
        <v>204</v>
      </c>
      <c r="I66" t="s">
        <v>327</v>
      </c>
      <c r="J66" s="66">
        <v>4.75</v>
      </c>
      <c r="K66" t="s">
        <v>101</v>
      </c>
      <c r="L66" s="67">
        <v>2.5000000000000001E-2</v>
      </c>
      <c r="M66" s="67">
        <v>5.7700000000000001E-2</v>
      </c>
      <c r="N66" s="66">
        <v>166595</v>
      </c>
      <c r="O66" s="66">
        <v>87</v>
      </c>
      <c r="P66" s="66">
        <v>0</v>
      </c>
      <c r="Q66" s="66">
        <v>144.93764999999999</v>
      </c>
      <c r="R66" s="67">
        <v>2.0000000000000001E-4</v>
      </c>
      <c r="S66" s="67">
        <v>3.8999999999999998E-3</v>
      </c>
      <c r="T66" s="67">
        <v>5.0000000000000001E-4</v>
      </c>
    </row>
    <row r="67" spans="1:20">
      <c r="A67" t="s">
        <v>430</v>
      </c>
      <c r="B67" s="71">
        <v>1133800</v>
      </c>
      <c r="C67" t="s">
        <v>99</v>
      </c>
      <c r="D67" t="s">
        <v>122</v>
      </c>
      <c r="E67" t="s">
        <v>404</v>
      </c>
      <c r="F67" t="s">
        <v>729</v>
      </c>
      <c r="G67" t="s">
        <v>717</v>
      </c>
      <c r="H67" t="s">
        <v>204</v>
      </c>
      <c r="I67" t="s">
        <v>431</v>
      </c>
      <c r="J67" s="66">
        <v>1.74</v>
      </c>
      <c r="K67" t="s">
        <v>101</v>
      </c>
      <c r="L67" s="67">
        <v>6.9000000000000006E-2</v>
      </c>
      <c r="M67" s="67">
        <v>0.1132</v>
      </c>
      <c r="N67" s="66">
        <v>607435</v>
      </c>
      <c r="O67" s="66">
        <v>93.82</v>
      </c>
      <c r="P67" s="66">
        <v>0</v>
      </c>
      <c r="Q67" s="66">
        <v>569.89551700000004</v>
      </c>
      <c r="R67" s="67">
        <v>1.8E-3</v>
      </c>
      <c r="S67" s="67">
        <v>1.52E-2</v>
      </c>
      <c r="T67" s="67">
        <v>2E-3</v>
      </c>
    </row>
    <row r="68" spans="1:20">
      <c r="A68" t="s">
        <v>432</v>
      </c>
      <c r="B68" s="71">
        <v>1141589</v>
      </c>
      <c r="C68" t="s">
        <v>99</v>
      </c>
      <c r="D68" t="s">
        <v>122</v>
      </c>
      <c r="E68" t="s">
        <v>433</v>
      </c>
      <c r="F68" t="s">
        <v>315</v>
      </c>
      <c r="G68" t="s">
        <v>719</v>
      </c>
      <c r="H68" t="s">
        <v>204</v>
      </c>
      <c r="I68" t="s">
        <v>434</v>
      </c>
      <c r="J68" s="66">
        <v>5.3</v>
      </c>
      <c r="K68" t="s">
        <v>101</v>
      </c>
      <c r="L68" s="67">
        <v>4.4499999999999998E-2</v>
      </c>
      <c r="M68" s="67">
        <v>2.23E-2</v>
      </c>
      <c r="N68" s="66">
        <v>248253.26</v>
      </c>
      <c r="O68" s="66">
        <v>112.04</v>
      </c>
      <c r="P68" s="66">
        <v>0</v>
      </c>
      <c r="Q68" s="66">
        <v>278.14295250399999</v>
      </c>
      <c r="R68" s="67">
        <v>8.9999999999999998E-4</v>
      </c>
      <c r="S68" s="67">
        <v>7.4000000000000003E-3</v>
      </c>
      <c r="T68" s="67">
        <v>1E-3</v>
      </c>
    </row>
    <row r="69" spans="1:20">
      <c r="A69" t="s">
        <v>435</v>
      </c>
      <c r="B69" s="71">
        <v>1160878</v>
      </c>
      <c r="C69" t="s">
        <v>99</v>
      </c>
      <c r="D69" t="s">
        <v>122</v>
      </c>
      <c r="E69" t="s">
        <v>436</v>
      </c>
      <c r="F69" t="s">
        <v>729</v>
      </c>
      <c r="G69" t="s">
        <v>718</v>
      </c>
      <c r="H69" t="s">
        <v>149</v>
      </c>
      <c r="I69" t="s">
        <v>437</v>
      </c>
      <c r="J69" s="66">
        <v>5.93</v>
      </c>
      <c r="K69" t="s">
        <v>101</v>
      </c>
      <c r="L69" s="67">
        <v>3.2500000000000001E-2</v>
      </c>
      <c r="M69" s="67">
        <v>6.0100000000000001E-2</v>
      </c>
      <c r="N69" s="66">
        <v>768000</v>
      </c>
      <c r="O69" s="66">
        <v>86.07</v>
      </c>
      <c r="P69" s="66">
        <v>0</v>
      </c>
      <c r="Q69" s="66">
        <v>661.01760000000002</v>
      </c>
      <c r="R69" s="67">
        <v>3.0999999999999999E-3</v>
      </c>
      <c r="S69" s="67">
        <v>1.77E-2</v>
      </c>
      <c r="T69" s="67">
        <v>2.3E-3</v>
      </c>
    </row>
    <row r="70" spans="1:20">
      <c r="A70" t="s">
        <v>438</v>
      </c>
      <c r="B70" s="71">
        <v>3100245</v>
      </c>
      <c r="C70" t="s">
        <v>99</v>
      </c>
      <c r="D70" t="s">
        <v>122</v>
      </c>
      <c r="E70" t="s">
        <v>439</v>
      </c>
      <c r="F70" t="s">
        <v>315</v>
      </c>
      <c r="G70" t="s">
        <v>718</v>
      </c>
      <c r="H70" t="s">
        <v>149</v>
      </c>
      <c r="I70" t="s">
        <v>440</v>
      </c>
      <c r="J70" s="66">
        <v>2.88</v>
      </c>
      <c r="K70" t="s">
        <v>101</v>
      </c>
      <c r="L70" s="67">
        <v>4.8500000000000001E-2</v>
      </c>
      <c r="M70" s="67">
        <v>4.4900000000000002E-2</v>
      </c>
      <c r="N70" s="66">
        <v>671529.82</v>
      </c>
      <c r="O70" s="66">
        <v>101.04</v>
      </c>
      <c r="P70" s="66">
        <v>0</v>
      </c>
      <c r="Q70" s="66">
        <v>678.51373012800002</v>
      </c>
      <c r="R70" s="67">
        <v>2.8E-3</v>
      </c>
      <c r="S70" s="67">
        <v>1.8100000000000002E-2</v>
      </c>
      <c r="T70" s="67">
        <v>2.3E-3</v>
      </c>
    </row>
    <row r="71" spans="1:20">
      <c r="A71" t="s">
        <v>441</v>
      </c>
      <c r="B71" s="71">
        <v>2590511</v>
      </c>
      <c r="C71" t="s">
        <v>99</v>
      </c>
      <c r="D71" t="s">
        <v>122</v>
      </c>
      <c r="E71" t="s">
        <v>442</v>
      </c>
      <c r="F71" t="s">
        <v>315</v>
      </c>
      <c r="G71" t="s">
        <v>719</v>
      </c>
      <c r="H71" t="s">
        <v>204</v>
      </c>
      <c r="I71" t="s">
        <v>333</v>
      </c>
      <c r="J71" s="66">
        <v>4.99</v>
      </c>
      <c r="K71" t="s">
        <v>101</v>
      </c>
      <c r="L71" s="67">
        <v>2.7E-2</v>
      </c>
      <c r="M71" s="67">
        <v>6.59E-2</v>
      </c>
      <c r="N71" s="66">
        <v>431605</v>
      </c>
      <c r="O71" s="66">
        <v>83.3</v>
      </c>
      <c r="P71" s="66">
        <v>0</v>
      </c>
      <c r="Q71" s="66">
        <v>359.52696500000002</v>
      </c>
      <c r="R71" s="67">
        <v>5.0000000000000001E-4</v>
      </c>
      <c r="S71" s="67">
        <v>9.5999999999999992E-3</v>
      </c>
      <c r="T71" s="67">
        <v>1.1999999999999999E-3</v>
      </c>
    </row>
    <row r="72" spans="1:20">
      <c r="A72" t="s">
        <v>443</v>
      </c>
      <c r="B72" s="71">
        <v>1136761</v>
      </c>
      <c r="C72" t="s">
        <v>99</v>
      </c>
      <c r="D72" t="s">
        <v>122</v>
      </c>
      <c r="E72" t="s">
        <v>444</v>
      </c>
      <c r="F72" t="s">
        <v>315</v>
      </c>
      <c r="G72" t="s">
        <v>718</v>
      </c>
      <c r="H72" t="s">
        <v>149</v>
      </c>
      <c r="I72" t="s">
        <v>351</v>
      </c>
      <c r="J72" s="66">
        <v>1.94</v>
      </c>
      <c r="K72" t="s">
        <v>101</v>
      </c>
      <c r="L72" s="67">
        <v>4.5499999999999999E-2</v>
      </c>
      <c r="M72" s="67">
        <v>2.8299999999999999E-2</v>
      </c>
      <c r="N72" s="66">
        <v>9797.4</v>
      </c>
      <c r="O72" s="66">
        <v>103.34</v>
      </c>
      <c r="P72" s="66">
        <v>3.5629900000000001</v>
      </c>
      <c r="Q72" s="66">
        <v>13.687623159999999</v>
      </c>
      <c r="R72" s="67">
        <v>1E-4</v>
      </c>
      <c r="S72" s="67">
        <v>4.0000000000000002E-4</v>
      </c>
      <c r="T72" s="67">
        <v>0</v>
      </c>
    </row>
    <row r="73" spans="1:20">
      <c r="A73" t="s">
        <v>445</v>
      </c>
      <c r="B73" s="71">
        <v>1157700</v>
      </c>
      <c r="C73" t="s">
        <v>99</v>
      </c>
      <c r="D73" t="s">
        <v>122</v>
      </c>
      <c r="E73" t="s">
        <v>444</v>
      </c>
      <c r="F73" t="s">
        <v>315</v>
      </c>
      <c r="G73" t="s">
        <v>718</v>
      </c>
      <c r="H73" t="s">
        <v>149</v>
      </c>
      <c r="I73" t="s">
        <v>327</v>
      </c>
      <c r="J73" s="66">
        <v>3.4</v>
      </c>
      <c r="K73" t="s">
        <v>101</v>
      </c>
      <c r="L73" s="67">
        <v>3.2899999999999999E-2</v>
      </c>
      <c r="M73" s="67">
        <v>4.5499999999999999E-2</v>
      </c>
      <c r="N73" s="66">
        <v>177742</v>
      </c>
      <c r="O73" s="66">
        <v>96.8</v>
      </c>
      <c r="P73" s="66">
        <v>0</v>
      </c>
      <c r="Q73" s="66">
        <v>172.05425600000001</v>
      </c>
      <c r="R73" s="67">
        <v>5.9999999999999995E-4</v>
      </c>
      <c r="S73" s="67">
        <v>4.5999999999999999E-3</v>
      </c>
      <c r="T73" s="67">
        <v>5.9999999999999995E-4</v>
      </c>
    </row>
    <row r="74" spans="1:20">
      <c r="A74" t="s">
        <v>446</v>
      </c>
      <c r="B74" s="71">
        <v>1140094</v>
      </c>
      <c r="C74" t="s">
        <v>99</v>
      </c>
      <c r="D74" t="s">
        <v>122</v>
      </c>
      <c r="E74" t="s">
        <v>427</v>
      </c>
      <c r="F74" t="s">
        <v>729</v>
      </c>
      <c r="G74" t="s">
        <v>719</v>
      </c>
      <c r="H74" t="s">
        <v>204</v>
      </c>
      <c r="I74" t="s">
        <v>447</v>
      </c>
      <c r="J74" s="66">
        <v>1.41</v>
      </c>
      <c r="K74" t="s">
        <v>101</v>
      </c>
      <c r="L74" s="67">
        <v>7.2999999999999995E-2</v>
      </c>
      <c r="M74" s="67">
        <v>0.12089999999999999</v>
      </c>
      <c r="N74" s="66">
        <v>1097683.3</v>
      </c>
      <c r="O74" s="66">
        <v>96.92</v>
      </c>
      <c r="P74" s="66">
        <v>0</v>
      </c>
      <c r="Q74" s="66">
        <v>1063.87465436</v>
      </c>
      <c r="R74" s="67">
        <v>3.8999999999999998E-3</v>
      </c>
      <c r="S74" s="67">
        <v>2.8500000000000001E-2</v>
      </c>
      <c r="T74" s="67">
        <v>3.7000000000000002E-3</v>
      </c>
    </row>
    <row r="75" spans="1:20">
      <c r="A75" t="s">
        <v>448</v>
      </c>
      <c r="B75" s="71">
        <v>1139583</v>
      </c>
      <c r="C75" t="s">
        <v>99</v>
      </c>
      <c r="D75" t="s">
        <v>122</v>
      </c>
      <c r="E75" t="s">
        <v>449</v>
      </c>
      <c r="F75" t="s">
        <v>399</v>
      </c>
      <c r="G75" t="s">
        <v>721</v>
      </c>
      <c r="H75" t="s">
        <v>149</v>
      </c>
      <c r="I75" t="s">
        <v>450</v>
      </c>
      <c r="J75" s="66">
        <v>2.58</v>
      </c>
      <c r="K75" t="s">
        <v>101</v>
      </c>
      <c r="L75" s="67">
        <v>4.5999999999999999E-2</v>
      </c>
      <c r="M75" s="67">
        <v>7.6200000000000004E-2</v>
      </c>
      <c r="N75" s="66">
        <v>783167.12</v>
      </c>
      <c r="O75" s="66">
        <v>92.95</v>
      </c>
      <c r="P75" s="66">
        <v>0</v>
      </c>
      <c r="Q75" s="66">
        <v>727.95383804000005</v>
      </c>
      <c r="R75" s="67">
        <v>1E-3</v>
      </c>
      <c r="S75" s="67">
        <v>1.95E-2</v>
      </c>
      <c r="T75" s="67">
        <v>2.5000000000000001E-3</v>
      </c>
    </row>
    <row r="76" spans="1:20">
      <c r="A76" t="s">
        <v>451</v>
      </c>
      <c r="B76" s="71">
        <v>1155621</v>
      </c>
      <c r="C76" t="s">
        <v>99</v>
      </c>
      <c r="D76" t="s">
        <v>122</v>
      </c>
      <c r="E76" t="s">
        <v>449</v>
      </c>
      <c r="F76" t="s">
        <v>399</v>
      </c>
      <c r="G76" t="s">
        <v>721</v>
      </c>
      <c r="H76" t="s">
        <v>149</v>
      </c>
      <c r="I76" t="s">
        <v>452</v>
      </c>
      <c r="J76" s="66">
        <v>0.78</v>
      </c>
      <c r="K76" t="s">
        <v>101</v>
      </c>
      <c r="L76" s="67">
        <v>4.02E-2</v>
      </c>
      <c r="M76" s="67">
        <v>6.5000000000000002E-2</v>
      </c>
      <c r="N76" s="66">
        <v>378215.6</v>
      </c>
      <c r="O76" s="66">
        <v>98.84</v>
      </c>
      <c r="P76" s="66">
        <v>0</v>
      </c>
      <c r="Q76" s="66">
        <v>373.82829903999999</v>
      </c>
      <c r="R76" s="67">
        <v>1.9E-3</v>
      </c>
      <c r="S76" s="67">
        <v>0.01</v>
      </c>
      <c r="T76" s="67">
        <v>1.2999999999999999E-3</v>
      </c>
    </row>
    <row r="77" spans="1:20">
      <c r="A77" t="s">
        <v>453</v>
      </c>
      <c r="B77" s="71">
        <v>1140557</v>
      </c>
      <c r="C77" t="s">
        <v>99</v>
      </c>
      <c r="D77" t="s">
        <v>122</v>
      </c>
      <c r="E77" t="s">
        <v>454</v>
      </c>
      <c r="F77" t="s">
        <v>729</v>
      </c>
      <c r="G77" t="s">
        <v>721</v>
      </c>
      <c r="H77" t="s">
        <v>149</v>
      </c>
      <c r="I77" t="s">
        <v>455</v>
      </c>
      <c r="J77" s="66">
        <v>0.82</v>
      </c>
      <c r="K77" t="s">
        <v>101</v>
      </c>
      <c r="L77" s="67">
        <v>3.7499999999999999E-2</v>
      </c>
      <c r="M77" s="67">
        <v>0.1636</v>
      </c>
      <c r="N77" s="66">
        <v>678298.69</v>
      </c>
      <c r="O77" s="66">
        <v>91.57</v>
      </c>
      <c r="P77" s="66">
        <v>0</v>
      </c>
      <c r="Q77" s="66">
        <v>621.11811043299997</v>
      </c>
      <c r="R77" s="67">
        <v>2.5000000000000001E-3</v>
      </c>
      <c r="S77" s="67">
        <v>1.66E-2</v>
      </c>
      <c r="T77" s="67">
        <v>2.0999999999999999E-3</v>
      </c>
    </row>
    <row r="78" spans="1:20">
      <c r="A78" t="s">
        <v>456</v>
      </c>
      <c r="B78" s="71">
        <v>1134873</v>
      </c>
      <c r="C78" t="s">
        <v>99</v>
      </c>
      <c r="D78" t="s">
        <v>122</v>
      </c>
      <c r="E78" t="s">
        <v>457</v>
      </c>
      <c r="F78" t="s">
        <v>727</v>
      </c>
      <c r="G78" t="s">
        <v>721</v>
      </c>
      <c r="H78" t="s">
        <v>149</v>
      </c>
      <c r="I78" t="s">
        <v>458</v>
      </c>
      <c r="J78" s="66">
        <v>0.57999999999999996</v>
      </c>
      <c r="K78" t="s">
        <v>101</v>
      </c>
      <c r="L78" s="67">
        <v>5.5E-2</v>
      </c>
      <c r="M78" s="67">
        <v>3.3700000000000001E-2</v>
      </c>
      <c r="N78" s="66">
        <v>325000</v>
      </c>
      <c r="O78" s="66">
        <v>103.48</v>
      </c>
      <c r="P78" s="66">
        <v>0</v>
      </c>
      <c r="Q78" s="66">
        <v>336.31</v>
      </c>
      <c r="R78" s="67">
        <v>4.4000000000000003E-3</v>
      </c>
      <c r="S78" s="67">
        <v>8.9999999999999993E-3</v>
      </c>
      <c r="T78" s="67">
        <v>1.1999999999999999E-3</v>
      </c>
    </row>
    <row r="79" spans="1:20">
      <c r="A79" t="s">
        <v>459</v>
      </c>
      <c r="B79" s="71">
        <v>1158633</v>
      </c>
      <c r="C79" t="s">
        <v>99</v>
      </c>
      <c r="D79" t="s">
        <v>122</v>
      </c>
      <c r="E79" t="s">
        <v>457</v>
      </c>
      <c r="F79" t="s">
        <v>727</v>
      </c>
      <c r="G79" t="s">
        <v>721</v>
      </c>
      <c r="H79" t="s">
        <v>149</v>
      </c>
      <c r="I79" t="s">
        <v>460</v>
      </c>
      <c r="J79" s="66">
        <v>3.51</v>
      </c>
      <c r="K79" t="s">
        <v>101</v>
      </c>
      <c r="L79" s="67">
        <v>4.3999999999999997E-2</v>
      </c>
      <c r="M79" s="67">
        <v>5.7599999999999998E-2</v>
      </c>
      <c r="N79" s="66">
        <v>351125</v>
      </c>
      <c r="O79" s="66">
        <v>95.7</v>
      </c>
      <c r="P79" s="66">
        <v>0</v>
      </c>
      <c r="Q79" s="66">
        <v>336.02662500000002</v>
      </c>
      <c r="R79" s="67">
        <v>2.5000000000000001E-3</v>
      </c>
      <c r="S79" s="67">
        <v>8.9999999999999993E-3</v>
      </c>
      <c r="T79" s="67">
        <v>1.1999999999999999E-3</v>
      </c>
    </row>
    <row r="80" spans="1:20">
      <c r="A80" t="s">
        <v>461</v>
      </c>
      <c r="B80" s="71">
        <v>3730488</v>
      </c>
      <c r="C80" t="s">
        <v>99</v>
      </c>
      <c r="D80" t="s">
        <v>122</v>
      </c>
      <c r="E80" t="s">
        <v>462</v>
      </c>
      <c r="F80" t="s">
        <v>727</v>
      </c>
      <c r="G80" t="s">
        <v>722</v>
      </c>
      <c r="H80" t="s">
        <v>204</v>
      </c>
      <c r="I80" t="s">
        <v>463</v>
      </c>
      <c r="J80" s="66">
        <v>1.55</v>
      </c>
      <c r="K80" t="s">
        <v>101</v>
      </c>
      <c r="L80" s="67">
        <v>6.3E-2</v>
      </c>
      <c r="M80" s="67">
        <v>8.2699999999999996E-2</v>
      </c>
      <c r="N80" s="66">
        <v>30697</v>
      </c>
      <c r="O80" s="66">
        <v>97.31</v>
      </c>
      <c r="P80" s="66">
        <v>0</v>
      </c>
      <c r="Q80" s="66">
        <v>29.871250700000001</v>
      </c>
      <c r="R80" s="67">
        <v>2.9999999999999997E-4</v>
      </c>
      <c r="S80" s="67">
        <v>8.0000000000000004E-4</v>
      </c>
      <c r="T80" s="67">
        <v>1E-4</v>
      </c>
    </row>
    <row r="81" spans="1:20">
      <c r="A81" s="68" t="s">
        <v>283</v>
      </c>
      <c r="B81" s="14"/>
      <c r="C81" s="14"/>
      <c r="D81" s="14"/>
      <c r="E81" s="14"/>
      <c r="J81" s="70">
        <v>3.26</v>
      </c>
      <c r="M81" s="69">
        <v>4.9299999999999997E-2</v>
      </c>
      <c r="N81" s="70">
        <v>3870985.46</v>
      </c>
      <c r="P81" s="70">
        <v>0</v>
      </c>
      <c r="Q81" s="70">
        <v>3603.729640178</v>
      </c>
      <c r="S81" s="69">
        <v>9.64E-2</v>
      </c>
      <c r="T81" s="69">
        <v>1.2500000000000001E-2</v>
      </c>
    </row>
    <row r="82" spans="1:20">
      <c r="A82" t="s">
        <v>464</v>
      </c>
      <c r="B82" t="s">
        <v>465</v>
      </c>
      <c r="C82" t="s">
        <v>99</v>
      </c>
      <c r="D82" t="s">
        <v>122</v>
      </c>
      <c r="E82" t="s">
        <v>288</v>
      </c>
      <c r="F82" t="s">
        <v>289</v>
      </c>
      <c r="G82" t="s">
        <v>709</v>
      </c>
      <c r="H82" t="s">
        <v>204</v>
      </c>
      <c r="I82" t="s">
        <v>466</v>
      </c>
      <c r="J82" s="66">
        <v>2.98</v>
      </c>
      <c r="K82" t="s">
        <v>101</v>
      </c>
      <c r="L82" s="67">
        <v>2.9000000000000001E-2</v>
      </c>
      <c r="M82" s="67">
        <v>2.23E-2</v>
      </c>
      <c r="N82" s="66">
        <v>1227246</v>
      </c>
      <c r="O82" s="66">
        <v>99.96</v>
      </c>
      <c r="P82" s="66">
        <v>0</v>
      </c>
      <c r="Q82" s="66">
        <v>1226.7551016</v>
      </c>
      <c r="R82" s="67">
        <v>1.4E-3</v>
      </c>
      <c r="S82" s="67">
        <v>3.2800000000000003E-2</v>
      </c>
      <c r="T82" s="67">
        <v>4.1999999999999997E-3</v>
      </c>
    </row>
    <row r="83" spans="1:20">
      <c r="A83" t="s">
        <v>467</v>
      </c>
      <c r="B83" s="71">
        <v>1143023</v>
      </c>
      <c r="C83" t="s">
        <v>99</v>
      </c>
      <c r="D83" t="s">
        <v>122</v>
      </c>
      <c r="E83" t="s">
        <v>326</v>
      </c>
      <c r="F83" t="s">
        <v>726</v>
      </c>
      <c r="G83" t="s">
        <v>714</v>
      </c>
      <c r="H83" t="s">
        <v>149</v>
      </c>
      <c r="I83" t="s">
        <v>468</v>
      </c>
      <c r="J83" s="66">
        <v>4.74</v>
      </c>
      <c r="K83" t="s">
        <v>101</v>
      </c>
      <c r="L83" s="67">
        <v>3.78E-2</v>
      </c>
      <c r="M83" s="67">
        <v>4.4200000000000003E-2</v>
      </c>
      <c r="N83" s="66">
        <v>368392.2</v>
      </c>
      <c r="O83" s="66">
        <v>97</v>
      </c>
      <c r="P83" s="66">
        <v>0</v>
      </c>
      <c r="Q83" s="66">
        <v>357.34043400000002</v>
      </c>
      <c r="R83" s="67">
        <v>1.6000000000000001E-3</v>
      </c>
      <c r="S83" s="67">
        <v>9.5999999999999992E-3</v>
      </c>
      <c r="T83" s="67">
        <v>1.1999999999999999E-3</v>
      </c>
    </row>
    <row r="84" spans="1:20">
      <c r="A84" t="s">
        <v>469</v>
      </c>
      <c r="B84" t="s">
        <v>470</v>
      </c>
      <c r="C84" t="s">
        <v>99</v>
      </c>
      <c r="D84" t="s">
        <v>122</v>
      </c>
      <c r="E84" t="s">
        <v>471</v>
      </c>
      <c r="F84" t="s">
        <v>472</v>
      </c>
      <c r="G84" t="s">
        <v>715</v>
      </c>
      <c r="H84" t="s">
        <v>204</v>
      </c>
      <c r="I84" t="s">
        <v>473</v>
      </c>
      <c r="J84" s="66">
        <v>3.28</v>
      </c>
      <c r="K84" t="s">
        <v>122</v>
      </c>
      <c r="L84" s="67">
        <v>3.9E-2</v>
      </c>
      <c r="M84" s="67">
        <v>3.8800000000000001E-2</v>
      </c>
      <c r="N84" s="66">
        <v>746394</v>
      </c>
      <c r="O84" s="66">
        <v>94.97</v>
      </c>
      <c r="P84" s="66">
        <v>0</v>
      </c>
      <c r="Q84" s="66">
        <v>708.85038180000004</v>
      </c>
      <c r="R84" s="67">
        <v>3.8E-3</v>
      </c>
      <c r="S84" s="67">
        <v>1.9E-2</v>
      </c>
      <c r="T84" s="67">
        <v>2.5000000000000001E-3</v>
      </c>
    </row>
    <row r="85" spans="1:20">
      <c r="A85" t="s">
        <v>474</v>
      </c>
      <c r="B85" t="s">
        <v>475</v>
      </c>
      <c r="C85" t="s">
        <v>99</v>
      </c>
      <c r="D85" t="s">
        <v>122</v>
      </c>
      <c r="E85" t="s">
        <v>476</v>
      </c>
      <c r="F85" t="s">
        <v>100</v>
      </c>
      <c r="G85" t="s">
        <v>720</v>
      </c>
      <c r="H85" t="s">
        <v>149</v>
      </c>
      <c r="I85" t="s">
        <v>477</v>
      </c>
      <c r="J85" s="66">
        <v>3.1</v>
      </c>
      <c r="K85" t="s">
        <v>101</v>
      </c>
      <c r="L85" s="67">
        <v>3.85E-2</v>
      </c>
      <c r="M85" s="67">
        <v>7.9500000000000001E-2</v>
      </c>
      <c r="N85" s="66">
        <v>618785.43999999994</v>
      </c>
      <c r="O85" s="66">
        <v>84.82</v>
      </c>
      <c r="P85" s="66">
        <v>0</v>
      </c>
      <c r="Q85" s="66">
        <v>524.85381020800003</v>
      </c>
      <c r="R85" s="67">
        <v>1.6000000000000001E-3</v>
      </c>
      <c r="S85" s="67">
        <v>1.4E-2</v>
      </c>
      <c r="T85" s="67">
        <v>1.8E-3</v>
      </c>
    </row>
    <row r="86" spans="1:20">
      <c r="A86" t="s">
        <v>478</v>
      </c>
      <c r="B86" t="s">
        <v>479</v>
      </c>
      <c r="C86" t="s">
        <v>99</v>
      </c>
      <c r="D86" t="s">
        <v>122</v>
      </c>
      <c r="E86" t="s">
        <v>442</v>
      </c>
      <c r="F86" t="s">
        <v>315</v>
      </c>
      <c r="G86" t="s">
        <v>719</v>
      </c>
      <c r="H86" t="s">
        <v>204</v>
      </c>
      <c r="I86" t="s">
        <v>480</v>
      </c>
      <c r="J86" s="66">
        <v>3.14</v>
      </c>
      <c r="K86" t="s">
        <v>101</v>
      </c>
      <c r="L86" s="67">
        <v>4.7E-2</v>
      </c>
      <c r="M86" s="67">
        <v>8.3299999999999999E-2</v>
      </c>
      <c r="N86" s="66">
        <v>910167.82</v>
      </c>
      <c r="O86" s="66">
        <v>86.35</v>
      </c>
      <c r="P86" s="66">
        <v>0</v>
      </c>
      <c r="Q86" s="66">
        <v>785.92991257000006</v>
      </c>
      <c r="R86" s="67">
        <v>1.2999999999999999E-3</v>
      </c>
      <c r="S86" s="67">
        <v>2.1000000000000001E-2</v>
      </c>
      <c r="T86" s="67">
        <v>2.7000000000000001E-3</v>
      </c>
    </row>
    <row r="87" spans="1:20">
      <c r="A87" s="68" t="s">
        <v>481</v>
      </c>
      <c r="B87" s="14"/>
      <c r="C87" s="14"/>
      <c r="D87" s="14"/>
      <c r="E87" s="14"/>
      <c r="J87" s="70">
        <v>0</v>
      </c>
      <c r="M87" s="69">
        <v>0</v>
      </c>
      <c r="N87" s="70">
        <v>0</v>
      </c>
      <c r="P87" s="70">
        <v>0</v>
      </c>
      <c r="Q87" s="70">
        <v>0</v>
      </c>
      <c r="S87" s="69">
        <v>0</v>
      </c>
      <c r="T87" s="69">
        <v>0</v>
      </c>
    </row>
    <row r="88" spans="1:20">
      <c r="A88" t="s">
        <v>220</v>
      </c>
      <c r="B88" t="s">
        <v>220</v>
      </c>
      <c r="C88" s="14"/>
      <c r="D88" s="14"/>
      <c r="E88" s="14"/>
      <c r="F88" t="s">
        <v>220</v>
      </c>
      <c r="G88" t="s">
        <v>220</v>
      </c>
      <c r="J88" s="66">
        <v>0</v>
      </c>
      <c r="K88" t="s">
        <v>220</v>
      </c>
      <c r="L88" s="67">
        <v>0</v>
      </c>
      <c r="M88" s="67">
        <v>0</v>
      </c>
      <c r="N88" s="66">
        <v>0</v>
      </c>
      <c r="O88" s="66">
        <v>0</v>
      </c>
      <c r="Q88" s="66">
        <v>0</v>
      </c>
      <c r="R88" s="67">
        <v>0</v>
      </c>
      <c r="S88" s="67">
        <v>0</v>
      </c>
      <c r="T88" s="67">
        <v>0</v>
      </c>
    </row>
    <row r="89" spans="1:20">
      <c r="A89" s="68" t="s">
        <v>225</v>
      </c>
      <c r="B89" s="14"/>
      <c r="C89" s="14"/>
      <c r="D89" s="14"/>
      <c r="E89" s="14"/>
      <c r="J89" s="70">
        <v>4.92</v>
      </c>
      <c r="M89" s="69">
        <v>4.7899999999999998E-2</v>
      </c>
      <c r="N89" s="70">
        <v>799000</v>
      </c>
      <c r="P89" s="70">
        <v>15.907207</v>
      </c>
      <c r="Q89" s="70">
        <v>2984.9922767973999</v>
      </c>
      <c r="S89" s="69">
        <v>7.9799999999999996E-2</v>
      </c>
      <c r="T89" s="69">
        <v>1.03E-2</v>
      </c>
    </row>
    <row r="90" spans="1:20">
      <c r="A90" s="68" t="s">
        <v>284</v>
      </c>
      <c r="B90" s="14"/>
      <c r="C90" s="14"/>
      <c r="D90" s="14"/>
      <c r="E90" s="14"/>
      <c r="J90" s="70">
        <v>0</v>
      </c>
      <c r="M90" s="69">
        <v>0</v>
      </c>
      <c r="N90" s="70">
        <v>0</v>
      </c>
      <c r="P90" s="70">
        <v>0</v>
      </c>
      <c r="Q90" s="70">
        <v>0</v>
      </c>
      <c r="S90" s="69">
        <v>0</v>
      </c>
      <c r="T90" s="69">
        <v>0</v>
      </c>
    </row>
    <row r="91" spans="1:20">
      <c r="A91" t="s">
        <v>220</v>
      </c>
      <c r="B91" t="s">
        <v>220</v>
      </c>
      <c r="C91" s="14"/>
      <c r="D91" s="14"/>
      <c r="E91" s="14"/>
      <c r="F91" t="s">
        <v>220</v>
      </c>
      <c r="G91" t="s">
        <v>220</v>
      </c>
      <c r="J91" s="66">
        <v>0</v>
      </c>
      <c r="K91" t="s">
        <v>220</v>
      </c>
      <c r="L91" s="67">
        <v>0</v>
      </c>
      <c r="M91" s="67">
        <v>0</v>
      </c>
      <c r="N91" s="66">
        <v>0</v>
      </c>
      <c r="O91" s="66">
        <v>0</v>
      </c>
      <c r="Q91" s="66">
        <v>0</v>
      </c>
      <c r="R91" s="67">
        <v>0</v>
      </c>
      <c r="S91" s="67">
        <v>0</v>
      </c>
      <c r="T91" s="67">
        <v>0</v>
      </c>
    </row>
    <row r="92" spans="1:20">
      <c r="A92" s="68" t="s">
        <v>285</v>
      </c>
      <c r="B92" s="14"/>
      <c r="C92" s="14"/>
      <c r="D92" s="14"/>
      <c r="E92" s="14"/>
      <c r="J92" s="70">
        <v>4.92</v>
      </c>
      <c r="M92" s="69">
        <v>4.7899999999999998E-2</v>
      </c>
      <c r="N92" s="70">
        <v>799000</v>
      </c>
      <c r="P92" s="70">
        <v>15.907207</v>
      </c>
      <c r="Q92" s="70">
        <v>2984.9922767973999</v>
      </c>
      <c r="S92" s="69">
        <v>7.9799999999999996E-2</v>
      </c>
      <c r="T92" s="69">
        <v>1.03E-2</v>
      </c>
    </row>
    <row r="93" spans="1:20">
      <c r="A93" t="s">
        <v>482</v>
      </c>
      <c r="B93" t="s">
        <v>483</v>
      </c>
      <c r="C93" t="s">
        <v>484</v>
      </c>
      <c r="D93" t="s">
        <v>485</v>
      </c>
      <c r="E93" t="s">
        <v>486</v>
      </c>
      <c r="F93" t="s">
        <v>487</v>
      </c>
      <c r="G93" t="s">
        <v>488</v>
      </c>
      <c r="H93" t="s">
        <v>354</v>
      </c>
      <c r="I93" t="s">
        <v>489</v>
      </c>
      <c r="J93" s="66">
        <v>4.5599999999999996</v>
      </c>
      <c r="K93" t="s">
        <v>105</v>
      </c>
      <c r="L93" s="67">
        <v>6.7500000000000004E-2</v>
      </c>
      <c r="M93" s="67">
        <v>3.5999999999999997E-2</v>
      </c>
      <c r="N93" s="66">
        <v>116000</v>
      </c>
      <c r="O93" s="66">
        <v>116.57525</v>
      </c>
      <c r="P93" s="66">
        <v>0</v>
      </c>
      <c r="Q93" s="66">
        <v>468.69778714</v>
      </c>
      <c r="R93" s="67">
        <v>0</v>
      </c>
      <c r="S93" s="67">
        <v>1.2500000000000001E-2</v>
      </c>
      <c r="T93" s="67">
        <v>1.6000000000000001E-3</v>
      </c>
    </row>
    <row r="94" spans="1:20">
      <c r="A94" t="s">
        <v>490</v>
      </c>
      <c r="B94" t="s">
        <v>491</v>
      </c>
      <c r="C94" t="s">
        <v>492</v>
      </c>
      <c r="D94" t="s">
        <v>485</v>
      </c>
      <c r="E94" t="s">
        <v>493</v>
      </c>
      <c r="F94" t="s">
        <v>122</v>
      </c>
      <c r="G94" t="s">
        <v>494</v>
      </c>
      <c r="H94" t="s">
        <v>495</v>
      </c>
      <c r="I94" t="s">
        <v>496</v>
      </c>
      <c r="J94" s="66">
        <v>10.59</v>
      </c>
      <c r="K94" t="s">
        <v>105</v>
      </c>
      <c r="L94" s="67">
        <v>6.8500000000000005E-2</v>
      </c>
      <c r="M94" s="67">
        <v>5.2299999999999999E-2</v>
      </c>
      <c r="N94" s="66">
        <v>134000</v>
      </c>
      <c r="O94" s="66">
        <v>122.25</v>
      </c>
      <c r="P94" s="66">
        <v>15.907207</v>
      </c>
      <c r="Q94" s="66">
        <v>583.68999699999995</v>
      </c>
      <c r="R94" s="67">
        <v>0</v>
      </c>
      <c r="S94" s="67">
        <v>1.5599999999999999E-2</v>
      </c>
      <c r="T94" s="67">
        <v>2E-3</v>
      </c>
    </row>
    <row r="95" spans="1:20">
      <c r="A95" t="s">
        <v>497</v>
      </c>
      <c r="B95" t="s">
        <v>498</v>
      </c>
      <c r="C95" t="s">
        <v>484</v>
      </c>
      <c r="D95" t="s">
        <v>485</v>
      </c>
      <c r="E95" t="s">
        <v>499</v>
      </c>
      <c r="F95" t="s">
        <v>500</v>
      </c>
      <c r="G95" t="s">
        <v>501</v>
      </c>
      <c r="H95" t="s">
        <v>354</v>
      </c>
      <c r="I95" t="s">
        <v>502</v>
      </c>
      <c r="J95" s="66">
        <v>3.58</v>
      </c>
      <c r="K95" t="s">
        <v>105</v>
      </c>
      <c r="L95" s="67">
        <v>5.3800000000000001E-2</v>
      </c>
      <c r="M95" s="67">
        <v>4.2599999999999999E-2</v>
      </c>
      <c r="N95" s="66">
        <v>160000</v>
      </c>
      <c r="O95" s="66">
        <v>104.55998612499999</v>
      </c>
      <c r="P95" s="66">
        <v>0</v>
      </c>
      <c r="Q95" s="66">
        <v>579.84785905479998</v>
      </c>
      <c r="R95" s="67">
        <v>0</v>
      </c>
      <c r="S95" s="67">
        <v>1.55E-2</v>
      </c>
      <c r="T95" s="67">
        <v>2E-3</v>
      </c>
    </row>
    <row r="96" spans="1:20">
      <c r="A96" t="s">
        <v>503</v>
      </c>
      <c r="B96" t="s">
        <v>504</v>
      </c>
      <c r="C96" t="s">
        <v>122</v>
      </c>
      <c r="D96" t="s">
        <v>485</v>
      </c>
      <c r="E96" t="s">
        <v>505</v>
      </c>
      <c r="F96" t="s">
        <v>122</v>
      </c>
      <c r="G96" t="s">
        <v>501</v>
      </c>
      <c r="H96" t="s">
        <v>354</v>
      </c>
      <c r="I96" t="s">
        <v>506</v>
      </c>
      <c r="J96" s="66">
        <v>2.13</v>
      </c>
      <c r="K96" t="s">
        <v>105</v>
      </c>
      <c r="L96" s="67">
        <v>5.5E-2</v>
      </c>
      <c r="M96" s="67">
        <v>4.2299999999999997E-2</v>
      </c>
      <c r="N96" s="66">
        <v>157000</v>
      </c>
      <c r="O96" s="66">
        <v>104.13872222929936</v>
      </c>
      <c r="P96" s="66">
        <v>0</v>
      </c>
      <c r="Q96" s="66">
        <v>566.68335365739995</v>
      </c>
      <c r="R96" s="67">
        <v>0</v>
      </c>
      <c r="S96" s="67">
        <v>1.52E-2</v>
      </c>
      <c r="T96" s="67">
        <v>2E-3</v>
      </c>
    </row>
    <row r="97" spans="1:20">
      <c r="A97" t="s">
        <v>507</v>
      </c>
      <c r="B97" t="s">
        <v>508</v>
      </c>
      <c r="C97" t="s">
        <v>122</v>
      </c>
      <c r="D97" t="s">
        <v>485</v>
      </c>
      <c r="E97" t="s">
        <v>509</v>
      </c>
      <c r="F97" t="s">
        <v>510</v>
      </c>
      <c r="G97" t="s">
        <v>511</v>
      </c>
      <c r="H97" t="s">
        <v>354</v>
      </c>
      <c r="I97" t="s">
        <v>512</v>
      </c>
      <c r="J97" s="66">
        <v>7.34</v>
      </c>
      <c r="K97" t="s">
        <v>105</v>
      </c>
      <c r="L97" s="67">
        <v>5.45E-2</v>
      </c>
      <c r="M97" s="67">
        <v>6.6600000000000006E-2</v>
      </c>
      <c r="N97" s="66">
        <v>104000</v>
      </c>
      <c r="O97" s="66">
        <v>92.961694423076921</v>
      </c>
      <c r="P97" s="66">
        <v>0</v>
      </c>
      <c r="Q97" s="66">
        <v>335.09344218519999</v>
      </c>
      <c r="R97" s="67">
        <v>0</v>
      </c>
      <c r="S97" s="67">
        <v>8.9999999999999993E-3</v>
      </c>
      <c r="T97" s="67">
        <v>1.1999999999999999E-3</v>
      </c>
    </row>
    <row r="98" spans="1:20">
      <c r="A98" t="s">
        <v>513</v>
      </c>
      <c r="B98" t="s">
        <v>514</v>
      </c>
      <c r="C98" t="s">
        <v>484</v>
      </c>
      <c r="D98" t="s">
        <v>485</v>
      </c>
      <c r="E98" t="s">
        <v>515</v>
      </c>
      <c r="F98" t="s">
        <v>516</v>
      </c>
      <c r="G98" t="s">
        <v>517</v>
      </c>
      <c r="H98" t="s">
        <v>495</v>
      </c>
      <c r="I98" t="s">
        <v>518</v>
      </c>
      <c r="J98" s="66">
        <v>1.41</v>
      </c>
      <c r="K98" t="s">
        <v>105</v>
      </c>
      <c r="L98" s="67">
        <v>6.3799999999999996E-2</v>
      </c>
      <c r="M98" s="67">
        <v>5.4399999999999997E-2</v>
      </c>
      <c r="N98" s="66">
        <v>128000</v>
      </c>
      <c r="O98" s="66">
        <v>101.652625</v>
      </c>
      <c r="P98" s="66">
        <v>0</v>
      </c>
      <c r="Q98" s="66">
        <v>450.97983776000001</v>
      </c>
      <c r="R98" s="67">
        <v>0</v>
      </c>
      <c r="S98" s="67">
        <v>1.21E-2</v>
      </c>
      <c r="T98" s="67">
        <v>1.6000000000000001E-3</v>
      </c>
    </row>
    <row r="99" spans="1:20">
      <c r="A99" s="84" t="s">
        <v>227</v>
      </c>
      <c r="B99" s="14"/>
      <c r="C99" s="14"/>
      <c r="D99" s="14"/>
      <c r="E99" s="14"/>
    </row>
    <row r="100" spans="1:20">
      <c r="A100" s="84" t="s">
        <v>278</v>
      </c>
      <c r="B100" s="14"/>
      <c r="C100" s="14"/>
      <c r="D100" s="14"/>
      <c r="E100" s="14"/>
    </row>
    <row r="101" spans="1:20">
      <c r="A101" s="84" t="s">
        <v>279</v>
      </c>
      <c r="B101" s="14"/>
      <c r="C101" s="14"/>
      <c r="D101" s="14"/>
      <c r="E101" s="14"/>
    </row>
    <row r="102" spans="1:20">
      <c r="A102" s="84" t="s">
        <v>280</v>
      </c>
      <c r="B102" s="14"/>
      <c r="C102" s="14"/>
      <c r="D102" s="14"/>
      <c r="E102" s="14"/>
    </row>
    <row r="103" spans="1:20">
      <c r="A103" s="84" t="s">
        <v>281</v>
      </c>
      <c r="B103" s="14"/>
      <c r="C103" s="14"/>
      <c r="D103" s="14"/>
      <c r="E103" s="14"/>
    </row>
    <row r="104" spans="1:20" hidden="1">
      <c r="B104" s="14"/>
      <c r="C104" s="14"/>
      <c r="D104" s="14"/>
      <c r="E104" s="14"/>
    </row>
    <row r="105" spans="1:20" hidden="1">
      <c r="B105" s="14"/>
      <c r="C105" s="14"/>
      <c r="D105" s="14"/>
      <c r="E105" s="14"/>
    </row>
    <row r="106" spans="1:20" hidden="1"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  <c r="B2" t="s">
        <v>193</v>
      </c>
    </row>
    <row r="3" spans="1:61">
      <c r="A3" s="2" t="s">
        <v>2</v>
      </c>
      <c r="B3" t="s">
        <v>194</v>
      </c>
    </row>
    <row r="4" spans="1:61">
      <c r="A4" s="2" t="s">
        <v>3</v>
      </c>
      <c r="B4" t="s">
        <v>195</v>
      </c>
    </row>
    <row r="5" spans="1:61">
      <c r="A5" s="63" t="s">
        <v>196</v>
      </c>
      <c r="B5" t="s">
        <v>197</v>
      </c>
    </row>
    <row r="6" spans="1:61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I6" s="16"/>
    </row>
    <row r="7" spans="1:61" ht="26.25" customHeight="1">
      <c r="A7" s="98" t="s">
        <v>90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E7" s="16"/>
      <c r="BI7" s="16"/>
    </row>
    <row r="8" spans="1:61" s="16" customFormat="1" ht="20.25">
      <c r="A8" s="40" t="s">
        <v>47</v>
      </c>
      <c r="B8" s="41" t="s">
        <v>48</v>
      </c>
      <c r="C8" s="101" t="s">
        <v>69</v>
      </c>
      <c r="D8" s="101" t="s">
        <v>82</v>
      </c>
      <c r="E8" s="101" t="s">
        <v>49</v>
      </c>
      <c r="F8" s="101" t="s">
        <v>83</v>
      </c>
      <c r="G8" s="101" t="s">
        <v>52</v>
      </c>
      <c r="H8" s="92" t="s">
        <v>186</v>
      </c>
      <c r="I8" s="92" t="s">
        <v>187</v>
      </c>
      <c r="J8" s="92" t="s">
        <v>191</v>
      </c>
      <c r="K8" s="92" t="s">
        <v>55</v>
      </c>
      <c r="L8" s="92" t="s">
        <v>72</v>
      </c>
      <c r="M8" s="92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35112</v>
      </c>
      <c r="I11" s="7"/>
      <c r="J11" s="64">
        <v>0</v>
      </c>
      <c r="K11" s="64">
        <v>175.56</v>
      </c>
      <c r="L11" s="7"/>
      <c r="M11" s="65">
        <v>1</v>
      </c>
      <c r="N11" s="65">
        <v>5.9999999999999995E-4</v>
      </c>
      <c r="BE11" s="14"/>
      <c r="BF11" s="16"/>
      <c r="BG11" s="14"/>
      <c r="BI11" s="14"/>
    </row>
    <row r="12" spans="1:61">
      <c r="A12" s="68" t="s">
        <v>199</v>
      </c>
      <c r="D12" s="14"/>
      <c r="E12" s="14"/>
      <c r="F12" s="14"/>
      <c r="H12" s="70">
        <v>35112</v>
      </c>
      <c r="J12" s="70">
        <v>0</v>
      </c>
      <c r="K12" s="70">
        <v>175.56</v>
      </c>
      <c r="M12" s="69">
        <v>1</v>
      </c>
      <c r="N12" s="69">
        <v>5.9999999999999995E-4</v>
      </c>
    </row>
    <row r="13" spans="1:61">
      <c r="A13" s="68" t="s">
        <v>519</v>
      </c>
      <c r="D13" s="14"/>
      <c r="E13" s="14"/>
      <c r="F13" s="14"/>
      <c r="H13" s="70">
        <v>0</v>
      </c>
      <c r="J13" s="70">
        <v>0</v>
      </c>
      <c r="K13" s="70">
        <v>0</v>
      </c>
      <c r="M13" s="69">
        <v>0</v>
      </c>
      <c r="N13" s="69">
        <v>0</v>
      </c>
    </row>
    <row r="14" spans="1:61">
      <c r="A14" t="s">
        <v>220</v>
      </c>
      <c r="B14" t="s">
        <v>220</v>
      </c>
      <c r="D14" s="14"/>
      <c r="E14" s="14"/>
      <c r="F14" t="s">
        <v>220</v>
      </c>
      <c r="G14" t="s">
        <v>220</v>
      </c>
      <c r="H14" s="66">
        <v>0</v>
      </c>
      <c r="I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1">
      <c r="A15" s="68" t="s">
        <v>520</v>
      </c>
      <c r="D15" s="14"/>
      <c r="E15" s="14"/>
      <c r="F15" s="14"/>
      <c r="H15" s="70">
        <v>0</v>
      </c>
      <c r="J15" s="70">
        <v>0</v>
      </c>
      <c r="K15" s="70">
        <v>0</v>
      </c>
      <c r="M15" s="69">
        <v>0</v>
      </c>
      <c r="N15" s="69">
        <v>0</v>
      </c>
    </row>
    <row r="16" spans="1:61">
      <c r="A16" t="s">
        <v>220</v>
      </c>
      <c r="B16" t="s">
        <v>220</v>
      </c>
      <c r="D16" s="14"/>
      <c r="E16" s="14"/>
      <c r="F16" t="s">
        <v>220</v>
      </c>
      <c r="G16" t="s">
        <v>220</v>
      </c>
      <c r="H16" s="66">
        <v>0</v>
      </c>
      <c r="I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521</v>
      </c>
      <c r="D17" s="14"/>
      <c r="E17" s="14"/>
      <c r="F17" s="14"/>
      <c r="H17" s="70">
        <v>35112</v>
      </c>
      <c r="J17" s="70">
        <v>0</v>
      </c>
      <c r="K17" s="70">
        <v>175.56</v>
      </c>
      <c r="M17" s="69">
        <v>1</v>
      </c>
      <c r="N17" s="69">
        <v>5.9999999999999995E-4</v>
      </c>
    </row>
    <row r="18" spans="1:14">
      <c r="A18" t="s">
        <v>522</v>
      </c>
      <c r="B18" t="s">
        <v>523</v>
      </c>
      <c r="C18" t="s">
        <v>99</v>
      </c>
      <c r="D18" t="s">
        <v>122</v>
      </c>
      <c r="E18" t="s">
        <v>524</v>
      </c>
      <c r="F18" t="s">
        <v>727</v>
      </c>
      <c r="G18" t="s">
        <v>101</v>
      </c>
      <c r="H18" s="66">
        <v>35112</v>
      </c>
      <c r="I18" s="66">
        <v>500</v>
      </c>
      <c r="J18" s="66">
        <v>0</v>
      </c>
      <c r="K18" s="66">
        <v>175.56</v>
      </c>
      <c r="L18" s="67">
        <v>1.1999999999999999E-3</v>
      </c>
      <c r="M18" s="67">
        <v>1</v>
      </c>
      <c r="N18" s="67">
        <v>5.9999999999999995E-4</v>
      </c>
    </row>
    <row r="19" spans="1:14">
      <c r="A19" s="68" t="s">
        <v>525</v>
      </c>
      <c r="D19" s="14"/>
      <c r="E19" s="14"/>
      <c r="F19" s="14"/>
      <c r="H19" s="70">
        <v>0</v>
      </c>
      <c r="J19" s="70">
        <v>0</v>
      </c>
      <c r="K19" s="70">
        <v>0</v>
      </c>
      <c r="M19" s="69">
        <v>0</v>
      </c>
      <c r="N19" s="69">
        <v>0</v>
      </c>
    </row>
    <row r="20" spans="1:14">
      <c r="A20" t="s">
        <v>220</v>
      </c>
      <c r="B20" t="s">
        <v>220</v>
      </c>
      <c r="D20" s="14"/>
      <c r="E20" s="14"/>
      <c r="F20" t="s">
        <v>220</v>
      </c>
      <c r="G20" t="s">
        <v>220</v>
      </c>
      <c r="H20" s="66">
        <v>0</v>
      </c>
      <c r="I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225</v>
      </c>
      <c r="D21" s="14"/>
      <c r="E21" s="14"/>
      <c r="F21" s="14"/>
      <c r="H21" s="70">
        <v>0</v>
      </c>
      <c r="J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284</v>
      </c>
      <c r="D22" s="14"/>
      <c r="E22" s="14"/>
      <c r="F22" s="14"/>
      <c r="H22" s="70">
        <v>0</v>
      </c>
      <c r="J22" s="70">
        <v>0</v>
      </c>
      <c r="K22" s="70">
        <v>0</v>
      </c>
      <c r="M22" s="69">
        <v>0</v>
      </c>
      <c r="N22" s="69">
        <v>0</v>
      </c>
    </row>
    <row r="23" spans="1:14">
      <c r="A23" t="s">
        <v>220</v>
      </c>
      <c r="B23" t="s">
        <v>220</v>
      </c>
      <c r="D23" s="14"/>
      <c r="E23" s="14"/>
      <c r="F23" t="s">
        <v>220</v>
      </c>
      <c r="G23" t="s">
        <v>220</v>
      </c>
      <c r="H23" s="66">
        <v>0</v>
      </c>
      <c r="I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285</v>
      </c>
      <c r="D24" s="14"/>
      <c r="E24" s="14"/>
      <c r="F24" s="14"/>
      <c r="H24" s="70">
        <v>0</v>
      </c>
      <c r="J24" s="70">
        <v>0</v>
      </c>
      <c r="K24" s="70">
        <v>0</v>
      </c>
      <c r="M24" s="69">
        <v>0</v>
      </c>
      <c r="N24" s="69">
        <v>0</v>
      </c>
    </row>
    <row r="25" spans="1:14">
      <c r="A25" t="s">
        <v>220</v>
      </c>
      <c r="B25" t="s">
        <v>220</v>
      </c>
      <c r="D25" s="14"/>
      <c r="E25" s="14"/>
      <c r="F25" t="s">
        <v>220</v>
      </c>
      <c r="G25" t="s">
        <v>220</v>
      </c>
      <c r="H25" s="66">
        <v>0</v>
      </c>
      <c r="I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84" t="s">
        <v>227</v>
      </c>
      <c r="D26" s="14"/>
      <c r="E26" s="14"/>
      <c r="F26" s="14"/>
    </row>
    <row r="27" spans="1:14">
      <c r="A27" s="84" t="s">
        <v>278</v>
      </c>
      <c r="D27" s="14"/>
      <c r="E27" s="14"/>
      <c r="F27" s="14"/>
    </row>
    <row r="28" spans="1:14">
      <c r="A28" s="84" t="s">
        <v>279</v>
      </c>
      <c r="D28" s="14"/>
      <c r="E28" s="14"/>
      <c r="F28" s="14"/>
    </row>
    <row r="29" spans="1:14">
      <c r="A29" s="84" t="s">
        <v>280</v>
      </c>
      <c r="D29" s="14"/>
      <c r="E29" s="14"/>
      <c r="F29" s="14"/>
    </row>
    <row r="30" spans="1:14">
      <c r="A30" s="84" t="s">
        <v>281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  <c r="B2" t="s">
        <v>193</v>
      </c>
    </row>
    <row r="3" spans="1:62">
      <c r="A3" s="2" t="s">
        <v>2</v>
      </c>
      <c r="B3" t="s">
        <v>194</v>
      </c>
    </row>
    <row r="4" spans="1:62">
      <c r="A4" s="2" t="s">
        <v>3</v>
      </c>
      <c r="B4" t="s">
        <v>195</v>
      </c>
    </row>
    <row r="5" spans="1:62">
      <c r="A5" s="63" t="s">
        <v>196</v>
      </c>
      <c r="B5" t="s">
        <v>197</v>
      </c>
    </row>
    <row r="6" spans="1:62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BJ6" s="16"/>
    </row>
    <row r="7" spans="1:62" ht="26.25" customHeight="1">
      <c r="A7" s="98" t="s">
        <v>731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92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732</v>
      </c>
      <c r="B11" s="7"/>
      <c r="C11" s="7"/>
      <c r="D11" s="7"/>
      <c r="E11" s="7"/>
      <c r="F11" s="7"/>
      <c r="G11" s="64">
        <v>317747.48</v>
      </c>
      <c r="H11" s="7"/>
      <c r="I11" s="64">
        <v>0</v>
      </c>
      <c r="J11" s="64">
        <v>7771.1384101344001</v>
      </c>
      <c r="K11" s="7"/>
      <c r="L11" s="65">
        <v>1</v>
      </c>
      <c r="M11" s="65">
        <v>2.69E-2</v>
      </c>
      <c r="N11" s="30"/>
      <c r="BG11" s="14"/>
      <c r="BH11" s="16"/>
      <c r="BJ11" s="14"/>
    </row>
    <row r="12" spans="1:62">
      <c r="A12" s="68" t="s">
        <v>199</v>
      </c>
      <c r="C12" s="14"/>
      <c r="D12" s="14"/>
      <c r="E12" s="14"/>
      <c r="F12" s="14"/>
      <c r="G12" s="70">
        <v>261818</v>
      </c>
      <c r="I12" s="70">
        <v>0</v>
      </c>
      <c r="J12" s="70">
        <v>3964.05809</v>
      </c>
      <c r="L12" s="69">
        <v>0.5101</v>
      </c>
      <c r="M12" s="69">
        <v>1.37E-2</v>
      </c>
    </row>
    <row r="13" spans="1:62">
      <c r="A13" s="68" t="s">
        <v>526</v>
      </c>
      <c r="C13" s="14"/>
      <c r="D13" s="14"/>
      <c r="E13" s="14"/>
      <c r="F13" s="14"/>
      <c r="G13" s="70">
        <v>261818</v>
      </c>
      <c r="I13" s="70">
        <v>0</v>
      </c>
      <c r="J13" s="70">
        <v>3964.05809</v>
      </c>
      <c r="L13" s="69">
        <v>0.5101</v>
      </c>
      <c r="M13" s="69">
        <v>1.37E-2</v>
      </c>
    </row>
    <row r="14" spans="1:62">
      <c r="A14" t="s">
        <v>527</v>
      </c>
      <c r="B14" t="s">
        <v>528</v>
      </c>
      <c r="C14" t="s">
        <v>99</v>
      </c>
      <c r="D14" t="s">
        <v>529</v>
      </c>
      <c r="E14" t="s">
        <v>122</v>
      </c>
      <c r="F14" t="s">
        <v>101</v>
      </c>
      <c r="G14" s="66">
        <v>219917</v>
      </c>
      <c r="H14" s="66">
        <v>1327</v>
      </c>
      <c r="I14" s="66">
        <v>0</v>
      </c>
      <c r="J14" s="66">
        <v>2918.2985899999999</v>
      </c>
      <c r="K14" s="67">
        <v>6.9999999999999999E-4</v>
      </c>
      <c r="L14" s="67">
        <v>0.3755</v>
      </c>
      <c r="M14" s="67">
        <v>1.01E-2</v>
      </c>
    </row>
    <row r="15" spans="1:62">
      <c r="A15" t="s">
        <v>530</v>
      </c>
      <c r="B15" t="s">
        <v>531</v>
      </c>
      <c r="C15" t="s">
        <v>99</v>
      </c>
      <c r="D15" t="s">
        <v>529</v>
      </c>
      <c r="E15" t="s">
        <v>122</v>
      </c>
      <c r="F15" t="s">
        <v>101</v>
      </c>
      <c r="G15" s="66">
        <v>36545</v>
      </c>
      <c r="H15" s="66">
        <v>1182</v>
      </c>
      <c r="I15" s="66">
        <v>0</v>
      </c>
      <c r="J15" s="66">
        <v>431.96190000000001</v>
      </c>
      <c r="K15" s="67">
        <v>0</v>
      </c>
      <c r="L15" s="67">
        <v>5.5599999999999997E-2</v>
      </c>
      <c r="M15" s="67">
        <v>1.5E-3</v>
      </c>
    </row>
    <row r="16" spans="1:62">
      <c r="A16" t="s">
        <v>532</v>
      </c>
      <c r="B16" t="s">
        <v>533</v>
      </c>
      <c r="C16" t="s">
        <v>99</v>
      </c>
      <c r="D16" t="s">
        <v>534</v>
      </c>
      <c r="E16" t="s">
        <v>733</v>
      </c>
      <c r="F16" t="s">
        <v>101</v>
      </c>
      <c r="G16" s="66">
        <v>5356</v>
      </c>
      <c r="H16" s="66">
        <v>11460</v>
      </c>
      <c r="I16" s="66">
        <v>0</v>
      </c>
      <c r="J16" s="66">
        <v>613.79759999999999</v>
      </c>
      <c r="K16" s="67">
        <v>1E-4</v>
      </c>
      <c r="L16" s="67">
        <v>7.9000000000000001E-2</v>
      </c>
      <c r="M16" s="67">
        <v>2.0999999999999999E-3</v>
      </c>
    </row>
    <row r="17" spans="1:13">
      <c r="A17" s="68" t="s">
        <v>535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536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537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220</v>
      </c>
      <c r="B22" t="s">
        <v>220</v>
      </c>
      <c r="C22" s="14"/>
      <c r="D22" s="14"/>
      <c r="E22" t="s">
        <v>220</v>
      </c>
      <c r="F22" t="s">
        <v>220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481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220</v>
      </c>
      <c r="B24" t="s">
        <v>220</v>
      </c>
      <c r="C24" s="14"/>
      <c r="D24" s="14"/>
      <c r="E24" t="s">
        <v>220</v>
      </c>
      <c r="F24" t="s">
        <v>220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538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220</v>
      </c>
      <c r="B26" t="s">
        <v>220</v>
      </c>
      <c r="C26" s="14"/>
      <c r="D26" s="14"/>
      <c r="E26" t="s">
        <v>220</v>
      </c>
      <c r="F26" t="s">
        <v>220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225</v>
      </c>
      <c r="C27" s="14"/>
      <c r="D27" s="14"/>
      <c r="E27" s="14"/>
      <c r="F27" s="14"/>
      <c r="G27" s="70">
        <v>55929.48</v>
      </c>
      <c r="I27" s="70">
        <v>0</v>
      </c>
      <c r="J27" s="70">
        <v>3807.0803201344002</v>
      </c>
      <c r="L27" s="69">
        <v>0.4899</v>
      </c>
      <c r="M27" s="69">
        <v>1.32E-2</v>
      </c>
    </row>
    <row r="28" spans="1:13">
      <c r="A28" s="68" t="s">
        <v>539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540</v>
      </c>
      <c r="C30" s="14"/>
      <c r="D30" s="14"/>
      <c r="E30" s="14"/>
      <c r="F30" s="14"/>
      <c r="G30" s="70">
        <v>52214</v>
      </c>
      <c r="I30" s="70">
        <v>0</v>
      </c>
      <c r="J30" s="70">
        <v>3437.7434765920002</v>
      </c>
      <c r="L30" s="69">
        <v>0.44240000000000002</v>
      </c>
      <c r="M30" s="69">
        <v>1.1900000000000001E-2</v>
      </c>
    </row>
    <row r="31" spans="1:13">
      <c r="A31" t="s">
        <v>541</v>
      </c>
      <c r="B31" t="s">
        <v>542</v>
      </c>
      <c r="C31" t="s">
        <v>484</v>
      </c>
      <c r="D31" t="s">
        <v>543</v>
      </c>
      <c r="E31" t="s">
        <v>544</v>
      </c>
      <c r="F31" t="s">
        <v>105</v>
      </c>
      <c r="G31" s="66">
        <v>2512</v>
      </c>
      <c r="H31" s="66">
        <v>8162</v>
      </c>
      <c r="I31" s="66">
        <v>0</v>
      </c>
      <c r="J31" s="66">
        <v>710.63203904</v>
      </c>
      <c r="K31" s="67">
        <v>0</v>
      </c>
      <c r="L31" s="67">
        <v>9.1399999999999995E-2</v>
      </c>
      <c r="M31" s="67">
        <v>2.5000000000000001E-3</v>
      </c>
    </row>
    <row r="32" spans="1:13">
      <c r="A32" t="s">
        <v>545</v>
      </c>
      <c r="B32" t="s">
        <v>546</v>
      </c>
      <c r="C32" t="s">
        <v>122</v>
      </c>
      <c r="D32" t="s">
        <v>547</v>
      </c>
      <c r="E32" t="s">
        <v>544</v>
      </c>
      <c r="F32" t="s">
        <v>105</v>
      </c>
      <c r="G32" s="66">
        <v>2197</v>
      </c>
      <c r="H32" s="66">
        <v>10842</v>
      </c>
      <c r="I32" s="66">
        <v>0</v>
      </c>
      <c r="J32" s="66">
        <v>825.59683284000005</v>
      </c>
      <c r="K32" s="67">
        <v>0</v>
      </c>
      <c r="L32" s="67">
        <v>0.1062</v>
      </c>
      <c r="M32" s="67">
        <v>2.8999999999999998E-3</v>
      </c>
    </row>
    <row r="33" spans="1:13">
      <c r="A33" t="s">
        <v>548</v>
      </c>
      <c r="B33" t="s">
        <v>549</v>
      </c>
      <c r="C33" t="s">
        <v>484</v>
      </c>
      <c r="D33" t="s">
        <v>547</v>
      </c>
      <c r="E33" t="s">
        <v>544</v>
      </c>
      <c r="F33" t="s">
        <v>105</v>
      </c>
      <c r="G33" s="66">
        <v>2107</v>
      </c>
      <c r="H33" s="66">
        <v>9602</v>
      </c>
      <c r="I33" s="66">
        <v>0</v>
      </c>
      <c r="J33" s="66">
        <v>701.22080923999999</v>
      </c>
      <c r="K33" s="67">
        <v>0</v>
      </c>
      <c r="L33" s="67">
        <v>9.0200000000000002E-2</v>
      </c>
      <c r="M33" s="67">
        <v>2.3999999999999998E-3</v>
      </c>
    </row>
    <row r="34" spans="1:13">
      <c r="A34" t="s">
        <v>550</v>
      </c>
      <c r="B34" t="s">
        <v>551</v>
      </c>
      <c r="C34" t="s">
        <v>552</v>
      </c>
      <c r="D34" t="s">
        <v>547</v>
      </c>
      <c r="E34" t="s">
        <v>544</v>
      </c>
      <c r="F34" t="s">
        <v>105</v>
      </c>
      <c r="G34" s="66">
        <v>44342</v>
      </c>
      <c r="H34" s="66">
        <v>543.6</v>
      </c>
      <c r="I34" s="66">
        <v>0</v>
      </c>
      <c r="J34" s="66">
        <v>835.455426192</v>
      </c>
      <c r="K34" s="67">
        <v>0</v>
      </c>
      <c r="L34" s="67">
        <v>0.1075</v>
      </c>
      <c r="M34" s="67">
        <v>2.8999999999999998E-3</v>
      </c>
    </row>
    <row r="35" spans="1:13">
      <c r="A35" t="s">
        <v>553</v>
      </c>
      <c r="B35" t="s">
        <v>554</v>
      </c>
      <c r="C35" t="s">
        <v>552</v>
      </c>
      <c r="D35" t="s">
        <v>555</v>
      </c>
      <c r="E35" t="s">
        <v>544</v>
      </c>
      <c r="F35" t="s">
        <v>105</v>
      </c>
      <c r="G35" s="66">
        <v>1056</v>
      </c>
      <c r="H35" s="66">
        <v>9968</v>
      </c>
      <c r="I35" s="66">
        <v>0</v>
      </c>
      <c r="J35" s="66">
        <v>364.83836927999999</v>
      </c>
      <c r="K35" s="67">
        <v>0</v>
      </c>
      <c r="L35" s="67">
        <v>4.6899999999999997E-2</v>
      </c>
      <c r="M35" s="67">
        <v>1.2999999999999999E-3</v>
      </c>
    </row>
    <row r="36" spans="1:13">
      <c r="A36" s="68" t="s">
        <v>481</v>
      </c>
      <c r="C36" s="14"/>
      <c r="D36" s="14"/>
      <c r="E36" s="14"/>
      <c r="F36" s="14"/>
      <c r="G36" s="70">
        <v>3715.48</v>
      </c>
      <c r="I36" s="70">
        <v>0</v>
      </c>
      <c r="J36" s="70">
        <v>369.3368435424</v>
      </c>
      <c r="L36" s="69">
        <v>4.7500000000000001E-2</v>
      </c>
      <c r="M36" s="69">
        <v>1.2999999999999999E-3</v>
      </c>
    </row>
    <row r="37" spans="1:13">
      <c r="A37" t="s">
        <v>556</v>
      </c>
      <c r="B37" t="s">
        <v>557</v>
      </c>
      <c r="C37" t="s">
        <v>484</v>
      </c>
      <c r="D37" t="s">
        <v>558</v>
      </c>
      <c r="E37" t="s">
        <v>544</v>
      </c>
      <c r="F37" t="s">
        <v>105</v>
      </c>
      <c r="G37" s="66">
        <v>3715.48</v>
      </c>
      <c r="H37" s="66">
        <v>2868</v>
      </c>
      <c r="I37" s="66">
        <v>0</v>
      </c>
      <c r="J37" s="66">
        <v>369.3368435424</v>
      </c>
      <c r="K37" s="67">
        <v>0</v>
      </c>
      <c r="L37" s="67">
        <v>4.7500000000000001E-2</v>
      </c>
      <c r="M37" s="67">
        <v>1.2999999999999999E-3</v>
      </c>
    </row>
    <row r="38" spans="1:13">
      <c r="A38" s="68" t="s">
        <v>538</v>
      </c>
      <c r="C38" s="14"/>
      <c r="D38" s="14"/>
      <c r="E38" s="14"/>
      <c r="F38" s="14"/>
      <c r="G38" s="70">
        <v>0</v>
      </c>
      <c r="I38" s="70">
        <v>0</v>
      </c>
      <c r="J38" s="70">
        <v>0</v>
      </c>
      <c r="L38" s="69">
        <v>0</v>
      </c>
      <c r="M38" s="69">
        <v>0</v>
      </c>
    </row>
    <row r="39" spans="1:13">
      <c r="A39" t="s">
        <v>220</v>
      </c>
      <c r="B39" t="s">
        <v>220</v>
      </c>
      <c r="C39" s="14"/>
      <c r="D39" s="14"/>
      <c r="E39" t="s">
        <v>220</v>
      </c>
      <c r="F39" t="s">
        <v>220</v>
      </c>
      <c r="G39" s="66">
        <v>0</v>
      </c>
      <c r="H39" s="66">
        <v>0</v>
      </c>
      <c r="J39" s="66">
        <v>0</v>
      </c>
      <c r="K39" s="67">
        <v>0</v>
      </c>
      <c r="L39" s="67">
        <v>0</v>
      </c>
      <c r="M39" s="67">
        <v>0</v>
      </c>
    </row>
    <row r="40" spans="1:13">
      <c r="A40" s="84" t="s">
        <v>227</v>
      </c>
      <c r="C40" s="14"/>
      <c r="D40" s="14"/>
      <c r="E40" s="14"/>
      <c r="F40" s="14"/>
    </row>
    <row r="41" spans="1:13">
      <c r="A41" s="84" t="s">
        <v>278</v>
      </c>
      <c r="C41" s="14"/>
      <c r="D41" s="14"/>
      <c r="E41" s="14"/>
      <c r="F41" s="14"/>
    </row>
    <row r="42" spans="1:13">
      <c r="A42" s="84" t="s">
        <v>279</v>
      </c>
      <c r="C42" s="14"/>
      <c r="D42" s="14"/>
      <c r="E42" s="14"/>
      <c r="F42" s="14"/>
    </row>
    <row r="43" spans="1:13">
      <c r="A43" s="84" t="s">
        <v>280</v>
      </c>
      <c r="C43" s="14"/>
      <c r="D43" s="14"/>
      <c r="E43" s="14"/>
      <c r="F43" s="14"/>
    </row>
    <row r="44" spans="1:13">
      <c r="A44" s="84" t="s">
        <v>281</v>
      </c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  <c r="B2" t="s">
        <v>193</v>
      </c>
    </row>
    <row r="3" spans="1:64">
      <c r="A3" s="2" t="s">
        <v>2</v>
      </c>
      <c r="B3" t="s">
        <v>194</v>
      </c>
    </row>
    <row r="4" spans="1:64">
      <c r="A4" s="2" t="s">
        <v>3</v>
      </c>
      <c r="B4" t="s">
        <v>195</v>
      </c>
    </row>
    <row r="5" spans="1:64">
      <c r="A5" s="63" t="s">
        <v>196</v>
      </c>
      <c r="B5" t="s">
        <v>197</v>
      </c>
    </row>
    <row r="6" spans="1:64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64" ht="26.25" customHeight="1">
      <c r="A7" s="98" t="s">
        <v>92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102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319826</v>
      </c>
      <c r="J11" s="7"/>
      <c r="K11" s="64">
        <v>227.71611200000001</v>
      </c>
      <c r="L11" s="7"/>
      <c r="M11" s="65">
        <v>1</v>
      </c>
      <c r="N11" s="65">
        <v>8.0000000000000004E-4</v>
      </c>
      <c r="O11" s="30"/>
      <c r="BF11" s="14"/>
      <c r="BG11" s="16"/>
      <c r="BH11" s="14"/>
      <c r="BL11" s="14"/>
    </row>
    <row r="12" spans="1:64">
      <c r="A12" s="68" t="s">
        <v>199</v>
      </c>
      <c r="B12" s="14"/>
      <c r="C12" s="14"/>
      <c r="D12" s="14"/>
      <c r="I12" s="70">
        <v>319826</v>
      </c>
      <c r="K12" s="70">
        <v>227.71611200000001</v>
      </c>
      <c r="M12" s="69">
        <v>1</v>
      </c>
      <c r="N12" s="69">
        <v>8.0000000000000004E-4</v>
      </c>
    </row>
    <row r="13" spans="1:64">
      <c r="A13" s="68" t="s">
        <v>559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H14" t="s">
        <v>220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560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H16" t="s">
        <v>220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319826</v>
      </c>
      <c r="K17" s="70">
        <v>227.71611200000001</v>
      </c>
      <c r="M17" s="69">
        <v>1</v>
      </c>
      <c r="N17" s="69">
        <v>8.0000000000000004E-4</v>
      </c>
    </row>
    <row r="18" spans="1:14">
      <c r="A18" t="s">
        <v>561</v>
      </c>
      <c r="B18" t="s">
        <v>562</v>
      </c>
      <c r="C18" t="s">
        <v>99</v>
      </c>
      <c r="D18" t="s">
        <v>562</v>
      </c>
      <c r="E18" t="s">
        <v>563</v>
      </c>
      <c r="F18" t="s">
        <v>309</v>
      </c>
      <c r="G18" t="s">
        <v>204</v>
      </c>
      <c r="H18" t="s">
        <v>105</v>
      </c>
      <c r="I18" s="66">
        <v>319826</v>
      </c>
      <c r="J18" s="66">
        <v>71.2</v>
      </c>
      <c r="K18" s="66">
        <v>227.71611200000001</v>
      </c>
      <c r="L18" s="67">
        <v>8.0000000000000004E-4</v>
      </c>
      <c r="M18" s="67">
        <v>1</v>
      </c>
      <c r="N18" s="67">
        <v>8.0000000000000004E-4</v>
      </c>
    </row>
    <row r="19" spans="1:14">
      <c r="A19" s="68" t="s">
        <v>481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H20" t="s">
        <v>220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225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559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H23" t="s">
        <v>220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560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H25" t="s">
        <v>220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220</v>
      </c>
      <c r="B27" t="s">
        <v>220</v>
      </c>
      <c r="C27" s="14"/>
      <c r="D27" s="14"/>
      <c r="E27" t="s">
        <v>220</v>
      </c>
      <c r="F27" t="s">
        <v>220</v>
      </c>
      <c r="H27" t="s">
        <v>220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481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H29" t="s">
        <v>220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4" t="s">
        <v>227</v>
      </c>
      <c r="B30" s="14"/>
      <c r="C30" s="14"/>
      <c r="D30" s="14"/>
    </row>
    <row r="31" spans="1:14">
      <c r="A31" s="84" t="s">
        <v>278</v>
      </c>
      <c r="B31" s="14"/>
      <c r="C31" s="14"/>
      <c r="D31" s="14"/>
    </row>
    <row r="32" spans="1:14">
      <c r="A32" s="84" t="s">
        <v>279</v>
      </c>
      <c r="B32" s="14"/>
      <c r="C32" s="14"/>
      <c r="D32" s="14"/>
    </row>
    <row r="33" spans="1:4">
      <c r="A33" s="84" t="s">
        <v>280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  <c r="B2" t="s">
        <v>193</v>
      </c>
    </row>
    <row r="3" spans="1:59">
      <c r="A3" s="2" t="s">
        <v>2</v>
      </c>
      <c r="B3" t="s">
        <v>194</v>
      </c>
    </row>
    <row r="4" spans="1:59">
      <c r="A4" s="2" t="s">
        <v>3</v>
      </c>
      <c r="B4" t="s">
        <v>195</v>
      </c>
    </row>
    <row r="5" spans="1:59">
      <c r="A5" s="63" t="s">
        <v>196</v>
      </c>
      <c r="B5" t="s">
        <v>197</v>
      </c>
    </row>
    <row r="6" spans="1:59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9" ht="26.25" customHeight="1">
      <c r="A7" s="98" t="s">
        <v>94</v>
      </c>
      <c r="B7" s="99"/>
      <c r="C7" s="99"/>
      <c r="D7" s="99"/>
      <c r="E7" s="99"/>
      <c r="F7" s="99"/>
      <c r="G7" s="99"/>
      <c r="H7" s="99"/>
      <c r="I7" s="99"/>
      <c r="J7" s="99"/>
      <c r="K7" s="100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199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564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220</v>
      </c>
      <c r="B14" t="s">
        <v>220</v>
      </c>
      <c r="C14" s="14"/>
      <c r="D14" t="s">
        <v>220</v>
      </c>
      <c r="E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225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565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220</v>
      </c>
      <c r="B17" t="s">
        <v>220</v>
      </c>
      <c r="C17" s="14"/>
      <c r="D17" t="s">
        <v>220</v>
      </c>
      <c r="E17" t="s">
        <v>220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4" t="s">
        <v>227</v>
      </c>
      <c r="C18" s="14"/>
      <c r="D18" s="14"/>
    </row>
    <row r="19" spans="1:11">
      <c r="A19" s="84" t="s">
        <v>278</v>
      </c>
      <c r="C19" s="14"/>
      <c r="D19" s="14"/>
    </row>
    <row r="20" spans="1:11">
      <c r="A20" s="84" t="s">
        <v>279</v>
      </c>
      <c r="C20" s="14"/>
      <c r="D20" s="14"/>
    </row>
    <row r="21" spans="1:11">
      <c r="A21" s="84" t="s">
        <v>280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9" sqref="A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  <c r="B2" t="s">
        <v>193</v>
      </c>
    </row>
    <row r="3" spans="1:60">
      <c r="A3" s="2" t="s">
        <v>2</v>
      </c>
      <c r="B3" t="s">
        <v>194</v>
      </c>
    </row>
    <row r="4" spans="1:60">
      <c r="A4" s="2" t="s">
        <v>3</v>
      </c>
      <c r="B4" t="s">
        <v>195</v>
      </c>
    </row>
    <row r="5" spans="1:60">
      <c r="A5" s="63" t="s">
        <v>196</v>
      </c>
      <c r="B5" t="s">
        <v>197</v>
      </c>
    </row>
    <row r="6" spans="1:60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60" ht="26.25" customHeight="1">
      <c r="A7" s="98" t="s">
        <v>97</v>
      </c>
      <c r="B7" s="99"/>
      <c r="C7" s="99"/>
      <c r="D7" s="99"/>
      <c r="E7" s="99"/>
      <c r="F7" s="99"/>
      <c r="G7" s="99"/>
      <c r="H7" s="99"/>
      <c r="I7" s="99"/>
      <c r="J7" s="99"/>
      <c r="K7" s="100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199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566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220</v>
      </c>
      <c r="B14" t="s">
        <v>220</v>
      </c>
      <c r="C14" s="14"/>
      <c r="D14" t="s">
        <v>220</v>
      </c>
      <c r="E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567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220</v>
      </c>
      <c r="B16" t="s">
        <v>220</v>
      </c>
      <c r="C16" s="14"/>
      <c r="D16" t="s">
        <v>220</v>
      </c>
      <c r="E16" t="s">
        <v>220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568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220</v>
      </c>
      <c r="B18" t="s">
        <v>220</v>
      </c>
      <c r="C18" s="14"/>
      <c r="D18" t="s">
        <v>220</v>
      </c>
      <c r="E18" t="s">
        <v>220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481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220</v>
      </c>
      <c r="B20" t="s">
        <v>220</v>
      </c>
      <c r="C20" s="14"/>
      <c r="D20" t="s">
        <v>220</v>
      </c>
      <c r="E20" t="s">
        <v>220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225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566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220</v>
      </c>
      <c r="B23" t="s">
        <v>220</v>
      </c>
      <c r="C23" s="14"/>
      <c r="D23" t="s">
        <v>220</v>
      </c>
      <c r="E23" t="s">
        <v>220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569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220</v>
      </c>
      <c r="B25" t="s">
        <v>220</v>
      </c>
      <c r="C25" s="14"/>
      <c r="D25" t="s">
        <v>220</v>
      </c>
      <c r="E25" t="s">
        <v>220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568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220</v>
      </c>
      <c r="B27" t="s">
        <v>220</v>
      </c>
      <c r="C27" s="14"/>
      <c r="D27" t="s">
        <v>220</v>
      </c>
      <c r="E27" t="s">
        <v>220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570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220</v>
      </c>
      <c r="B29" t="s">
        <v>220</v>
      </c>
      <c r="C29" s="14"/>
      <c r="D29" t="s">
        <v>220</v>
      </c>
      <c r="E29" t="s">
        <v>220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481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220</v>
      </c>
      <c r="B31" t="s">
        <v>220</v>
      </c>
      <c r="C31" s="14"/>
      <c r="D31" t="s">
        <v>220</v>
      </c>
      <c r="E31" t="s">
        <v>220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4" t="s">
        <v>227</v>
      </c>
      <c r="B32" s="14"/>
      <c r="C32" s="14"/>
      <c r="D32" s="14"/>
    </row>
    <row r="33" spans="1:4">
      <c r="A33" s="84" t="s">
        <v>278</v>
      </c>
      <c r="B33" s="14"/>
      <c r="C33" s="14"/>
      <c r="D33" s="14"/>
    </row>
    <row r="34" spans="1:4">
      <c r="A34" s="84" t="s">
        <v>279</v>
      </c>
      <c r="B34" s="14"/>
      <c r="C34" s="14"/>
      <c r="D34" s="14"/>
    </row>
    <row r="35" spans="1:4">
      <c r="A35" s="84" t="s">
        <v>280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  <c r="B2" t="s">
        <v>193</v>
      </c>
    </row>
    <row r="3" spans="1:58">
      <c r="A3" s="2" t="s">
        <v>2</v>
      </c>
      <c r="B3" t="s">
        <v>194</v>
      </c>
    </row>
    <row r="4" spans="1:58">
      <c r="A4" s="2" t="s">
        <v>3</v>
      </c>
      <c r="B4" t="s">
        <v>195</v>
      </c>
    </row>
    <row r="5" spans="1:58">
      <c r="A5" s="63" t="s">
        <v>196</v>
      </c>
      <c r="B5" t="s">
        <v>197</v>
      </c>
    </row>
    <row r="6" spans="1:58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100"/>
      <c r="BB6" s="14" t="s">
        <v>99</v>
      </c>
      <c r="BD6" s="14" t="s">
        <v>100</v>
      </c>
      <c r="BF6" s="16" t="s">
        <v>101</v>
      </c>
    </row>
    <row r="7" spans="1:58" ht="26.25" customHeight="1">
      <c r="A7" s="98" t="s">
        <v>102</v>
      </c>
      <c r="B7" s="99"/>
      <c r="C7" s="99"/>
      <c r="D7" s="99"/>
      <c r="E7" s="99"/>
      <c r="F7" s="99"/>
      <c r="G7" s="99"/>
      <c r="H7" s="99"/>
      <c r="I7" s="99"/>
      <c r="J7" s="100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251454.31</v>
      </c>
      <c r="G11" s="22"/>
      <c r="H11" s="64">
        <v>871.52686622235001</v>
      </c>
      <c r="I11" s="65">
        <v>1</v>
      </c>
      <c r="J11" s="65">
        <v>3.0000000000000001E-3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199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220</v>
      </c>
      <c r="B13" t="s">
        <v>220</v>
      </c>
      <c r="C13" s="16"/>
      <c r="D13" t="s">
        <v>220</v>
      </c>
      <c r="E13" t="s">
        <v>220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225</v>
      </c>
      <c r="B14" s="16"/>
      <c r="C14" s="16"/>
      <c r="D14" s="16"/>
      <c r="E14" s="16"/>
      <c r="F14" s="70">
        <v>251454.31</v>
      </c>
      <c r="G14" s="16"/>
      <c r="H14" s="70">
        <v>871.52686622235001</v>
      </c>
      <c r="I14" s="69">
        <v>1</v>
      </c>
      <c r="J14" s="69">
        <v>3.0000000000000001E-3</v>
      </c>
      <c r="BD14" s="14" t="s">
        <v>125</v>
      </c>
    </row>
    <row r="15" spans="1:58">
      <c r="A15" t="s">
        <v>571</v>
      </c>
      <c r="B15" t="s">
        <v>572</v>
      </c>
      <c r="C15" t="s">
        <v>122</v>
      </c>
      <c r="D15" t="s">
        <v>544</v>
      </c>
      <c r="E15" t="s">
        <v>105</v>
      </c>
      <c r="F15" s="66">
        <v>27216</v>
      </c>
      <c r="G15" s="66">
        <v>100</v>
      </c>
      <c r="H15" s="66">
        <v>94.330656000000005</v>
      </c>
      <c r="I15" s="67">
        <v>0.1082</v>
      </c>
      <c r="J15" s="67">
        <v>2.9999999999999997E-4</v>
      </c>
      <c r="BD15" s="14" t="s">
        <v>126</v>
      </c>
    </row>
    <row r="16" spans="1:58">
      <c r="A16" t="s">
        <v>573</v>
      </c>
      <c r="B16" t="s">
        <v>574</v>
      </c>
      <c r="C16" t="s">
        <v>122</v>
      </c>
      <c r="D16" t="s">
        <v>544</v>
      </c>
      <c r="E16" t="s">
        <v>105</v>
      </c>
      <c r="F16" s="66">
        <v>2</v>
      </c>
      <c r="G16" s="66">
        <v>1.0147250000000001</v>
      </c>
      <c r="H16" s="66">
        <v>7.0340737000000004E-5</v>
      </c>
      <c r="I16" s="67">
        <v>0</v>
      </c>
      <c r="J16" s="67">
        <v>0</v>
      </c>
      <c r="BD16" s="14" t="s">
        <v>127</v>
      </c>
    </row>
    <row r="17" spans="1:56">
      <c r="A17" t="s">
        <v>575</v>
      </c>
      <c r="B17" t="s">
        <v>576</v>
      </c>
      <c r="C17" t="s">
        <v>122</v>
      </c>
      <c r="D17" t="s">
        <v>544</v>
      </c>
      <c r="E17" t="s">
        <v>105</v>
      </c>
      <c r="F17" s="66">
        <v>2</v>
      </c>
      <c r="G17" s="66">
        <v>0.30902499999999999</v>
      </c>
      <c r="H17" s="66">
        <v>2.1421613000000001E-5</v>
      </c>
      <c r="I17" s="67">
        <v>0</v>
      </c>
      <c r="J17" s="67">
        <v>0</v>
      </c>
      <c r="BD17" s="14" t="s">
        <v>128</v>
      </c>
    </row>
    <row r="18" spans="1:56">
      <c r="A18" t="s">
        <v>577</v>
      </c>
      <c r="B18" t="s">
        <v>578</v>
      </c>
      <c r="C18" t="s">
        <v>122</v>
      </c>
      <c r="D18" t="s">
        <v>544</v>
      </c>
      <c r="E18" t="s">
        <v>105</v>
      </c>
      <c r="F18" s="66">
        <v>224234.31</v>
      </c>
      <c r="G18" s="66">
        <v>100</v>
      </c>
      <c r="H18" s="66">
        <v>777.19611845999998</v>
      </c>
      <c r="I18" s="67">
        <v>0.89180000000000004</v>
      </c>
      <c r="J18" s="67">
        <v>2.7000000000000001E-3</v>
      </c>
      <c r="BD18" s="14" t="s">
        <v>129</v>
      </c>
    </row>
    <row r="19" spans="1:56">
      <c r="A19" s="84" t="s">
        <v>227</v>
      </c>
      <c r="B19" s="16"/>
      <c r="C19" s="16"/>
      <c r="D19" s="16"/>
      <c r="E19" s="16"/>
      <c r="F19" s="16"/>
      <c r="G19" s="16"/>
      <c r="BD19" s="14" t="s">
        <v>130</v>
      </c>
    </row>
    <row r="20" spans="1:56">
      <c r="A20" s="84" t="s">
        <v>278</v>
      </c>
      <c r="B20" s="16"/>
      <c r="C20" s="16"/>
      <c r="D20" s="16"/>
      <c r="E20" s="16"/>
      <c r="F20" s="16"/>
      <c r="G20" s="16"/>
      <c r="BD20" s="14" t="s">
        <v>131</v>
      </c>
    </row>
    <row r="21" spans="1:56">
      <c r="A21" s="84" t="s">
        <v>279</v>
      </c>
      <c r="B21" s="16"/>
      <c r="C21" s="16"/>
      <c r="D21" s="16"/>
      <c r="E21" s="16"/>
      <c r="F21" s="16"/>
      <c r="G21" s="16"/>
      <c r="BD21" s="14" t="s">
        <v>122</v>
      </c>
    </row>
    <row r="22" spans="1:56">
      <c r="A22" s="84" t="s">
        <v>280</v>
      </c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9" sqref="A9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  <c r="B2" t="s">
        <v>193</v>
      </c>
    </row>
    <row r="3" spans="1:80">
      <c r="A3" s="2" t="s">
        <v>2</v>
      </c>
      <c r="B3" t="s">
        <v>194</v>
      </c>
      <c r="D3" s="13"/>
    </row>
    <row r="4" spans="1:80">
      <c r="A4" s="2" t="s">
        <v>3</v>
      </c>
      <c r="B4" t="s">
        <v>195</v>
      </c>
    </row>
    <row r="5" spans="1:80">
      <c r="A5" s="63" t="s">
        <v>196</v>
      </c>
      <c r="B5" t="s">
        <v>197</v>
      </c>
    </row>
    <row r="6" spans="1:80" ht="26.25" customHeight="1">
      <c r="A6" s="98" t="s">
        <v>67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80" ht="26.25" customHeight="1">
      <c r="A7" s="98" t="s">
        <v>132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199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579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220</v>
      </c>
      <c r="B14" t="s">
        <v>220</v>
      </c>
      <c r="D14" t="s">
        <v>220</v>
      </c>
      <c r="G14" s="66">
        <v>0</v>
      </c>
      <c r="H14" t="s">
        <v>220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580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220</v>
      </c>
      <c r="B16" t="s">
        <v>220</v>
      </c>
      <c r="D16" t="s">
        <v>220</v>
      </c>
      <c r="G16" s="66">
        <v>0</v>
      </c>
      <c r="H16" t="s">
        <v>220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581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582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220</v>
      </c>
      <c r="B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583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220</v>
      </c>
      <c r="B21" t="s">
        <v>220</v>
      </c>
      <c r="D21" t="s">
        <v>220</v>
      </c>
      <c r="G21" s="66">
        <v>0</v>
      </c>
      <c r="H21" t="s">
        <v>220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584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220</v>
      </c>
      <c r="B23" t="s">
        <v>220</v>
      </c>
      <c r="D23" t="s">
        <v>220</v>
      </c>
      <c r="G23" s="66">
        <v>0</v>
      </c>
      <c r="H23" t="s">
        <v>220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585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220</v>
      </c>
      <c r="B25" t="s">
        <v>220</v>
      </c>
      <c r="D25" t="s">
        <v>220</v>
      </c>
      <c r="G25" s="66">
        <v>0</v>
      </c>
      <c r="H25" t="s">
        <v>220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225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579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220</v>
      </c>
      <c r="B28" t="s">
        <v>220</v>
      </c>
      <c r="D28" t="s">
        <v>220</v>
      </c>
      <c r="G28" s="66">
        <v>0</v>
      </c>
      <c r="H28" t="s">
        <v>220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580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220</v>
      </c>
      <c r="B30" t="s">
        <v>220</v>
      </c>
      <c r="D30" t="s">
        <v>220</v>
      </c>
      <c r="G30" s="66">
        <v>0</v>
      </c>
      <c r="H30" t="s">
        <v>220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581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582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220</v>
      </c>
      <c r="B33" t="s">
        <v>220</v>
      </c>
      <c r="D33" t="s">
        <v>220</v>
      </c>
      <c r="G33" s="66">
        <v>0</v>
      </c>
      <c r="H33" t="s">
        <v>220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583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220</v>
      </c>
      <c r="B35" t="s">
        <v>220</v>
      </c>
      <c r="D35" t="s">
        <v>220</v>
      </c>
      <c r="G35" s="66">
        <v>0</v>
      </c>
      <c r="H35" t="s">
        <v>220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584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220</v>
      </c>
      <c r="B37" t="s">
        <v>220</v>
      </c>
      <c r="D37" t="s">
        <v>220</v>
      </c>
      <c r="G37" s="66">
        <v>0</v>
      </c>
      <c r="H37" t="s">
        <v>220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585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220</v>
      </c>
      <c r="B39" t="s">
        <v>220</v>
      </c>
      <c r="D39" t="s">
        <v>220</v>
      </c>
      <c r="G39" s="66">
        <v>0</v>
      </c>
      <c r="H39" t="s">
        <v>220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4" t="s">
        <v>227</v>
      </c>
    </row>
    <row r="41" spans="1:16">
      <c r="A41" s="84" t="s">
        <v>278</v>
      </c>
    </row>
    <row r="42" spans="1:16">
      <c r="A42" s="84" t="s">
        <v>279</v>
      </c>
    </row>
    <row r="43" spans="1:16">
      <c r="A43" s="84" t="s">
        <v>280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  <c r="B2" t="s">
        <v>193</v>
      </c>
    </row>
    <row r="3" spans="1:71">
      <c r="A3" s="2" t="s">
        <v>2</v>
      </c>
      <c r="B3" t="s">
        <v>194</v>
      </c>
    </row>
    <row r="4" spans="1:71">
      <c r="A4" s="2" t="s">
        <v>3</v>
      </c>
      <c r="B4" t="s">
        <v>195</v>
      </c>
    </row>
    <row r="5" spans="1:71">
      <c r="A5" s="63" t="s">
        <v>196</v>
      </c>
      <c r="B5" t="s">
        <v>197</v>
      </c>
    </row>
    <row r="6" spans="1:71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71" ht="26.25" customHeight="1">
      <c r="A7" s="98" t="s">
        <v>68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199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586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220</v>
      </c>
      <c r="B14" t="s">
        <v>220</v>
      </c>
      <c r="C14" t="s">
        <v>220</v>
      </c>
      <c r="F14" s="66">
        <v>0</v>
      </c>
      <c r="G14" t="s">
        <v>220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587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220</v>
      </c>
      <c r="B16" t="s">
        <v>220</v>
      </c>
      <c r="C16" t="s">
        <v>220</v>
      </c>
      <c r="F16" s="66">
        <v>0</v>
      </c>
      <c r="G16" t="s">
        <v>220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588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220</v>
      </c>
      <c r="B18" t="s">
        <v>220</v>
      </c>
      <c r="C18" t="s">
        <v>220</v>
      </c>
      <c r="F18" s="66">
        <v>0</v>
      </c>
      <c r="G18" t="s">
        <v>220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589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220</v>
      </c>
      <c r="B20" t="s">
        <v>220</v>
      </c>
      <c r="C20" t="s">
        <v>220</v>
      </c>
      <c r="F20" s="66">
        <v>0</v>
      </c>
      <c r="G20" t="s">
        <v>220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481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F22" s="66">
        <v>0</v>
      </c>
      <c r="G22" t="s">
        <v>220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225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276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220</v>
      </c>
      <c r="B25" t="s">
        <v>220</v>
      </c>
      <c r="C25" t="s">
        <v>220</v>
      </c>
      <c r="F25" s="66">
        <v>0</v>
      </c>
      <c r="G25" t="s">
        <v>220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590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220</v>
      </c>
      <c r="B27" t="s">
        <v>220</v>
      </c>
      <c r="C27" t="s">
        <v>220</v>
      </c>
      <c r="F27" s="66">
        <v>0</v>
      </c>
      <c r="G27" t="s">
        <v>220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4" t="s">
        <v>278</v>
      </c>
    </row>
    <row r="29" spans="1:15">
      <c r="A29" s="84" t="s">
        <v>279</v>
      </c>
    </row>
    <row r="30" spans="1:15">
      <c r="A30" s="84" t="s">
        <v>280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  <c r="B2" t="s">
        <v>193</v>
      </c>
    </row>
    <row r="3" spans="1:64">
      <c r="A3" s="2" t="s">
        <v>2</v>
      </c>
      <c r="B3" t="s">
        <v>194</v>
      </c>
    </row>
    <row r="4" spans="1:64">
      <c r="A4" s="2" t="s">
        <v>3</v>
      </c>
      <c r="B4" t="s">
        <v>195</v>
      </c>
    </row>
    <row r="5" spans="1:64">
      <c r="A5" s="63" t="s">
        <v>196</v>
      </c>
      <c r="B5" t="s">
        <v>197</v>
      </c>
    </row>
    <row r="6" spans="1:64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64" ht="26.25" customHeight="1">
      <c r="A7" s="98" t="s">
        <v>81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1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199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591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I14" s="66">
        <v>0</v>
      </c>
      <c r="J14" t="s">
        <v>220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592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I16" s="66">
        <v>0</v>
      </c>
      <c r="J16" t="s">
        <v>220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283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I18" s="66">
        <v>0</v>
      </c>
      <c r="J18" t="s">
        <v>220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481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6">
        <v>0</v>
      </c>
      <c r="J20" t="s">
        <v>220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225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593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I23" s="66">
        <v>0</v>
      </c>
      <c r="J23" t="s">
        <v>220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594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6">
        <v>0</v>
      </c>
      <c r="J25" t="s">
        <v>220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4" t="s">
        <v>227</v>
      </c>
      <c r="C26" s="14"/>
      <c r="D26" s="14"/>
      <c r="E26" s="14"/>
    </row>
    <row r="27" spans="1:18">
      <c r="A27" s="84" t="s">
        <v>278</v>
      </c>
      <c r="C27" s="14"/>
      <c r="D27" s="14"/>
      <c r="E27" s="14"/>
    </row>
    <row r="28" spans="1:18">
      <c r="A28" s="84" t="s">
        <v>279</v>
      </c>
      <c r="C28" s="14"/>
      <c r="D28" s="14"/>
      <c r="E28" s="14"/>
    </row>
    <row r="29" spans="1:18">
      <c r="A29" s="84" t="s">
        <v>280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  <c r="B2" t="s">
        <v>193</v>
      </c>
    </row>
    <row r="3" spans="1:80">
      <c r="A3" s="2" t="s">
        <v>2</v>
      </c>
      <c r="B3" t="s">
        <v>194</v>
      </c>
    </row>
    <row r="4" spans="1:80">
      <c r="A4" s="2" t="s">
        <v>3</v>
      </c>
      <c r="B4" t="s">
        <v>195</v>
      </c>
    </row>
    <row r="5" spans="1:80">
      <c r="A5" s="63" t="s">
        <v>196</v>
      </c>
      <c r="B5" t="s">
        <v>197</v>
      </c>
    </row>
    <row r="6" spans="1:80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80" ht="26.25" customHeight="1">
      <c r="A7" s="98" t="s">
        <v>88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1" t="s">
        <v>54</v>
      </c>
      <c r="M8" s="10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2.52</v>
      </c>
      <c r="J11" s="7"/>
      <c r="K11" s="7"/>
      <c r="L11" s="65">
        <v>6.6000000000000003E-2</v>
      </c>
      <c r="M11" s="64">
        <v>2653636.4700000002</v>
      </c>
      <c r="N11" s="7"/>
      <c r="O11" s="64">
        <v>3002.0261512666157</v>
      </c>
      <c r="P11" s="7"/>
      <c r="Q11" s="65">
        <v>1</v>
      </c>
      <c r="R11" s="65">
        <v>1.04E-2</v>
      </c>
      <c r="S11" s="30"/>
      <c r="BY11" s="14"/>
      <c r="CB11" s="14"/>
    </row>
    <row r="12" spans="1:80">
      <c r="A12" s="68" t="s">
        <v>199</v>
      </c>
      <c r="B12" s="14"/>
      <c r="C12" s="14"/>
      <c r="D12" s="14"/>
      <c r="I12" s="70">
        <v>2.52</v>
      </c>
      <c r="L12" s="69">
        <v>6.6000000000000003E-2</v>
      </c>
      <c r="M12" s="70">
        <v>2653636.4700000002</v>
      </c>
      <c r="O12" s="70">
        <v>3002.0261512666157</v>
      </c>
      <c r="Q12" s="69">
        <v>1</v>
      </c>
      <c r="R12" s="69">
        <v>1.04E-2</v>
      </c>
    </row>
    <row r="13" spans="1:80">
      <c r="A13" s="68" t="s">
        <v>591</v>
      </c>
      <c r="B13" s="14"/>
      <c r="C13" s="14"/>
      <c r="D13" s="14"/>
      <c r="I13" s="70">
        <v>1.64</v>
      </c>
      <c r="L13" s="69">
        <v>0.1278</v>
      </c>
      <c r="M13" s="70">
        <v>471461.57</v>
      </c>
      <c r="O13" s="70">
        <v>401.57710010461568</v>
      </c>
      <c r="Q13" s="69">
        <v>0.1338</v>
      </c>
      <c r="R13" s="69">
        <v>1.4E-3</v>
      </c>
    </row>
    <row r="14" spans="1:80">
      <c r="A14" t="s">
        <v>595</v>
      </c>
      <c r="B14" t="s">
        <v>596</v>
      </c>
      <c r="C14" t="s">
        <v>122</v>
      </c>
      <c r="D14" t="s">
        <v>597</v>
      </c>
      <c r="E14" t="s">
        <v>127</v>
      </c>
      <c r="F14" t="s">
        <v>347</v>
      </c>
      <c r="G14" t="s">
        <v>149</v>
      </c>
      <c r="H14" t="s">
        <v>598</v>
      </c>
      <c r="I14" s="66">
        <v>1.64</v>
      </c>
      <c r="J14" t="s">
        <v>101</v>
      </c>
      <c r="K14" s="67">
        <v>3.15E-2</v>
      </c>
      <c r="L14" s="67">
        <v>0.1278</v>
      </c>
      <c r="M14" s="66">
        <v>461000</v>
      </c>
      <c r="N14" s="66">
        <v>87.11</v>
      </c>
      <c r="O14" s="66">
        <v>401.57709999999997</v>
      </c>
      <c r="P14" s="67">
        <v>1.2999999999999999E-3</v>
      </c>
      <c r="Q14" s="67">
        <v>0.1338</v>
      </c>
      <c r="R14" s="67">
        <v>1.4E-3</v>
      </c>
    </row>
    <row r="15" spans="1:80">
      <c r="A15" t="s">
        <v>599</v>
      </c>
      <c r="B15" t="s">
        <v>600</v>
      </c>
      <c r="C15" t="s">
        <v>122</v>
      </c>
      <c r="D15" t="s">
        <v>601</v>
      </c>
      <c r="E15" t="s">
        <v>602</v>
      </c>
      <c r="F15" t="s">
        <v>723</v>
      </c>
      <c r="G15" t="s">
        <v>204</v>
      </c>
      <c r="H15" t="s">
        <v>603</v>
      </c>
      <c r="I15" s="66">
        <v>0</v>
      </c>
      <c r="J15" t="s">
        <v>101</v>
      </c>
      <c r="K15" s="67">
        <v>0</v>
      </c>
      <c r="L15" s="67">
        <v>0</v>
      </c>
      <c r="M15" s="66">
        <v>803.62</v>
      </c>
      <c r="N15" s="66">
        <v>9.9999999999999995E-7</v>
      </c>
      <c r="O15" s="66">
        <v>8.0361999999999992E-9</v>
      </c>
      <c r="P15" s="67">
        <v>0</v>
      </c>
      <c r="Q15" s="67">
        <v>0</v>
      </c>
      <c r="R15" s="67">
        <v>0</v>
      </c>
    </row>
    <row r="16" spans="1:80">
      <c r="A16" t="s">
        <v>604</v>
      </c>
      <c r="B16" t="s">
        <v>605</v>
      </c>
      <c r="C16" t="s">
        <v>122</v>
      </c>
      <c r="D16" t="s">
        <v>601</v>
      </c>
      <c r="E16" t="s">
        <v>602</v>
      </c>
      <c r="F16" t="s">
        <v>723</v>
      </c>
      <c r="G16" t="s">
        <v>204</v>
      </c>
      <c r="H16" t="s">
        <v>603</v>
      </c>
      <c r="I16" s="66">
        <v>0</v>
      </c>
      <c r="J16" t="s">
        <v>101</v>
      </c>
      <c r="K16" s="67">
        <v>0</v>
      </c>
      <c r="L16" s="67">
        <v>0</v>
      </c>
      <c r="M16" s="66">
        <v>1206.97</v>
      </c>
      <c r="N16" s="66">
        <v>9.9999999999999995E-7</v>
      </c>
      <c r="O16" s="66">
        <v>1.20697E-8</v>
      </c>
      <c r="P16" s="67">
        <v>0</v>
      </c>
      <c r="Q16" s="67">
        <v>0</v>
      </c>
      <c r="R16" s="67">
        <v>0</v>
      </c>
    </row>
    <row r="17" spans="1:18">
      <c r="A17" t="s">
        <v>606</v>
      </c>
      <c r="B17" t="s">
        <v>607</v>
      </c>
      <c r="C17" t="s">
        <v>122</v>
      </c>
      <c r="D17" t="s">
        <v>601</v>
      </c>
      <c r="E17" t="s">
        <v>602</v>
      </c>
      <c r="F17" t="s">
        <v>723</v>
      </c>
      <c r="G17" t="s">
        <v>204</v>
      </c>
      <c r="H17" t="s">
        <v>603</v>
      </c>
      <c r="I17" s="66">
        <v>0</v>
      </c>
      <c r="J17" t="s">
        <v>101</v>
      </c>
      <c r="K17" s="67">
        <v>0</v>
      </c>
      <c r="L17" s="67">
        <v>0</v>
      </c>
      <c r="M17" s="66">
        <v>8450.98</v>
      </c>
      <c r="N17" s="66">
        <v>9.9999999999999995E-7</v>
      </c>
      <c r="O17" s="66">
        <v>8.4509799999999996E-8</v>
      </c>
      <c r="P17" s="67">
        <v>1E-4</v>
      </c>
      <c r="Q17" s="67">
        <v>0</v>
      </c>
      <c r="R17" s="67">
        <v>0</v>
      </c>
    </row>
    <row r="18" spans="1:18">
      <c r="A18" s="68" t="s">
        <v>592</v>
      </c>
      <c r="B18" s="14"/>
      <c r="C18" s="14"/>
      <c r="D18" s="14"/>
      <c r="I18" s="70">
        <v>3.64</v>
      </c>
      <c r="L18" s="69">
        <v>7.6999999999999999E-2</v>
      </c>
      <c r="M18" s="70">
        <v>1966888.9</v>
      </c>
      <c r="O18" s="70">
        <v>1860.9527117499999</v>
      </c>
      <c r="Q18" s="69">
        <v>0.61990000000000001</v>
      </c>
      <c r="R18" s="69">
        <v>6.4000000000000003E-3</v>
      </c>
    </row>
    <row r="19" spans="1:18">
      <c r="A19" t="s">
        <v>608</v>
      </c>
      <c r="B19" t="s">
        <v>609</v>
      </c>
      <c r="C19" t="s">
        <v>122</v>
      </c>
      <c r="D19" t="s">
        <v>610</v>
      </c>
      <c r="E19" t="s">
        <v>127</v>
      </c>
      <c r="F19" t="s">
        <v>713</v>
      </c>
      <c r="G19" t="s">
        <v>204</v>
      </c>
      <c r="H19" t="s">
        <v>611</v>
      </c>
      <c r="I19" s="66">
        <v>1.89</v>
      </c>
      <c r="J19" t="s">
        <v>101</v>
      </c>
      <c r="K19" s="67">
        <v>2.1899999999999999E-2</v>
      </c>
      <c r="L19" s="67">
        <v>9.6600000000000005E-2</v>
      </c>
      <c r="M19" s="66">
        <v>658796.6</v>
      </c>
      <c r="N19" s="66">
        <v>100.81</v>
      </c>
      <c r="O19" s="66">
        <v>664.13285245999998</v>
      </c>
      <c r="P19" s="67">
        <v>8.0000000000000004E-4</v>
      </c>
      <c r="Q19" s="67">
        <v>0.22120000000000001</v>
      </c>
      <c r="R19" s="67">
        <v>2.3E-3</v>
      </c>
    </row>
    <row r="20" spans="1:18">
      <c r="A20" t="s">
        <v>612</v>
      </c>
      <c r="B20" t="s">
        <v>613</v>
      </c>
      <c r="C20" t="s">
        <v>122</v>
      </c>
      <c r="D20" t="s">
        <v>614</v>
      </c>
      <c r="E20" t="s">
        <v>399</v>
      </c>
      <c r="F20" t="s">
        <v>347</v>
      </c>
      <c r="G20" t="s">
        <v>149</v>
      </c>
      <c r="H20" t="s">
        <v>615</v>
      </c>
      <c r="I20" s="66">
        <v>4.8899999999999997</v>
      </c>
      <c r="J20" t="s">
        <v>101</v>
      </c>
      <c r="K20" s="67">
        <v>4.4699999999999997E-2</v>
      </c>
      <c r="L20" s="67">
        <v>6.9599999999999995E-2</v>
      </c>
      <c r="M20" s="66">
        <v>807092.3</v>
      </c>
      <c r="N20" s="66">
        <v>89.23</v>
      </c>
      <c r="O20" s="66">
        <v>720.16845928999999</v>
      </c>
      <c r="P20" s="67">
        <v>1.2999999999999999E-3</v>
      </c>
      <c r="Q20" s="67">
        <v>0.2399</v>
      </c>
      <c r="R20" s="67">
        <v>2.5000000000000001E-3</v>
      </c>
    </row>
    <row r="21" spans="1:18">
      <c r="A21" t="s">
        <v>616</v>
      </c>
      <c r="B21" t="s">
        <v>617</v>
      </c>
      <c r="C21" t="s">
        <v>122</v>
      </c>
      <c r="D21" t="s">
        <v>618</v>
      </c>
      <c r="E21" t="s">
        <v>619</v>
      </c>
      <c r="F21" t="s">
        <v>361</v>
      </c>
      <c r="G21" t="s">
        <v>149</v>
      </c>
      <c r="H21" t="s">
        <v>620</v>
      </c>
      <c r="I21" s="66">
        <v>4.17</v>
      </c>
      <c r="J21" t="s">
        <v>101</v>
      </c>
      <c r="K21" s="67">
        <v>4.2999999999999997E-2</v>
      </c>
      <c r="L21" s="67">
        <v>6.08E-2</v>
      </c>
      <c r="M21" s="66">
        <v>501000</v>
      </c>
      <c r="N21" s="66">
        <v>95.14</v>
      </c>
      <c r="O21" s="66">
        <v>476.65140000000002</v>
      </c>
      <c r="P21" s="67">
        <v>2.5000000000000001E-3</v>
      </c>
      <c r="Q21" s="67">
        <v>0.1588</v>
      </c>
      <c r="R21" s="67">
        <v>1.6000000000000001E-3</v>
      </c>
    </row>
    <row r="22" spans="1:18">
      <c r="A22" s="68" t="s">
        <v>283</v>
      </c>
      <c r="B22" s="14"/>
      <c r="C22" s="14"/>
      <c r="D22" s="14"/>
      <c r="I22" s="70">
        <v>2.75</v>
      </c>
      <c r="L22" s="69">
        <v>0.44519999999999998</v>
      </c>
      <c r="M22" s="70">
        <v>7286</v>
      </c>
      <c r="O22" s="70">
        <v>9.7730178120000009</v>
      </c>
      <c r="Q22" s="69">
        <v>3.3E-3</v>
      </c>
      <c r="R22" s="69">
        <v>0</v>
      </c>
    </row>
    <row r="23" spans="1:18">
      <c r="A23" t="s">
        <v>621</v>
      </c>
      <c r="B23" t="s">
        <v>622</v>
      </c>
      <c r="C23" t="s">
        <v>122</v>
      </c>
      <c r="D23" t="s">
        <v>623</v>
      </c>
      <c r="E23" t="s">
        <v>126</v>
      </c>
      <c r="F23" t="s">
        <v>220</v>
      </c>
      <c r="G23" t="s">
        <v>624</v>
      </c>
      <c r="H23" t="s">
        <v>603</v>
      </c>
      <c r="I23" s="66">
        <v>2.75</v>
      </c>
      <c r="J23" t="s">
        <v>105</v>
      </c>
      <c r="K23" s="67">
        <v>0.03</v>
      </c>
      <c r="L23" s="67">
        <v>0.44519999999999998</v>
      </c>
      <c r="M23" s="66">
        <v>7286</v>
      </c>
      <c r="N23" s="66">
        <v>38.700000000000003</v>
      </c>
      <c r="O23" s="66">
        <v>9.7730178120000009</v>
      </c>
      <c r="P23" s="67">
        <v>0</v>
      </c>
      <c r="Q23" s="67">
        <v>3.3E-3</v>
      </c>
      <c r="R23" s="67">
        <v>0</v>
      </c>
    </row>
    <row r="24" spans="1:18">
      <c r="A24" s="68" t="s">
        <v>481</v>
      </c>
      <c r="B24" s="14"/>
      <c r="C24" s="14"/>
      <c r="D24" s="14"/>
      <c r="I24" s="70">
        <v>0.16</v>
      </c>
      <c r="L24" s="69">
        <v>-1E-3</v>
      </c>
      <c r="M24" s="70">
        <v>208000</v>
      </c>
      <c r="O24" s="70">
        <v>729.72332159999996</v>
      </c>
      <c r="Q24" s="69">
        <v>0.24310000000000001</v>
      </c>
      <c r="R24" s="69">
        <v>2.5000000000000001E-3</v>
      </c>
    </row>
    <row r="25" spans="1:18">
      <c r="A25" t="s">
        <v>625</v>
      </c>
      <c r="B25" t="s">
        <v>626</v>
      </c>
      <c r="C25" t="s">
        <v>122</v>
      </c>
      <c r="D25" t="s">
        <v>627</v>
      </c>
      <c r="E25" t="s">
        <v>628</v>
      </c>
      <c r="F25" t="s">
        <v>712</v>
      </c>
      <c r="G25" t="s">
        <v>204</v>
      </c>
      <c r="H25" t="s">
        <v>629</v>
      </c>
      <c r="I25" s="66">
        <v>0.16</v>
      </c>
      <c r="J25" t="s">
        <v>105</v>
      </c>
      <c r="K25" s="67">
        <v>4.4400000000000002E-2</v>
      </c>
      <c r="L25" s="67">
        <v>-1E-3</v>
      </c>
      <c r="M25" s="66">
        <v>208000</v>
      </c>
      <c r="N25" s="66">
        <v>101.22</v>
      </c>
      <c r="O25" s="66">
        <v>729.72332159999996</v>
      </c>
      <c r="P25" s="67">
        <v>6.9999999999999999E-4</v>
      </c>
      <c r="Q25" s="67">
        <v>0.24310000000000001</v>
      </c>
      <c r="R25" s="67">
        <v>2.5000000000000001E-3</v>
      </c>
    </row>
    <row r="26" spans="1:18">
      <c r="A26" s="68" t="s">
        <v>225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s="68" t="s">
        <v>284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t="s">
        <v>220</v>
      </c>
      <c r="B28" t="s">
        <v>220</v>
      </c>
      <c r="C28" s="14"/>
      <c r="D28" s="14"/>
      <c r="E28" t="s">
        <v>220</v>
      </c>
      <c r="F28" t="s">
        <v>220</v>
      </c>
      <c r="I28" s="66">
        <v>0</v>
      </c>
      <c r="J28" t="s">
        <v>220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  <c r="R28" s="67">
        <v>0</v>
      </c>
    </row>
    <row r="29" spans="1:18">
      <c r="A29" s="68" t="s">
        <v>285</v>
      </c>
      <c r="B29" s="14"/>
      <c r="C29" s="14"/>
      <c r="D29" s="14"/>
      <c r="I29" s="70">
        <v>0</v>
      </c>
      <c r="L29" s="69">
        <v>0</v>
      </c>
      <c r="M29" s="70">
        <v>0</v>
      </c>
      <c r="O29" s="70">
        <v>0</v>
      </c>
      <c r="Q29" s="69">
        <v>0</v>
      </c>
      <c r="R29" s="69">
        <v>0</v>
      </c>
    </row>
    <row r="30" spans="1:18">
      <c r="A30" t="s">
        <v>220</v>
      </c>
      <c r="B30" t="s">
        <v>220</v>
      </c>
      <c r="C30" s="14"/>
      <c r="D30" s="14"/>
      <c r="E30" t="s">
        <v>220</v>
      </c>
      <c r="F30" t="s">
        <v>220</v>
      </c>
      <c r="I30" s="66">
        <v>0</v>
      </c>
      <c r="J30" t="s">
        <v>220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  <c r="R30" s="67">
        <v>0</v>
      </c>
    </row>
    <row r="31" spans="1:18">
      <c r="A31" s="84" t="s">
        <v>227</v>
      </c>
      <c r="B31" s="14"/>
      <c r="C31" s="14"/>
      <c r="D31" s="14"/>
    </row>
    <row r="32" spans="1:18">
      <c r="A32" s="84" t="s">
        <v>278</v>
      </c>
      <c r="B32" s="14"/>
      <c r="C32" s="14"/>
      <c r="D32" s="14"/>
    </row>
    <row r="33" spans="1:4">
      <c r="A33" s="84" t="s">
        <v>279</v>
      </c>
      <c r="B33" s="14"/>
      <c r="C33" s="14"/>
      <c r="D33" s="14"/>
    </row>
    <row r="34" spans="1:4">
      <c r="A34" s="84" t="s">
        <v>280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2.7109375" style="14" bestFit="1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  <c r="B2" t="s">
        <v>193</v>
      </c>
    </row>
    <row r="3" spans="1:97">
      <c r="A3" s="2" t="s">
        <v>2</v>
      </c>
      <c r="B3" t="s">
        <v>194</v>
      </c>
    </row>
    <row r="4" spans="1:97">
      <c r="A4" s="2" t="s">
        <v>3</v>
      </c>
      <c r="B4" t="s">
        <v>195</v>
      </c>
    </row>
    <row r="5" spans="1:97">
      <c r="A5" s="63" t="s">
        <v>196</v>
      </c>
      <c r="B5" t="s">
        <v>197</v>
      </c>
    </row>
    <row r="6" spans="1:97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97" ht="26.25" customHeight="1">
      <c r="A7" s="98" t="s">
        <v>90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549093.93999999994</v>
      </c>
      <c r="H11" s="7"/>
      <c r="I11" s="64">
        <v>8629.9272763444787</v>
      </c>
      <c r="J11" s="7"/>
      <c r="K11" s="65">
        <v>1</v>
      </c>
      <c r="L11" s="65">
        <v>2.9899999999999999E-2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199</v>
      </c>
      <c r="B12" s="14"/>
      <c r="C12" s="14"/>
      <c r="D12" s="14"/>
      <c r="G12" s="70">
        <v>5628</v>
      </c>
      <c r="I12" s="70">
        <v>6553.7697936000004</v>
      </c>
      <c r="K12" s="69">
        <v>0.75939999999999996</v>
      </c>
      <c r="L12" s="69">
        <v>2.2700000000000001E-2</v>
      </c>
    </row>
    <row r="13" spans="1:97">
      <c r="A13" t="s">
        <v>630</v>
      </c>
      <c r="B13" t="s">
        <v>631</v>
      </c>
      <c r="C13" t="s">
        <v>122</v>
      </c>
      <c r="D13" t="s">
        <v>632</v>
      </c>
      <c r="E13" t="s">
        <v>633</v>
      </c>
      <c r="F13" t="s">
        <v>101</v>
      </c>
      <c r="G13" s="66">
        <v>10</v>
      </c>
      <c r="H13" s="66">
        <v>40682000</v>
      </c>
      <c r="I13" s="66">
        <v>4068.2</v>
      </c>
      <c r="J13" s="67">
        <v>9.4999999999999998E-3</v>
      </c>
      <c r="K13" s="67">
        <v>0.47139999999999999</v>
      </c>
      <c r="L13" s="67">
        <v>1.41E-2</v>
      </c>
    </row>
    <row r="14" spans="1:97">
      <c r="A14" t="s">
        <v>634</v>
      </c>
      <c r="B14" t="s">
        <v>635</v>
      </c>
      <c r="C14" t="s">
        <v>122</v>
      </c>
      <c r="D14" t="s">
        <v>636</v>
      </c>
      <c r="E14" t="s">
        <v>126</v>
      </c>
      <c r="F14" t="s">
        <v>101</v>
      </c>
      <c r="G14" s="66">
        <v>5507</v>
      </c>
      <c r="H14" s="66">
        <v>44900</v>
      </c>
      <c r="I14" s="66">
        <v>2472.643</v>
      </c>
      <c r="J14" s="67">
        <v>3.0999999999999999E-3</v>
      </c>
      <c r="K14" s="67">
        <v>0.28649999999999998</v>
      </c>
      <c r="L14" s="67">
        <v>8.6E-3</v>
      </c>
    </row>
    <row r="15" spans="1:97">
      <c r="A15" t="s">
        <v>637</v>
      </c>
      <c r="B15" t="s">
        <v>638</v>
      </c>
      <c r="C15" t="s">
        <v>122</v>
      </c>
      <c r="D15" t="s">
        <v>623</v>
      </c>
      <c r="E15" t="s">
        <v>126</v>
      </c>
      <c r="F15" t="s">
        <v>105</v>
      </c>
      <c r="G15" s="66">
        <v>111</v>
      </c>
      <c r="H15" s="66">
        <v>3360</v>
      </c>
      <c r="I15" s="66">
        <v>12.9267936</v>
      </c>
      <c r="J15" s="67">
        <v>0</v>
      </c>
      <c r="K15" s="67">
        <v>1.5E-3</v>
      </c>
      <c r="L15" s="67">
        <v>0</v>
      </c>
    </row>
    <row r="16" spans="1:97">
      <c r="A16" s="68" t="s">
        <v>225</v>
      </c>
      <c r="B16" s="14"/>
      <c r="C16" s="14"/>
      <c r="D16" s="14"/>
      <c r="G16" s="70">
        <v>543465.93999999994</v>
      </c>
      <c r="I16" s="70">
        <v>2076.1574827444779</v>
      </c>
      <c r="K16" s="69">
        <v>0.24060000000000001</v>
      </c>
      <c r="L16" s="69">
        <v>7.1999999999999998E-3</v>
      </c>
    </row>
    <row r="17" spans="1:12">
      <c r="A17" s="68" t="s">
        <v>284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68" t="s">
        <v>285</v>
      </c>
      <c r="B19" s="14"/>
      <c r="C19" s="14"/>
      <c r="D19" s="14"/>
      <c r="G19" s="70">
        <v>543465.93999999994</v>
      </c>
      <c r="I19" s="70">
        <v>2076.1574827444779</v>
      </c>
      <c r="K19" s="69">
        <v>0.24060000000000001</v>
      </c>
      <c r="L19" s="69">
        <v>7.1999999999999998E-3</v>
      </c>
    </row>
    <row r="20" spans="1:12">
      <c r="A20" t="s">
        <v>639</v>
      </c>
      <c r="B20" t="s">
        <v>640</v>
      </c>
      <c r="C20" t="s">
        <v>122</v>
      </c>
      <c r="D20" t="s">
        <v>641</v>
      </c>
      <c r="E20" t="s">
        <v>642</v>
      </c>
      <c r="F20" t="s">
        <v>109</v>
      </c>
      <c r="G20" s="66">
        <v>459076</v>
      </c>
      <c r="H20" s="66">
        <v>100</v>
      </c>
      <c r="I20" s="66">
        <v>1782.5002927999999</v>
      </c>
      <c r="J20" s="67">
        <v>3.5000000000000001E-3</v>
      </c>
      <c r="K20" s="67">
        <v>0.20649999999999999</v>
      </c>
      <c r="L20" s="67">
        <v>6.1999999999999998E-3</v>
      </c>
    </row>
    <row r="21" spans="1:12">
      <c r="A21" t="s">
        <v>643</v>
      </c>
      <c r="B21" t="s">
        <v>644</v>
      </c>
      <c r="C21" t="s">
        <v>122</v>
      </c>
      <c r="D21" t="s">
        <v>632</v>
      </c>
      <c r="E21" t="s">
        <v>642</v>
      </c>
      <c r="F21" t="s">
        <v>109</v>
      </c>
      <c r="G21" s="66">
        <v>84389.94</v>
      </c>
      <c r="H21" s="66">
        <v>89.619999999999877</v>
      </c>
      <c r="I21" s="66">
        <v>293.65718994447798</v>
      </c>
      <c r="J21" s="67">
        <v>6.1999999999999998E-3</v>
      </c>
      <c r="K21" s="67">
        <v>3.4000000000000002E-2</v>
      </c>
      <c r="L21" s="67">
        <v>1E-3</v>
      </c>
    </row>
    <row r="22" spans="1:12">
      <c r="A22" s="84" t="s">
        <v>227</v>
      </c>
      <c r="B22" s="14"/>
      <c r="C22" s="14"/>
      <c r="D22" s="14"/>
    </row>
    <row r="23" spans="1:12">
      <c r="A23" s="84" t="s">
        <v>278</v>
      </c>
      <c r="B23" s="14"/>
      <c r="C23" s="14"/>
      <c r="D23" s="14"/>
    </row>
    <row r="24" spans="1:12">
      <c r="A24" s="84" t="s">
        <v>279</v>
      </c>
      <c r="B24" s="14"/>
      <c r="C24" s="14"/>
      <c r="D24" s="14"/>
    </row>
    <row r="25" spans="1:12">
      <c r="A25" s="84" t="s">
        <v>280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4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8" style="16" hidden="1"/>
    <col min="12" max="12" width="10.7109375" style="16" hidden="1"/>
    <col min="13" max="13" width="9.14062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  <c r="B2" t="s">
        <v>193</v>
      </c>
    </row>
    <row r="3" spans="1:54">
      <c r="A3" s="2" t="s">
        <v>2</v>
      </c>
      <c r="B3" t="s">
        <v>194</v>
      </c>
    </row>
    <row r="4" spans="1:54">
      <c r="A4" s="2" t="s">
        <v>3</v>
      </c>
      <c r="B4" t="s">
        <v>195</v>
      </c>
    </row>
    <row r="5" spans="1:54">
      <c r="A5" s="63" t="s">
        <v>196</v>
      </c>
      <c r="B5" t="s">
        <v>197</v>
      </c>
    </row>
    <row r="6" spans="1:54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100"/>
    </row>
    <row r="7" spans="1:54" ht="26.25" customHeight="1">
      <c r="A7" s="98" t="s">
        <v>138</v>
      </c>
      <c r="B7" s="99"/>
      <c r="C7" s="99"/>
      <c r="D7" s="99"/>
      <c r="E7" s="99"/>
      <c r="F7" s="99"/>
      <c r="G7" s="99"/>
      <c r="H7" s="99"/>
      <c r="I7" s="99"/>
      <c r="J7" s="100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437052.04</v>
      </c>
      <c r="F11" s="7"/>
      <c r="G11" s="64">
        <v>1398.628421458335</v>
      </c>
      <c r="H11" s="7"/>
      <c r="I11" s="65">
        <v>1</v>
      </c>
      <c r="J11" s="65">
        <v>4.7999999999999996E-3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199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645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220</v>
      </c>
      <c r="B14" t="s">
        <v>220</v>
      </c>
      <c r="C14" t="s">
        <v>220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646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220</v>
      </c>
      <c r="B16" t="s">
        <v>220</v>
      </c>
      <c r="C16" t="s">
        <v>220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3">
      <c r="A17" s="68" t="s">
        <v>647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3">
      <c r="A18" t="s">
        <v>220</v>
      </c>
      <c r="B18" t="s">
        <v>220</v>
      </c>
      <c r="C18" t="s">
        <v>220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3">
      <c r="A19" s="68" t="s">
        <v>648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3">
      <c r="A20" t="s">
        <v>220</v>
      </c>
      <c r="B20" t="s">
        <v>220</v>
      </c>
      <c r="C20" t="s">
        <v>220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3">
      <c r="A21" s="68" t="s">
        <v>225</v>
      </c>
      <c r="B21" s="14"/>
      <c r="E21" s="70">
        <v>437052.04</v>
      </c>
      <c r="G21" s="70">
        <v>1398.628421458335</v>
      </c>
      <c r="I21" s="69">
        <v>1</v>
      </c>
      <c r="J21" s="69">
        <v>4.7999999999999996E-3</v>
      </c>
    </row>
    <row r="22" spans="1:13">
      <c r="A22" s="68" t="s">
        <v>649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3">
      <c r="A23" t="s">
        <v>220</v>
      </c>
      <c r="B23" t="s">
        <v>220</v>
      </c>
      <c r="C23" t="s">
        <v>220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3">
      <c r="A24" s="68" t="s">
        <v>650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3">
      <c r="A25" t="s">
        <v>220</v>
      </c>
      <c r="B25" t="s">
        <v>220</v>
      </c>
      <c r="C25" t="s">
        <v>220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3">
      <c r="A26" s="68" t="s">
        <v>651</v>
      </c>
      <c r="B26" s="14"/>
      <c r="E26" s="70">
        <v>286646</v>
      </c>
      <c r="G26" s="70">
        <v>962.05200443393801</v>
      </c>
      <c r="I26" s="69">
        <v>0.68789999999999996</v>
      </c>
      <c r="J26" s="69">
        <v>3.3E-3</v>
      </c>
    </row>
    <row r="27" spans="1:13">
      <c r="A27" t="s">
        <v>652</v>
      </c>
      <c r="B27" t="s">
        <v>653</v>
      </c>
      <c r="C27" t="s">
        <v>105</v>
      </c>
      <c r="D27" t="s">
        <v>654</v>
      </c>
      <c r="E27" s="66">
        <v>286646</v>
      </c>
      <c r="F27" s="66">
        <v>96.833160000000035</v>
      </c>
      <c r="G27" s="66">
        <v>962.05200443393801</v>
      </c>
      <c r="H27" s="67">
        <v>3.2964290000000018E-3</v>
      </c>
      <c r="I27" s="67">
        <v>0.68789999999999996</v>
      </c>
      <c r="J27" s="67">
        <v>3.3E-3</v>
      </c>
      <c r="L27" s="74"/>
      <c r="M27" s="74"/>
    </row>
    <row r="28" spans="1:13">
      <c r="A28" s="68" t="s">
        <v>655</v>
      </c>
      <c r="B28" s="14"/>
      <c r="E28" s="70">
        <v>150406.04</v>
      </c>
      <c r="G28" s="70">
        <v>436.57641702439702</v>
      </c>
      <c r="I28" s="69">
        <v>0.31209999999999999</v>
      </c>
      <c r="J28" s="69">
        <v>1.5E-3</v>
      </c>
      <c r="L28" s="74"/>
      <c r="M28" s="74"/>
    </row>
    <row r="29" spans="1:13">
      <c r="A29" t="s">
        <v>656</v>
      </c>
      <c r="B29" t="s">
        <v>657</v>
      </c>
      <c r="C29" t="s">
        <v>105</v>
      </c>
      <c r="D29" t="s">
        <v>338</v>
      </c>
      <c r="E29" s="66">
        <v>67358.039999999994</v>
      </c>
      <c r="F29" s="66">
        <v>62.594066999999896</v>
      </c>
      <c r="G29" s="66">
        <v>146.13396575882899</v>
      </c>
      <c r="H29" s="67">
        <v>5.7188230153359812E-4</v>
      </c>
      <c r="I29" s="67">
        <v>0.1045</v>
      </c>
      <c r="J29" s="67">
        <v>5.0000000000000001E-4</v>
      </c>
      <c r="L29" s="74"/>
      <c r="M29" s="74"/>
    </row>
    <row r="30" spans="1:13">
      <c r="A30" t="s">
        <v>658</v>
      </c>
      <c r="B30" t="s">
        <v>659</v>
      </c>
      <c r="C30" t="s">
        <v>105</v>
      </c>
      <c r="D30" t="s">
        <v>660</v>
      </c>
      <c r="E30" s="66">
        <v>83048</v>
      </c>
      <c r="F30" s="66">
        <v>100.90260000000001</v>
      </c>
      <c r="G30" s="66">
        <v>290.44245126556802</v>
      </c>
      <c r="H30" s="67">
        <v>1.27038103806285E-2</v>
      </c>
      <c r="I30" s="67">
        <v>0.2077</v>
      </c>
      <c r="J30" s="67">
        <v>1E-3</v>
      </c>
      <c r="L30" s="74"/>
      <c r="M30" s="74"/>
    </row>
    <row r="31" spans="1:13">
      <c r="A31" s="84" t="s">
        <v>227</v>
      </c>
      <c r="B31" s="14"/>
    </row>
    <row r="32" spans="1:13">
      <c r="A32" s="84" t="s">
        <v>278</v>
      </c>
      <c r="B32" s="14"/>
    </row>
    <row r="33" spans="1:2">
      <c r="A33" s="84" t="s">
        <v>279</v>
      </c>
      <c r="B33" s="14"/>
    </row>
    <row r="34" spans="1:2">
      <c r="A34" s="84" t="s">
        <v>280</v>
      </c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  <c r="B2" t="s">
        <v>193</v>
      </c>
    </row>
    <row r="3" spans="1:58">
      <c r="A3" s="2" t="s">
        <v>2</v>
      </c>
      <c r="B3" t="s">
        <v>194</v>
      </c>
    </row>
    <row r="4" spans="1:58">
      <c r="A4" s="2" t="s">
        <v>3</v>
      </c>
      <c r="B4" t="s">
        <v>195</v>
      </c>
    </row>
    <row r="5" spans="1:58">
      <c r="A5" s="63" t="s">
        <v>196</v>
      </c>
      <c r="B5" t="s">
        <v>197</v>
      </c>
    </row>
    <row r="6" spans="1:58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8" ht="26.25" customHeight="1">
      <c r="A7" s="98" t="s">
        <v>140</v>
      </c>
      <c r="B7" s="99"/>
      <c r="C7" s="99"/>
      <c r="D7" s="99"/>
      <c r="E7" s="99"/>
      <c r="F7" s="99"/>
      <c r="G7" s="99"/>
      <c r="H7" s="99"/>
      <c r="I7" s="99"/>
      <c r="J7" s="99"/>
      <c r="K7" s="100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661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220</v>
      </c>
      <c r="B13" t="s">
        <v>220</v>
      </c>
      <c r="C13" t="s">
        <v>220</v>
      </c>
      <c r="D13" t="s">
        <v>220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565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220</v>
      </c>
      <c r="B15" t="s">
        <v>220</v>
      </c>
      <c r="C15" t="s">
        <v>220</v>
      </c>
      <c r="D15" t="s">
        <v>220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4" t="s">
        <v>227</v>
      </c>
      <c r="B16" s="14"/>
      <c r="C16" s="14"/>
    </row>
    <row r="17" spans="1:3">
      <c r="A17" s="84" t="s">
        <v>278</v>
      </c>
      <c r="B17" s="14"/>
      <c r="C17" s="14"/>
    </row>
    <row r="18" spans="1:3">
      <c r="A18" s="84" t="s">
        <v>279</v>
      </c>
      <c r="B18" s="14"/>
      <c r="C18" s="14"/>
    </row>
    <row r="19" spans="1:3">
      <c r="A19" s="84" t="s">
        <v>280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  <c r="B2" t="s">
        <v>193</v>
      </c>
    </row>
    <row r="3" spans="1:51">
      <c r="A3" s="2" t="s">
        <v>2</v>
      </c>
      <c r="B3" t="s">
        <v>194</v>
      </c>
    </row>
    <row r="4" spans="1:51">
      <c r="A4" s="2" t="s">
        <v>3</v>
      </c>
      <c r="B4" t="s">
        <v>195</v>
      </c>
    </row>
    <row r="5" spans="1:51">
      <c r="A5" s="63" t="s">
        <v>196</v>
      </c>
      <c r="B5" t="s">
        <v>197</v>
      </c>
    </row>
    <row r="6" spans="1:51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1" ht="26.25" customHeight="1">
      <c r="A7" s="98" t="s">
        <v>141</v>
      </c>
      <c r="B7" s="99"/>
      <c r="C7" s="99"/>
      <c r="D7" s="99"/>
      <c r="E7" s="99"/>
      <c r="F7" s="99"/>
      <c r="G7" s="99"/>
      <c r="H7" s="99"/>
      <c r="I7" s="99"/>
      <c r="J7" s="99"/>
      <c r="K7" s="100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199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566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220</v>
      </c>
      <c r="B14" t="s">
        <v>220</v>
      </c>
      <c r="C14" t="s">
        <v>220</v>
      </c>
      <c r="D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567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220</v>
      </c>
      <c r="B16" t="s">
        <v>220</v>
      </c>
      <c r="C16" t="s">
        <v>220</v>
      </c>
      <c r="D16" t="s">
        <v>220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662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220</v>
      </c>
      <c r="B18" t="s">
        <v>220</v>
      </c>
      <c r="C18" t="s">
        <v>220</v>
      </c>
      <c r="D18" t="s">
        <v>220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568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220</v>
      </c>
      <c r="B20" t="s">
        <v>220</v>
      </c>
      <c r="C20" t="s">
        <v>220</v>
      </c>
      <c r="D20" t="s">
        <v>220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481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220</v>
      </c>
      <c r="B22" t="s">
        <v>220</v>
      </c>
      <c r="C22" t="s">
        <v>220</v>
      </c>
      <c r="D22" t="s">
        <v>220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225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566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220</v>
      </c>
      <c r="B25" t="s">
        <v>220</v>
      </c>
      <c r="C25" t="s">
        <v>220</v>
      </c>
      <c r="D25" t="s">
        <v>220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569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220</v>
      </c>
      <c r="B27" t="s">
        <v>220</v>
      </c>
      <c r="C27" t="s">
        <v>220</v>
      </c>
      <c r="D27" t="s">
        <v>220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568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220</v>
      </c>
      <c r="B29" t="s">
        <v>220</v>
      </c>
      <c r="C29" t="s">
        <v>220</v>
      </c>
      <c r="D29" t="s">
        <v>220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570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220</v>
      </c>
      <c r="B31" t="s">
        <v>220</v>
      </c>
      <c r="C31" t="s">
        <v>220</v>
      </c>
      <c r="D31" t="s">
        <v>220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481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220</v>
      </c>
      <c r="B33" t="s">
        <v>220</v>
      </c>
      <c r="C33" t="s">
        <v>220</v>
      </c>
      <c r="D33" t="s">
        <v>220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4" t="s">
        <v>227</v>
      </c>
      <c r="B34" s="14"/>
      <c r="C34" s="14"/>
    </row>
    <row r="35" spans="1:11">
      <c r="A35" s="84" t="s">
        <v>278</v>
      </c>
      <c r="B35" s="14"/>
      <c r="C35" s="14"/>
    </row>
    <row r="36" spans="1:11">
      <c r="A36" s="84" t="s">
        <v>279</v>
      </c>
      <c r="B36" s="14"/>
      <c r="C36" s="14"/>
    </row>
    <row r="37" spans="1:11">
      <c r="A37" s="84" t="s">
        <v>280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  <c r="B2" t="s">
        <v>193</v>
      </c>
    </row>
    <row r="3" spans="1:48">
      <c r="A3" s="2" t="s">
        <v>2</v>
      </c>
      <c r="B3" t="s">
        <v>194</v>
      </c>
    </row>
    <row r="4" spans="1:48">
      <c r="A4" s="2" t="s">
        <v>3</v>
      </c>
      <c r="B4" t="s">
        <v>195</v>
      </c>
    </row>
    <row r="5" spans="1:48">
      <c r="A5" s="63" t="s">
        <v>196</v>
      </c>
      <c r="B5" t="s">
        <v>197</v>
      </c>
    </row>
    <row r="6" spans="1:48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100"/>
    </row>
    <row r="7" spans="1:48" ht="26.25" customHeight="1">
      <c r="A7" s="98" t="s">
        <v>142</v>
      </c>
      <c r="B7" s="99"/>
      <c r="C7" s="99"/>
      <c r="D7" s="99"/>
      <c r="E7" s="99"/>
      <c r="F7" s="99"/>
      <c r="G7" s="99"/>
      <c r="H7" s="99"/>
      <c r="I7" s="99"/>
      <c r="J7" s="100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-351000</v>
      </c>
      <c r="G11" s="7"/>
      <c r="H11" s="64">
        <v>-54.993414447199427</v>
      </c>
      <c r="I11" s="65">
        <v>1</v>
      </c>
      <c r="J11" s="65">
        <v>-2.0000000000000001E-4</v>
      </c>
      <c r="AV11" s="14"/>
    </row>
    <row r="12" spans="1:48">
      <c r="A12" s="68" t="s">
        <v>199</v>
      </c>
      <c r="B12" s="14"/>
      <c r="C12" s="14"/>
      <c r="F12" s="70">
        <v>-351000</v>
      </c>
      <c r="H12" s="70">
        <v>-54.993414447199427</v>
      </c>
      <c r="I12" s="69">
        <v>1</v>
      </c>
      <c r="J12" s="69">
        <v>-2.0000000000000001E-4</v>
      </c>
    </row>
    <row r="13" spans="1:48">
      <c r="A13" s="68" t="s">
        <v>566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220</v>
      </c>
      <c r="B14" t="s">
        <v>220</v>
      </c>
      <c r="C14" t="s">
        <v>220</v>
      </c>
      <c r="D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567</v>
      </c>
      <c r="B15" s="14"/>
      <c r="C15" s="14"/>
      <c r="F15" s="70">
        <v>-351000</v>
      </c>
      <c r="H15" s="70">
        <v>-54.993414447199427</v>
      </c>
      <c r="I15" s="69">
        <v>1</v>
      </c>
      <c r="J15" s="69">
        <v>-2.0000000000000001E-4</v>
      </c>
    </row>
    <row r="16" spans="1:48">
      <c r="A16" t="s">
        <v>663</v>
      </c>
      <c r="B16" t="s">
        <v>664</v>
      </c>
      <c r="C16" t="s">
        <v>122</v>
      </c>
      <c r="D16" t="s">
        <v>109</v>
      </c>
      <c r="E16" t="s">
        <v>665</v>
      </c>
      <c r="F16" s="66">
        <v>-479000</v>
      </c>
      <c r="G16" s="66">
        <v>8.0619004538919619</v>
      </c>
      <c r="H16" s="66">
        <v>-38.616503174142501</v>
      </c>
      <c r="I16" s="67">
        <v>0.70220000000000005</v>
      </c>
      <c r="J16" s="67">
        <v>-1E-4</v>
      </c>
    </row>
    <row r="17" spans="1:10">
      <c r="A17" t="s">
        <v>666</v>
      </c>
      <c r="B17" t="s">
        <v>667</v>
      </c>
      <c r="C17" t="s">
        <v>122</v>
      </c>
      <c r="D17" t="s">
        <v>105</v>
      </c>
      <c r="E17" t="s">
        <v>668</v>
      </c>
      <c r="F17" s="66">
        <v>-209000</v>
      </c>
      <c r="G17" s="66">
        <v>0.83844437795130622</v>
      </c>
      <c r="H17" s="66">
        <v>-1.75234874991823</v>
      </c>
      <c r="I17" s="67">
        <v>3.1899999999999998E-2</v>
      </c>
      <c r="J17" s="67">
        <v>0</v>
      </c>
    </row>
    <row r="18" spans="1:10">
      <c r="A18" t="s">
        <v>669</v>
      </c>
      <c r="B18" t="s">
        <v>670</v>
      </c>
      <c r="C18" t="s">
        <v>122</v>
      </c>
      <c r="D18" t="s">
        <v>105</v>
      </c>
      <c r="E18" t="s">
        <v>665</v>
      </c>
      <c r="F18" s="66">
        <v>944000</v>
      </c>
      <c r="G18" s="66">
        <v>-4.6139214871589402</v>
      </c>
      <c r="H18" s="66">
        <v>-43.555418838780398</v>
      </c>
      <c r="I18" s="67">
        <v>0.79200000000000004</v>
      </c>
      <c r="J18" s="67">
        <v>-2.0000000000000001E-4</v>
      </c>
    </row>
    <row r="19" spans="1:10">
      <c r="A19" t="s">
        <v>671</v>
      </c>
      <c r="B19" t="s">
        <v>672</v>
      </c>
      <c r="C19" t="s">
        <v>122</v>
      </c>
      <c r="D19" t="s">
        <v>105</v>
      </c>
      <c r="E19" t="s">
        <v>665</v>
      </c>
      <c r="F19" s="66">
        <v>-607000</v>
      </c>
      <c r="G19" s="66">
        <v>-4.7662036763824878</v>
      </c>
      <c r="H19" s="66">
        <v>28.930856315641702</v>
      </c>
      <c r="I19" s="67">
        <v>-0.52610000000000001</v>
      </c>
      <c r="J19" s="67">
        <v>1E-4</v>
      </c>
    </row>
    <row r="20" spans="1:10">
      <c r="A20" s="68" t="s">
        <v>662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220</v>
      </c>
      <c r="B21" t="s">
        <v>220</v>
      </c>
      <c r="C21" t="s">
        <v>220</v>
      </c>
      <c r="D21" t="s">
        <v>220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568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220</v>
      </c>
      <c r="B23" t="s">
        <v>220</v>
      </c>
      <c r="C23" t="s">
        <v>220</v>
      </c>
      <c r="D23" t="s">
        <v>220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481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220</v>
      </c>
      <c r="B25" t="s">
        <v>220</v>
      </c>
      <c r="C25" t="s">
        <v>220</v>
      </c>
      <c r="D25" t="s">
        <v>220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225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566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220</v>
      </c>
      <c r="B28" t="s">
        <v>220</v>
      </c>
      <c r="C28" t="s">
        <v>220</v>
      </c>
      <c r="D28" t="s">
        <v>220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569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220</v>
      </c>
      <c r="B30" t="s">
        <v>220</v>
      </c>
      <c r="C30" t="s">
        <v>220</v>
      </c>
      <c r="D30" t="s">
        <v>220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568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220</v>
      </c>
      <c r="B32" t="s">
        <v>220</v>
      </c>
      <c r="C32" t="s">
        <v>220</v>
      </c>
      <c r="D32" t="s">
        <v>220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481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220</v>
      </c>
      <c r="B34" t="s">
        <v>220</v>
      </c>
      <c r="C34" t="s">
        <v>220</v>
      </c>
      <c r="D34" t="s">
        <v>220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84" t="s">
        <v>227</v>
      </c>
      <c r="B35" s="14"/>
      <c r="C35" s="14"/>
    </row>
    <row r="36" spans="1:10">
      <c r="A36" s="84" t="s">
        <v>278</v>
      </c>
      <c r="B36" s="14"/>
      <c r="C36" s="14"/>
    </row>
    <row r="37" spans="1:10">
      <c r="A37" s="84" t="s">
        <v>279</v>
      </c>
      <c r="B37" s="14"/>
      <c r="C37" s="14"/>
    </row>
    <row r="38" spans="1:10">
      <c r="A38" s="84" t="s">
        <v>280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  <c r="B2" t="s">
        <v>193</v>
      </c>
    </row>
    <row r="3" spans="1:77">
      <c r="A3" s="2" t="s">
        <v>2</v>
      </c>
      <c r="B3" t="s">
        <v>194</v>
      </c>
    </row>
    <row r="4" spans="1:77">
      <c r="A4" s="2" t="s">
        <v>3</v>
      </c>
      <c r="B4" t="s">
        <v>195</v>
      </c>
    </row>
    <row r="5" spans="1:77">
      <c r="A5" s="63" t="s">
        <v>196</v>
      </c>
      <c r="B5" t="s">
        <v>197</v>
      </c>
    </row>
    <row r="6" spans="1:77" ht="26.25" customHeight="1">
      <c r="A6" s="98" t="s">
        <v>135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77" ht="26.25" customHeight="1">
      <c r="A7" s="98" t="s">
        <v>144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199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579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220</v>
      </c>
      <c r="B14" t="s">
        <v>220</v>
      </c>
      <c r="C14" s="14"/>
      <c r="D14" t="s">
        <v>220</v>
      </c>
      <c r="G14" s="66">
        <v>0</v>
      </c>
      <c r="H14" t="s">
        <v>220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580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220</v>
      </c>
      <c r="B16" t="s">
        <v>220</v>
      </c>
      <c r="C16" s="14"/>
      <c r="D16" t="s">
        <v>220</v>
      </c>
      <c r="G16" s="66">
        <v>0</v>
      </c>
      <c r="H16" t="s">
        <v>220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581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582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220</v>
      </c>
      <c r="B19" t="s">
        <v>220</v>
      </c>
      <c r="C19" s="14"/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583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220</v>
      </c>
      <c r="B21" t="s">
        <v>220</v>
      </c>
      <c r="C21" s="14"/>
      <c r="D21" t="s">
        <v>220</v>
      </c>
      <c r="G21" s="66">
        <v>0</v>
      </c>
      <c r="H21" t="s">
        <v>220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584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220</v>
      </c>
      <c r="B23" t="s">
        <v>220</v>
      </c>
      <c r="C23" s="14"/>
      <c r="D23" t="s">
        <v>220</v>
      </c>
      <c r="G23" s="66">
        <v>0</v>
      </c>
      <c r="H23" t="s">
        <v>220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585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220</v>
      </c>
      <c r="B25" t="s">
        <v>220</v>
      </c>
      <c r="C25" s="14"/>
      <c r="D25" t="s">
        <v>220</v>
      </c>
      <c r="G25" s="66">
        <v>0</v>
      </c>
      <c r="H25" t="s">
        <v>220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225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579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220</v>
      </c>
      <c r="B28" t="s">
        <v>220</v>
      </c>
      <c r="C28" s="14"/>
      <c r="D28" t="s">
        <v>220</v>
      </c>
      <c r="G28" s="66">
        <v>0</v>
      </c>
      <c r="H28" t="s">
        <v>220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580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220</v>
      </c>
      <c r="B30" t="s">
        <v>220</v>
      </c>
      <c r="C30" s="14"/>
      <c r="D30" t="s">
        <v>220</v>
      </c>
      <c r="G30" s="66">
        <v>0</v>
      </c>
      <c r="H30" t="s">
        <v>220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581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582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220</v>
      </c>
      <c r="B33" t="s">
        <v>220</v>
      </c>
      <c r="C33" s="14"/>
      <c r="D33" t="s">
        <v>220</v>
      </c>
      <c r="G33" s="66">
        <v>0</v>
      </c>
      <c r="H33" t="s">
        <v>220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583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220</v>
      </c>
      <c r="B35" t="s">
        <v>220</v>
      </c>
      <c r="C35" s="14"/>
      <c r="D35" t="s">
        <v>220</v>
      </c>
      <c r="G35" s="66">
        <v>0</v>
      </c>
      <c r="H35" t="s">
        <v>220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584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220</v>
      </c>
      <c r="B37" t="s">
        <v>220</v>
      </c>
      <c r="C37" s="14"/>
      <c r="D37" t="s">
        <v>220</v>
      </c>
      <c r="G37" s="66">
        <v>0</v>
      </c>
      <c r="H37" t="s">
        <v>220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585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220</v>
      </c>
      <c r="B39" t="s">
        <v>220</v>
      </c>
      <c r="C39" s="14"/>
      <c r="D39" t="s">
        <v>220</v>
      </c>
      <c r="G39" s="66">
        <v>0</v>
      </c>
      <c r="H39" t="s">
        <v>220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4" t="s">
        <v>227</v>
      </c>
      <c r="C40" s="14"/>
    </row>
    <row r="41" spans="1:16">
      <c r="A41" s="84" t="s">
        <v>278</v>
      </c>
      <c r="C41" s="14"/>
    </row>
    <row r="42" spans="1:16">
      <c r="A42" s="84" t="s">
        <v>279</v>
      </c>
      <c r="C42" s="14"/>
    </row>
    <row r="43" spans="1:16">
      <c r="A43" s="84" t="s">
        <v>280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2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 t="s">
        <v>193</v>
      </c>
    </row>
    <row r="3" spans="1:59">
      <c r="A3" s="2" t="s">
        <v>2</v>
      </c>
      <c r="B3" s="2" t="s">
        <v>194</v>
      </c>
    </row>
    <row r="4" spans="1:59">
      <c r="A4" s="2" t="s">
        <v>3</v>
      </c>
      <c r="B4" s="2" t="s">
        <v>195</v>
      </c>
    </row>
    <row r="5" spans="1:59">
      <c r="A5" s="63" t="s">
        <v>196</v>
      </c>
      <c r="B5" s="2" t="s">
        <v>197</v>
      </c>
    </row>
    <row r="6" spans="1:59" ht="26.25" customHeight="1">
      <c r="A6" s="98" t="s">
        <v>145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1:59" s="16" customFormat="1" ht="36">
      <c r="A7" s="40" t="s">
        <v>95</v>
      </c>
      <c r="B7" s="41" t="s">
        <v>146</v>
      </c>
      <c r="C7" s="41" t="s">
        <v>48</v>
      </c>
      <c r="D7" s="101" t="s">
        <v>49</v>
      </c>
      <c r="E7" s="101" t="s">
        <v>50</v>
      </c>
      <c r="F7" s="101" t="s">
        <v>70</v>
      </c>
      <c r="G7" s="101" t="s">
        <v>51</v>
      </c>
      <c r="H7" s="41" t="s">
        <v>71</v>
      </c>
      <c r="I7" s="41" t="s">
        <v>728</v>
      </c>
      <c r="J7" s="41" t="s">
        <v>52</v>
      </c>
      <c r="K7" s="43" t="s">
        <v>147</v>
      </c>
      <c r="L7" s="101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64">
        <v>0.88</v>
      </c>
      <c r="I10" s="15"/>
      <c r="J10" s="15"/>
      <c r="K10" s="15"/>
      <c r="L10" s="65">
        <v>3.27E-2</v>
      </c>
      <c r="M10" s="64">
        <v>4674140.3</v>
      </c>
      <c r="N10" s="7"/>
      <c r="O10" s="64">
        <f>O11</f>
        <v>5026.1409252506955</v>
      </c>
      <c r="P10" s="65">
        <v>1</v>
      </c>
      <c r="Q10" s="65">
        <v>1.7399999999999999E-2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199</v>
      </c>
      <c r="H11" s="70">
        <v>0.88</v>
      </c>
      <c r="L11" s="69">
        <v>3.27E-2</v>
      </c>
      <c r="M11" s="70">
        <v>4674140.3</v>
      </c>
      <c r="O11" s="70">
        <f>O12+O18+O32</f>
        <v>5026.1409252506955</v>
      </c>
      <c r="P11" s="69">
        <v>1</v>
      </c>
      <c r="Q11" s="69">
        <v>1.7399999999999999E-2</v>
      </c>
    </row>
    <row r="12" spans="1:59">
      <c r="A12" s="68" t="s">
        <v>673</v>
      </c>
      <c r="H12" s="70">
        <v>4.79</v>
      </c>
      <c r="L12" s="69">
        <v>9.4000000000000004E-3</v>
      </c>
      <c r="M12" s="70">
        <v>1789779.12</v>
      </c>
      <c r="O12" s="70">
        <v>1878.080208524696</v>
      </c>
      <c r="P12" s="69">
        <v>0.37369999999999998</v>
      </c>
      <c r="Q12" s="69">
        <v>7.6E-3</v>
      </c>
    </row>
    <row r="13" spans="1:59">
      <c r="A13" t="s">
        <v>674</v>
      </c>
      <c r="B13" t="s">
        <v>675</v>
      </c>
      <c r="C13" s="71">
        <v>3385</v>
      </c>
      <c r="D13" t="s">
        <v>676</v>
      </c>
      <c r="E13" t="s">
        <v>710</v>
      </c>
      <c r="F13" t="s">
        <v>677</v>
      </c>
      <c r="G13" t="s">
        <v>204</v>
      </c>
      <c r="H13" s="66">
        <v>4.79</v>
      </c>
      <c r="I13" t="s">
        <v>122</v>
      </c>
      <c r="J13" t="s">
        <v>101</v>
      </c>
      <c r="K13" s="67">
        <v>2.1000000000000001E-2</v>
      </c>
      <c r="L13" s="67">
        <v>9.4000000000000004E-3</v>
      </c>
      <c r="M13" s="66">
        <v>1789779.12</v>
      </c>
      <c r="N13" s="66">
        <v>102.20090384689196</v>
      </c>
      <c r="O13" s="66">
        <v>1878.080208524696</v>
      </c>
      <c r="P13" s="67">
        <f>1-P32-P18</f>
        <v>0.37369999999999998</v>
      </c>
      <c r="Q13" s="67">
        <v>7.6E-3</v>
      </c>
    </row>
    <row r="14" spans="1:59">
      <c r="A14" s="68" t="s">
        <v>682</v>
      </c>
      <c r="H14" s="70">
        <v>0</v>
      </c>
      <c r="I14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220</v>
      </c>
      <c r="C15" t="s">
        <v>220</v>
      </c>
      <c r="E15" t="s">
        <v>220</v>
      </c>
      <c r="H15" s="66">
        <v>0</v>
      </c>
      <c r="I15"/>
      <c r="J15" t="s">
        <v>220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683</v>
      </c>
      <c r="H16" s="70">
        <v>0</v>
      </c>
      <c r="I16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220</v>
      </c>
      <c r="C17" t="s">
        <v>220</v>
      </c>
      <c r="E17" t="s">
        <v>220</v>
      </c>
      <c r="H17" s="66">
        <v>0</v>
      </c>
      <c r="I17"/>
      <c r="J17" t="s">
        <v>220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684</v>
      </c>
      <c r="H18" s="70">
        <v>2.4300000000000002</v>
      </c>
      <c r="I18"/>
      <c r="L18" s="69">
        <v>9.5399999999999999E-2</v>
      </c>
      <c r="M18" s="70">
        <f>SUM(M19:M22)</f>
        <v>1812682.88</v>
      </c>
      <c r="O18" s="70">
        <f>SUM(O19:O22)</f>
        <v>1812.1619154120001</v>
      </c>
      <c r="P18" s="69">
        <v>0.36049999999999999</v>
      </c>
      <c r="Q18" s="69">
        <v>5.1999999999999998E-3</v>
      </c>
    </row>
    <row r="19" spans="1:17">
      <c r="A19" t="s">
        <v>685</v>
      </c>
      <c r="B19" t="s">
        <v>675</v>
      </c>
      <c r="C19" t="s">
        <v>686</v>
      </c>
      <c r="D19" t="s">
        <v>610</v>
      </c>
      <c r="E19" t="s">
        <v>396</v>
      </c>
      <c r="F19" t="s">
        <v>687</v>
      </c>
      <c r="G19" t="s">
        <v>149</v>
      </c>
      <c r="H19" s="66">
        <v>3.42</v>
      </c>
      <c r="I19" t="s">
        <v>127</v>
      </c>
      <c r="J19" t="s">
        <v>101</v>
      </c>
      <c r="K19" s="67">
        <v>5.1799999999999999E-2</v>
      </c>
      <c r="L19" s="67">
        <v>5.9700000000000003E-2</v>
      </c>
      <c r="M19" s="66">
        <v>1226000</v>
      </c>
      <c r="N19" s="66">
        <v>99.96</v>
      </c>
      <c r="O19" s="66">
        <v>1225.5096000000001</v>
      </c>
      <c r="P19" s="67">
        <v>0.24379999999999999</v>
      </c>
      <c r="Q19" s="67">
        <v>4.1999999999999997E-3</v>
      </c>
    </row>
    <row r="20" spans="1:17">
      <c r="A20" t="s">
        <v>688</v>
      </c>
      <c r="B20" t="s">
        <v>675</v>
      </c>
      <c r="C20" t="s">
        <v>689</v>
      </c>
      <c r="D20" t="s">
        <v>690</v>
      </c>
      <c r="E20" t="s">
        <v>220</v>
      </c>
      <c r="F20" t="s">
        <v>295</v>
      </c>
      <c r="G20" t="s">
        <v>624</v>
      </c>
      <c r="H20" s="66">
        <v>0.25</v>
      </c>
      <c r="I20" t="s">
        <v>633</v>
      </c>
      <c r="J20" t="s">
        <v>101</v>
      </c>
      <c r="K20" s="67">
        <v>0.12</v>
      </c>
      <c r="L20" s="67">
        <v>0.25080000000000002</v>
      </c>
      <c r="M20" s="66">
        <v>281037</v>
      </c>
      <c r="N20" s="66">
        <v>100</v>
      </c>
      <c r="O20" s="66">
        <v>281.03699999999998</v>
      </c>
      <c r="P20" s="67">
        <v>5.5899999999999998E-2</v>
      </c>
      <c r="Q20" s="67">
        <v>1E-3</v>
      </c>
    </row>
    <row r="21" spans="1:17">
      <c r="A21" t="s">
        <v>678</v>
      </c>
      <c r="B21" t="s">
        <v>675</v>
      </c>
      <c r="C21" s="71">
        <v>96017</v>
      </c>
      <c r="D21" t="s">
        <v>679</v>
      </c>
      <c r="E21" t="s">
        <v>723</v>
      </c>
      <c r="F21" t="s">
        <v>680</v>
      </c>
      <c r="G21" t="s">
        <v>204</v>
      </c>
      <c r="H21" s="66">
        <v>0.5</v>
      </c>
      <c r="I21" t="s">
        <v>122</v>
      </c>
      <c r="J21" t="s">
        <v>101</v>
      </c>
      <c r="K21" s="67">
        <v>6.9500000000000006E-2</v>
      </c>
      <c r="L21" s="67">
        <v>6.6799999999999998E-2</v>
      </c>
      <c r="M21" s="66">
        <v>120657.93</v>
      </c>
      <c r="N21" s="66">
        <v>99.99</v>
      </c>
      <c r="O21" s="66">
        <v>120.645864207</v>
      </c>
      <c r="P21" s="67">
        <v>2.4E-2</v>
      </c>
      <c r="Q21" s="67">
        <v>4.0000000000000002E-4</v>
      </c>
    </row>
    <row r="22" spans="1:17">
      <c r="A22" t="s">
        <v>681</v>
      </c>
      <c r="B22" t="s">
        <v>675</v>
      </c>
      <c r="C22" s="71">
        <v>96018</v>
      </c>
      <c r="D22" t="s">
        <v>679</v>
      </c>
      <c r="E22" t="s">
        <v>723</v>
      </c>
      <c r="F22" t="s">
        <v>233</v>
      </c>
      <c r="G22" t="s">
        <v>204</v>
      </c>
      <c r="H22" s="66">
        <v>0.5</v>
      </c>
      <c r="I22" t="s">
        <v>122</v>
      </c>
      <c r="J22" t="s">
        <v>101</v>
      </c>
      <c r="K22" s="67">
        <v>6.9500000000000006E-2</v>
      </c>
      <c r="L22" s="67">
        <v>6.7199999999999996E-2</v>
      </c>
      <c r="M22" s="66">
        <v>184987.95</v>
      </c>
      <c r="N22" s="66">
        <v>99.99</v>
      </c>
      <c r="O22" s="66">
        <v>184.96945120500001</v>
      </c>
      <c r="P22" s="67">
        <v>3.6799999999999999E-2</v>
      </c>
      <c r="Q22" s="67">
        <v>5.9999999999999995E-4</v>
      </c>
    </row>
    <row r="23" spans="1:17">
      <c r="A23" s="68" t="s">
        <v>691</v>
      </c>
      <c r="H23" s="70">
        <v>0</v>
      </c>
      <c r="I23"/>
      <c r="L23" s="69">
        <v>0</v>
      </c>
      <c r="M23" s="70">
        <v>0</v>
      </c>
      <c r="O23" s="70">
        <v>0</v>
      </c>
      <c r="P23" s="69">
        <v>0</v>
      </c>
      <c r="Q23" s="69">
        <v>0</v>
      </c>
    </row>
    <row r="24" spans="1:17">
      <c r="A24" t="s">
        <v>220</v>
      </c>
      <c r="C24" t="s">
        <v>220</v>
      </c>
      <c r="E24" t="s">
        <v>220</v>
      </c>
      <c r="H24" s="66">
        <v>0</v>
      </c>
      <c r="I24"/>
      <c r="J24" t="s">
        <v>220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</row>
    <row r="25" spans="1:17">
      <c r="A25" s="68" t="s">
        <v>692</v>
      </c>
      <c r="H25" s="70">
        <v>0</v>
      </c>
      <c r="I25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s="68" t="s">
        <v>693</v>
      </c>
      <c r="H26" s="70">
        <v>0</v>
      </c>
      <c r="I26"/>
      <c r="L26" s="69">
        <v>0</v>
      </c>
      <c r="M26" s="70">
        <v>0</v>
      </c>
      <c r="O26" s="70">
        <v>0</v>
      </c>
      <c r="P26" s="69">
        <v>0</v>
      </c>
      <c r="Q26" s="69">
        <v>0</v>
      </c>
    </row>
    <row r="27" spans="1:17">
      <c r="A27" t="s">
        <v>220</v>
      </c>
      <c r="C27" t="s">
        <v>220</v>
      </c>
      <c r="E27" t="s">
        <v>220</v>
      </c>
      <c r="H27" s="66">
        <v>0</v>
      </c>
      <c r="I27"/>
      <c r="J27" t="s">
        <v>220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</row>
    <row r="28" spans="1:17">
      <c r="A28" s="68" t="s">
        <v>694</v>
      </c>
      <c r="H28" s="70">
        <v>0</v>
      </c>
      <c r="I28"/>
      <c r="L28" s="69">
        <v>0</v>
      </c>
      <c r="M28" s="70">
        <v>0</v>
      </c>
      <c r="O28" s="70">
        <v>0</v>
      </c>
      <c r="P28" s="69">
        <v>0</v>
      </c>
      <c r="Q28" s="69">
        <v>0</v>
      </c>
    </row>
    <row r="29" spans="1:17">
      <c r="A29" t="s">
        <v>220</v>
      </c>
      <c r="C29" t="s">
        <v>220</v>
      </c>
      <c r="E29" t="s">
        <v>220</v>
      </c>
      <c r="H29" s="66">
        <v>0</v>
      </c>
      <c r="I29"/>
      <c r="J29" t="s">
        <v>220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</row>
    <row r="30" spans="1:17">
      <c r="A30" s="68" t="s">
        <v>695</v>
      </c>
      <c r="H30" s="70">
        <v>0</v>
      </c>
      <c r="I30"/>
      <c r="L30" s="69">
        <v>0</v>
      </c>
      <c r="M30" s="70">
        <v>0</v>
      </c>
      <c r="O30" s="70">
        <v>0</v>
      </c>
      <c r="P30" s="69">
        <v>0</v>
      </c>
      <c r="Q30" s="69">
        <v>0</v>
      </c>
    </row>
    <row r="31" spans="1:17">
      <c r="A31" t="s">
        <v>220</v>
      </c>
      <c r="C31" t="s">
        <v>220</v>
      </c>
      <c r="E31" t="s">
        <v>220</v>
      </c>
      <c r="H31" s="66">
        <v>0</v>
      </c>
      <c r="I31"/>
      <c r="J31" t="s">
        <v>220</v>
      </c>
      <c r="K31" s="67">
        <v>0</v>
      </c>
      <c r="L31" s="67">
        <v>0</v>
      </c>
      <c r="M31" s="66">
        <v>0</v>
      </c>
      <c r="N31" s="66">
        <v>0</v>
      </c>
      <c r="O31" s="66">
        <v>0</v>
      </c>
      <c r="P31" s="67">
        <v>0</v>
      </c>
      <c r="Q31" s="67">
        <v>0</v>
      </c>
    </row>
    <row r="32" spans="1:17">
      <c r="A32" s="68" t="s">
        <v>696</v>
      </c>
      <c r="H32" s="70">
        <v>2.4900000000000002</v>
      </c>
      <c r="L32" s="69">
        <v>0</v>
      </c>
      <c r="M32" s="70">
        <v>1071678.3</v>
      </c>
      <c r="O32" s="70">
        <v>1335.8988013139999</v>
      </c>
      <c r="P32" s="69">
        <v>0.26579999999999998</v>
      </c>
      <c r="Q32" s="69">
        <v>4.5999999999999999E-3</v>
      </c>
    </row>
    <row r="33" spans="1:17">
      <c r="A33" t="s">
        <v>697</v>
      </c>
      <c r="B33" t="s">
        <v>675</v>
      </c>
      <c r="C33" t="s">
        <v>698</v>
      </c>
      <c r="D33" t="s">
        <v>632</v>
      </c>
      <c r="E33" t="s">
        <v>699</v>
      </c>
      <c r="F33" t="s">
        <v>348</v>
      </c>
      <c r="G33" t="s">
        <v>700</v>
      </c>
      <c r="H33" s="66">
        <v>2.4900000000000002</v>
      </c>
      <c r="I33" t="s">
        <v>633</v>
      </c>
      <c r="J33" t="s">
        <v>101</v>
      </c>
      <c r="K33" s="67">
        <v>0</v>
      </c>
      <c r="L33" s="67">
        <v>0</v>
      </c>
      <c r="M33" s="66">
        <v>143328.9</v>
      </c>
      <c r="N33" s="66">
        <v>244.70599999999999</v>
      </c>
      <c r="O33" s="66">
        <v>350.73441803399999</v>
      </c>
      <c r="P33" s="67">
        <v>6.9800000000000001E-2</v>
      </c>
      <c r="Q33" s="67">
        <v>1.1999999999999999E-3</v>
      </c>
    </row>
    <row r="34" spans="1:17">
      <c r="A34" t="s">
        <v>701</v>
      </c>
      <c r="B34" t="s">
        <v>675</v>
      </c>
      <c r="C34" t="s">
        <v>702</v>
      </c>
      <c r="D34" t="s">
        <v>632</v>
      </c>
      <c r="E34" t="s">
        <v>699</v>
      </c>
      <c r="F34" t="s">
        <v>703</v>
      </c>
      <c r="G34" t="s">
        <v>700</v>
      </c>
      <c r="H34" s="66">
        <v>2.4900000000000002</v>
      </c>
      <c r="I34" t="s">
        <v>633</v>
      </c>
      <c r="J34" t="s">
        <v>101</v>
      </c>
      <c r="K34" s="67">
        <v>7.0000000000000007E-2</v>
      </c>
      <c r="L34" s="67">
        <v>0</v>
      </c>
      <c r="M34" s="66">
        <v>928349.4</v>
      </c>
      <c r="N34" s="66">
        <v>106.12</v>
      </c>
      <c r="O34" s="66">
        <v>985.16438328000004</v>
      </c>
      <c r="P34" s="67">
        <v>0.19600000000000001</v>
      </c>
      <c r="Q34" s="67">
        <v>3.3999999999999998E-3</v>
      </c>
    </row>
    <row r="35" spans="1:17">
      <c r="A35" s="68" t="s">
        <v>225</v>
      </c>
      <c r="H35" s="70">
        <v>0</v>
      </c>
      <c r="I35"/>
      <c r="L35" s="69">
        <v>0</v>
      </c>
      <c r="M35" s="70">
        <v>0</v>
      </c>
      <c r="O35" s="70">
        <v>0</v>
      </c>
      <c r="P35" s="69">
        <v>0</v>
      </c>
      <c r="Q35" s="69">
        <v>0</v>
      </c>
    </row>
    <row r="36" spans="1:17">
      <c r="A36" s="68" t="s">
        <v>704</v>
      </c>
      <c r="H36" s="70">
        <v>0</v>
      </c>
      <c r="I36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t="s">
        <v>220</v>
      </c>
      <c r="C37" t="s">
        <v>220</v>
      </c>
      <c r="E37" t="s">
        <v>220</v>
      </c>
      <c r="H37" s="66">
        <v>0</v>
      </c>
      <c r="I37"/>
      <c r="J37" t="s">
        <v>220</v>
      </c>
      <c r="K37" s="67">
        <v>0</v>
      </c>
      <c r="L37" s="67">
        <v>0</v>
      </c>
      <c r="M37" s="66">
        <v>0</v>
      </c>
      <c r="N37" s="66">
        <v>0</v>
      </c>
      <c r="O37" s="66">
        <v>0</v>
      </c>
      <c r="P37" s="67">
        <v>0</v>
      </c>
      <c r="Q37" s="67">
        <v>0</v>
      </c>
    </row>
    <row r="38" spans="1:17">
      <c r="A38" s="68" t="s">
        <v>683</v>
      </c>
      <c r="H38" s="70">
        <v>0</v>
      </c>
      <c r="I38"/>
      <c r="L38" s="69">
        <v>0</v>
      </c>
      <c r="M38" s="70">
        <v>0</v>
      </c>
      <c r="O38" s="70">
        <v>0</v>
      </c>
      <c r="P38" s="69">
        <v>0</v>
      </c>
      <c r="Q38" s="69">
        <v>0</v>
      </c>
    </row>
    <row r="39" spans="1:17">
      <c r="A39" t="s">
        <v>220</v>
      </c>
      <c r="C39" t="s">
        <v>220</v>
      </c>
      <c r="E39" t="s">
        <v>220</v>
      </c>
      <c r="H39" s="66">
        <v>0</v>
      </c>
      <c r="I39"/>
      <c r="J39" t="s">
        <v>220</v>
      </c>
      <c r="K39" s="67">
        <v>0</v>
      </c>
      <c r="L39" s="67">
        <v>0</v>
      </c>
      <c r="M39" s="66">
        <v>0</v>
      </c>
      <c r="N39" s="66">
        <v>0</v>
      </c>
      <c r="O39" s="66">
        <v>0</v>
      </c>
      <c r="P39" s="67">
        <v>0</v>
      </c>
      <c r="Q39" s="67">
        <v>0</v>
      </c>
    </row>
    <row r="40" spans="1:17">
      <c r="A40" s="68" t="s">
        <v>684</v>
      </c>
      <c r="H40" s="70">
        <v>0</v>
      </c>
      <c r="I40"/>
      <c r="L40" s="69">
        <v>0</v>
      </c>
      <c r="M40" s="70">
        <v>0</v>
      </c>
      <c r="O40" s="70">
        <v>0</v>
      </c>
      <c r="P40" s="69">
        <v>0</v>
      </c>
      <c r="Q40" s="69">
        <v>0</v>
      </c>
    </row>
    <row r="41" spans="1:17">
      <c r="A41" t="s">
        <v>220</v>
      </c>
      <c r="C41" t="s">
        <v>220</v>
      </c>
      <c r="E41" t="s">
        <v>220</v>
      </c>
      <c r="H41" s="66">
        <v>0</v>
      </c>
      <c r="I41"/>
      <c r="J41" t="s">
        <v>220</v>
      </c>
      <c r="K41" s="67">
        <v>0</v>
      </c>
      <c r="L41" s="67">
        <v>0</v>
      </c>
      <c r="M41" s="66">
        <v>0</v>
      </c>
      <c r="N41" s="66">
        <v>0</v>
      </c>
      <c r="O41" s="66">
        <v>0</v>
      </c>
      <c r="P41" s="67">
        <v>0</v>
      </c>
      <c r="Q41" s="67">
        <v>0</v>
      </c>
    </row>
    <row r="42" spans="1:17">
      <c r="A42" s="68" t="s">
        <v>696</v>
      </c>
      <c r="H42" s="70">
        <v>0</v>
      </c>
      <c r="I42"/>
      <c r="L42" s="69">
        <v>0</v>
      </c>
      <c r="M42" s="70">
        <v>0</v>
      </c>
      <c r="O42" s="70">
        <v>0</v>
      </c>
      <c r="P42" s="69">
        <v>0</v>
      </c>
      <c r="Q42" s="69">
        <v>0</v>
      </c>
    </row>
    <row r="43" spans="1:17">
      <c r="A43" t="s">
        <v>220</v>
      </c>
      <c r="C43" t="s">
        <v>220</v>
      </c>
      <c r="E43" t="s">
        <v>220</v>
      </c>
      <c r="H43" s="66">
        <v>0</v>
      </c>
      <c r="I43"/>
      <c r="J43" t="s">
        <v>220</v>
      </c>
      <c r="K43" s="67">
        <v>0</v>
      </c>
      <c r="L43" s="67">
        <v>0</v>
      </c>
      <c r="M43" s="66">
        <v>0</v>
      </c>
      <c r="N43" s="66">
        <v>0</v>
      </c>
      <c r="O43" s="66">
        <v>0</v>
      </c>
      <c r="P43" s="67">
        <v>0</v>
      </c>
      <c r="Q43" s="67">
        <v>0</v>
      </c>
    </row>
    <row r="44" spans="1:17">
      <c r="A44" s="84" t="s">
        <v>227</v>
      </c>
      <c r="I44"/>
    </row>
    <row r="45" spans="1:17">
      <c r="A45" s="84" t="s">
        <v>278</v>
      </c>
      <c r="I45"/>
    </row>
    <row r="46" spans="1:17">
      <c r="A46" s="84" t="s">
        <v>279</v>
      </c>
      <c r="I46"/>
    </row>
    <row r="47" spans="1:17">
      <c r="A47" s="84" t="s">
        <v>280</v>
      </c>
      <c r="I47"/>
    </row>
    <row r="48" spans="1:17" hidden="1"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</sheetData>
  <dataValidations count="1">
    <dataValidation allowBlank="1" showInputMessage="1" showErrorMessage="1" sqref="I33:I1048576 I22:I31 A1:H1048576 I1:I20 J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  <c r="B2" t="s">
        <v>193</v>
      </c>
    </row>
    <row r="3" spans="1:63">
      <c r="A3" s="2" t="s">
        <v>2</v>
      </c>
      <c r="B3" t="s">
        <v>194</v>
      </c>
    </row>
    <row r="4" spans="1:63">
      <c r="A4" s="2" t="s">
        <v>3</v>
      </c>
      <c r="B4" t="s">
        <v>195</v>
      </c>
    </row>
    <row r="5" spans="1:63">
      <c r="A5" s="63" t="s">
        <v>196</v>
      </c>
      <c r="B5" t="s">
        <v>197</v>
      </c>
    </row>
    <row r="6" spans="1:63" ht="26.25" customHeight="1">
      <c r="A6" s="103" t="s">
        <v>152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1:63" s="16" customFormat="1" ht="63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199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591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220</v>
      </c>
      <c r="B13" t="s">
        <v>220</v>
      </c>
      <c r="D13" t="s">
        <v>220</v>
      </c>
      <c r="F13" s="66">
        <v>0</v>
      </c>
      <c r="G13" t="s">
        <v>220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592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220</v>
      </c>
      <c r="B15" t="s">
        <v>220</v>
      </c>
      <c r="D15" t="s">
        <v>220</v>
      </c>
      <c r="F15" s="66">
        <v>0</v>
      </c>
      <c r="G15" t="s">
        <v>220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705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220</v>
      </c>
      <c r="B17" t="s">
        <v>220</v>
      </c>
      <c r="D17" t="s">
        <v>220</v>
      </c>
      <c r="F17" s="66">
        <v>0</v>
      </c>
      <c r="G17" t="s">
        <v>220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706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220</v>
      </c>
      <c r="B19" t="s">
        <v>220</v>
      </c>
      <c r="D19" t="s">
        <v>220</v>
      </c>
      <c r="F19" s="66">
        <v>0</v>
      </c>
      <c r="G19" t="s">
        <v>220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481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220</v>
      </c>
      <c r="B21" t="s">
        <v>220</v>
      </c>
      <c r="D21" t="s">
        <v>220</v>
      </c>
      <c r="F21" s="66">
        <v>0</v>
      </c>
      <c r="G21" t="s">
        <v>220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225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220</v>
      </c>
      <c r="B23" t="s">
        <v>220</v>
      </c>
      <c r="D23" t="s">
        <v>220</v>
      </c>
      <c r="F23" s="66">
        <v>0</v>
      </c>
      <c r="G23" t="s">
        <v>220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4" t="s">
        <v>227</v>
      </c>
    </row>
    <row r="25" spans="1:14">
      <c r="A25" s="84" t="s">
        <v>278</v>
      </c>
    </row>
    <row r="26" spans="1:14">
      <c r="A26" s="84" t="s">
        <v>279</v>
      </c>
    </row>
    <row r="27" spans="1:14">
      <c r="A27" s="84" t="s">
        <v>280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  <c r="B2" t="s">
        <v>193</v>
      </c>
    </row>
    <row r="3" spans="1:54">
      <c r="A3" s="2" t="s">
        <v>2</v>
      </c>
      <c r="B3" t="s">
        <v>194</v>
      </c>
    </row>
    <row r="4" spans="1:54">
      <c r="A4" s="2" t="s">
        <v>3</v>
      </c>
      <c r="B4" t="s">
        <v>195</v>
      </c>
    </row>
    <row r="5" spans="1:54">
      <c r="A5" s="63" t="s">
        <v>196</v>
      </c>
      <c r="B5" t="s">
        <v>197</v>
      </c>
    </row>
    <row r="6" spans="1:54" ht="26.25" customHeight="1">
      <c r="A6" s="103" t="s">
        <v>155</v>
      </c>
      <c r="B6" s="104"/>
      <c r="C6" s="104"/>
      <c r="D6" s="104"/>
      <c r="E6" s="104"/>
      <c r="F6" s="104"/>
      <c r="G6" s="104"/>
      <c r="H6" s="104"/>
      <c r="I6" s="105"/>
    </row>
    <row r="7" spans="1:54" s="16" customFormat="1" ht="63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199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707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220</v>
      </c>
      <c r="D13" s="67">
        <v>0</v>
      </c>
      <c r="E13" t="s">
        <v>220</v>
      </c>
      <c r="F13" s="66">
        <v>0</v>
      </c>
      <c r="G13" s="67">
        <v>0</v>
      </c>
      <c r="H13" s="67">
        <v>0</v>
      </c>
    </row>
    <row r="14" spans="1:54">
      <c r="A14" s="68" t="s">
        <v>708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220</v>
      </c>
      <c r="D15" s="67">
        <v>0</v>
      </c>
      <c r="E15" t="s">
        <v>220</v>
      </c>
      <c r="F15" s="66">
        <v>0</v>
      </c>
      <c r="G15" s="67">
        <v>0</v>
      </c>
      <c r="H15" s="67">
        <v>0</v>
      </c>
    </row>
    <row r="16" spans="1:54">
      <c r="A16" s="68" t="s">
        <v>225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707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220</v>
      </c>
      <c r="D18" s="67">
        <v>0</v>
      </c>
      <c r="E18" t="s">
        <v>220</v>
      </c>
      <c r="F18" s="66">
        <v>0</v>
      </c>
      <c r="G18" s="67">
        <v>0</v>
      </c>
      <c r="H18" s="67">
        <v>0</v>
      </c>
    </row>
    <row r="19" spans="1:8">
      <c r="A19" s="68" t="s">
        <v>708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220</v>
      </c>
      <c r="D20" s="67">
        <v>0</v>
      </c>
      <c r="E20" t="s">
        <v>220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 t="s">
        <v>193</v>
      </c>
    </row>
    <row r="3" spans="1:59">
      <c r="A3" s="2" t="s">
        <v>2</v>
      </c>
      <c r="B3" s="2" t="s">
        <v>194</v>
      </c>
    </row>
    <row r="4" spans="1:59">
      <c r="A4" s="2" t="s">
        <v>3</v>
      </c>
      <c r="B4" s="2" t="s">
        <v>195</v>
      </c>
    </row>
    <row r="5" spans="1:59">
      <c r="A5" s="63" t="s">
        <v>196</v>
      </c>
      <c r="B5" s="2" t="s">
        <v>197</v>
      </c>
    </row>
    <row r="6" spans="1:59" ht="26.25" customHeight="1">
      <c r="A6" s="103" t="s">
        <v>161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59" s="16" customFormat="1" ht="66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199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220</v>
      </c>
      <c r="C12" t="s">
        <v>220</v>
      </c>
      <c r="D12" s="16"/>
      <c r="E12" s="67">
        <v>0</v>
      </c>
      <c r="F12" t="s">
        <v>220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225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220</v>
      </c>
      <c r="C14" t="s">
        <v>220</v>
      </c>
      <c r="D14" s="16"/>
      <c r="E14" s="67">
        <v>0</v>
      </c>
      <c r="F14" t="s">
        <v>220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  <c r="B2" t="s">
        <v>193</v>
      </c>
    </row>
    <row r="3" spans="1:59">
      <c r="A3" s="2" t="s">
        <v>2</v>
      </c>
      <c r="B3" t="s">
        <v>194</v>
      </c>
    </row>
    <row r="4" spans="1:59">
      <c r="A4" s="2" t="s">
        <v>3</v>
      </c>
      <c r="B4" t="s">
        <v>195</v>
      </c>
    </row>
    <row r="5" spans="1:59">
      <c r="A5" s="63" t="s">
        <v>196</v>
      </c>
      <c r="B5" t="s">
        <v>197</v>
      </c>
    </row>
    <row r="6" spans="1:59" ht="26.25" customHeight="1">
      <c r="A6" s="103" t="s">
        <v>166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59" s="16" customFormat="1" ht="63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199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220</v>
      </c>
      <c r="B12" t="s">
        <v>220</v>
      </c>
      <c r="C12" t="s">
        <v>220</v>
      </c>
      <c r="D12" s="16"/>
      <c r="E12" s="67">
        <v>0</v>
      </c>
      <c r="F12" t="s">
        <v>220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225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220</v>
      </c>
      <c r="B14" t="s">
        <v>220</v>
      </c>
      <c r="C14" t="s">
        <v>220</v>
      </c>
      <c r="D14" s="16"/>
      <c r="E14" s="67">
        <v>0</v>
      </c>
      <c r="F14" t="s">
        <v>220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  <c r="B2" t="s">
        <v>193</v>
      </c>
    </row>
    <row r="3" spans="1:16">
      <c r="A3" s="2" t="s">
        <v>2</v>
      </c>
      <c r="B3" t="s">
        <v>194</v>
      </c>
    </row>
    <row r="4" spans="1:16">
      <c r="A4" s="2" t="s">
        <v>3</v>
      </c>
      <c r="B4" t="s">
        <v>195</v>
      </c>
    </row>
    <row r="5" spans="1:16">
      <c r="A5" s="63" t="s">
        <v>196</v>
      </c>
      <c r="B5" t="s">
        <v>197</v>
      </c>
    </row>
    <row r="6" spans="1:16" ht="26.25" customHeight="1">
      <c r="A6" s="103" t="s">
        <v>168</v>
      </c>
      <c r="B6" s="104"/>
      <c r="C6" s="104"/>
    </row>
    <row r="7" spans="1:16" s="16" customFormat="1" ht="47.25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f>B13</f>
        <v>1435.1492899999998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199</v>
      </c>
      <c r="B11" s="70">
        <v>0</v>
      </c>
    </row>
    <row r="12" spans="1:16">
      <c r="A12" t="s">
        <v>220</v>
      </c>
      <c r="B12" s="66">
        <v>0</v>
      </c>
    </row>
    <row r="13" spans="1:16">
      <c r="A13" s="68" t="s">
        <v>225</v>
      </c>
      <c r="B13" s="70">
        <f>B14+B15</f>
        <v>1435.1492899999998</v>
      </c>
      <c r="C13" s="72"/>
    </row>
    <row r="14" spans="1:16">
      <c r="A14" s="68" t="s">
        <v>724</v>
      </c>
      <c r="B14" s="66">
        <v>740.58368599999994</v>
      </c>
      <c r="C14" s="73">
        <v>44926</v>
      </c>
    </row>
    <row r="15" spans="1:16">
      <c r="A15" s="68" t="s">
        <v>725</v>
      </c>
      <c r="B15" s="14">
        <v>694.56560400000001</v>
      </c>
      <c r="C15" s="73">
        <v>44926</v>
      </c>
    </row>
    <row r="16" spans="1:16" hidden="1">
      <c r="C16" s="72"/>
    </row>
    <row r="17" spans="3:3" hidden="1">
      <c r="C17" s="72"/>
    </row>
    <row r="18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  <c r="B2" t="s">
        <v>193</v>
      </c>
    </row>
    <row r="3" spans="1:17">
      <c r="A3" s="2" t="s">
        <v>2</v>
      </c>
      <c r="B3" t="s">
        <v>194</v>
      </c>
    </row>
    <row r="4" spans="1:17">
      <c r="A4" s="2" t="s">
        <v>3</v>
      </c>
      <c r="B4" t="s">
        <v>195</v>
      </c>
    </row>
    <row r="5" spans="1:17">
      <c r="A5" s="63" t="s">
        <v>196</v>
      </c>
      <c r="B5" t="s">
        <v>197</v>
      </c>
    </row>
    <row r="6" spans="1:17" ht="26.25" customHeight="1">
      <c r="A6" s="98" t="s">
        <v>172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199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282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248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481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4" t="s">
        <v>227</v>
      </c>
      <c r="C25" s="14"/>
    </row>
    <row r="26" spans="1:15">
      <c r="A26" s="84" t="s">
        <v>278</v>
      </c>
      <c r="C26" s="14"/>
    </row>
    <row r="27" spans="1:15">
      <c r="A27" s="84" t="s">
        <v>280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  <row r="375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  <c r="B2" t="s">
        <v>193</v>
      </c>
    </row>
    <row r="3" spans="1:17">
      <c r="A3" s="2" t="s">
        <v>2</v>
      </c>
      <c r="B3" t="s">
        <v>194</v>
      </c>
    </row>
    <row r="4" spans="1:17">
      <c r="A4" s="2" t="s">
        <v>3</v>
      </c>
      <c r="B4" t="s">
        <v>195</v>
      </c>
    </row>
    <row r="5" spans="1:17">
      <c r="A5" s="63" t="s">
        <v>196</v>
      </c>
      <c r="B5" t="s">
        <v>197</v>
      </c>
    </row>
    <row r="6" spans="1:17" ht="26.25" customHeight="1">
      <c r="A6" s="98" t="s">
        <v>176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199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591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592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481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4" t="s">
        <v>227</v>
      </c>
      <c r="C25" s="14"/>
    </row>
    <row r="26" spans="1:15">
      <c r="A26" s="84" t="s">
        <v>278</v>
      </c>
      <c r="C26" s="14"/>
    </row>
    <row r="27" spans="1:15">
      <c r="A27" s="84" t="s">
        <v>280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  <c r="B2" t="s">
        <v>193</v>
      </c>
    </row>
    <row r="3" spans="1:22">
      <c r="A3" s="2" t="s">
        <v>2</v>
      </c>
      <c r="B3" t="s">
        <v>194</v>
      </c>
    </row>
    <row r="4" spans="1:22">
      <c r="A4" s="2" t="s">
        <v>3</v>
      </c>
      <c r="B4" t="s">
        <v>195</v>
      </c>
    </row>
    <row r="5" spans="1:22">
      <c r="A5" s="63" t="s">
        <v>196</v>
      </c>
      <c r="B5" t="s">
        <v>197</v>
      </c>
    </row>
    <row r="6" spans="1:22" ht="26.25" customHeight="1">
      <c r="A6" s="98" t="s">
        <v>178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199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591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220</v>
      </c>
      <c r="B13" t="s">
        <v>220</v>
      </c>
      <c r="C13" t="s">
        <v>220</v>
      </c>
      <c r="D13" t="s">
        <v>220</v>
      </c>
      <c r="E13" s="13"/>
      <c r="F13" s="13"/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592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220</v>
      </c>
      <c r="B15" t="s">
        <v>220</v>
      </c>
      <c r="C15" t="s">
        <v>220</v>
      </c>
      <c r="D15" t="s">
        <v>220</v>
      </c>
      <c r="E15" s="13"/>
      <c r="F15" s="13"/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283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220</v>
      </c>
      <c r="B17" t="s">
        <v>220</v>
      </c>
      <c r="C17" t="s">
        <v>220</v>
      </c>
      <c r="D17" t="s">
        <v>220</v>
      </c>
      <c r="E17" s="13"/>
      <c r="F17" s="13"/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481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220</v>
      </c>
      <c r="B19" t="s">
        <v>220</v>
      </c>
      <c r="C19" t="s">
        <v>220</v>
      </c>
      <c r="D19" t="s">
        <v>220</v>
      </c>
      <c r="E19" s="13"/>
      <c r="F19" s="13"/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284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285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4" t="s">
        <v>227</v>
      </c>
      <c r="C25" s="14"/>
    </row>
    <row r="26" spans="1:22">
      <c r="A26" s="84" t="s">
        <v>278</v>
      </c>
      <c r="C26" s="14"/>
    </row>
    <row r="27" spans="1:22">
      <c r="A27" s="84" t="s">
        <v>279</v>
      </c>
      <c r="C27" s="14"/>
    </row>
    <row r="28" spans="1:22">
      <c r="A28" s="84" t="s">
        <v>280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9808AD-7BA5-4D61-B265-2AAB053C4A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76E74801-85ED-4F9C-B2E4-3A379E703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348069-A8D2-4616-9FDD-CCB1DD32B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520042177_b57_0220</dc:title>
  <dc:creator>Yuli</dc:creator>
  <cp:lastModifiedBy>User</cp:lastModifiedBy>
  <dcterms:created xsi:type="dcterms:W3CDTF">2015-11-10T09:34:27Z</dcterms:created>
  <dcterms:modified xsi:type="dcterms:W3CDTF">2022-02-14T16:06:45Z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