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30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קונצרני'!$A$7:$BM$71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L21" i="16" l="1"/>
  <c r="L20" i="16"/>
  <c r="L19" i="16"/>
  <c r="L18" i="16"/>
  <c r="L17" i="16"/>
  <c r="L16" i="16"/>
  <c r="L13" i="16"/>
  <c r="L12" i="16"/>
  <c r="G11" i="16"/>
  <c r="G10" i="16" s="1"/>
  <c r="I15" i="16"/>
  <c r="L15" i="16" s="1"/>
  <c r="I14" i="16"/>
  <c r="L14" i="16" s="1"/>
  <c r="I11" i="16" l="1"/>
  <c r="I13" i="2"/>
  <c r="I11" i="2" s="1"/>
  <c r="I10" i="2" s="1"/>
  <c r="I9" i="2" s="1"/>
  <c r="L11" i="16" l="1"/>
  <c r="I10" i="16"/>
  <c r="K11" i="16" s="1"/>
  <c r="B10" i="27"/>
  <c r="B12" i="27"/>
  <c r="K18" i="16" l="1"/>
  <c r="K17" i="16"/>
  <c r="K16" i="16"/>
  <c r="K14" i="16"/>
  <c r="K13" i="16"/>
  <c r="K12" i="16"/>
  <c r="K19" i="16"/>
  <c r="L10" i="16"/>
  <c r="K10" i="16"/>
  <c r="K21" i="16"/>
  <c r="K20" i="16"/>
  <c r="K15" i="16"/>
</calcChain>
</file>

<file path=xl/sharedStrings.xml><?xml version="1.0" encoding="utf-8"?>
<sst xmlns="http://schemas.openxmlformats.org/spreadsheetml/2006/main" count="3305" uniqueCount="775">
  <si>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</si>
  <si>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</si>
  <si>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</si>
  <si>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</si>
  <si>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</si>
  <si>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</si>
  <si>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</si>
  <si>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</si>
  <si>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</si>
  <si>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</si>
  <si>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</si>
  <si>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</si>
  <si>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</si>
  <si>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</si>
  <si>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</si>
  <si>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</si>
  <si>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</si>
  <si>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</si>
  <si>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</si>
  <si>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</si>
  <si>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</si>
  <si>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</si>
  <si>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</si>
  <si>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</si>
  <si>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</si>
  <si>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</si>
  <si>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</si>
  <si>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</si>
  <si>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</si>
  <si>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</si>
  <si>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</si>
  <si>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</si>
  <si>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</si>
  <si>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</si>
  <si>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</si>
  <si>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</si>
  <si>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</si>
  <si>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</si>
  <si>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</si>
  <si>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</si>
  <si>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</si>
  <si>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</si>
  <si>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</si>
  <si>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</si>
  <si>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</si>
  <si>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</si>
  <si>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</si>
  <si>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</si>
  <si>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</si>
  <si>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</si>
  <si>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</si>
  <si>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</si>
  <si>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</si>
  <si>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</si>
  <si>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</si>
  <si>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</si>
  <si>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</si>
  <si>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</si>
  <si>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</si>
  <si>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</si>
  <si>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</si>
  <si>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</si>
  <si>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</si>
  <si>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</si>
  <si>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</si>
  <si>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</si>
  <si>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</si>
  <si>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</si>
  <si>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</si>
  <si>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</si>
  <si>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</si>
  <si>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</si>
  <si>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</si>
  <si>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</si>
  <si>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</si>
  <si>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</si>
  <si>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</si>
  <si>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</si>
  <si>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</si>
  <si>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</si>
  <si>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</si>
  <si>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</si>
  <si>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</si>
  <si>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</si>
  <si>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</si>
  <si>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</si>
  <si>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</si>
  <si>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</si>
  <si>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</si>
  <si>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</si>
  <si>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</si>
  <si>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</si>
  <si>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</si>
  <si>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</si>
  <si>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</si>
  <si>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</si>
  <si>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</si>
  <si>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</si>
  <si>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</si>
  <si>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</si>
  <si>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</si>
  <si>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</si>
  <si>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</si>
  <si>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</si>
  <si>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</si>
  <si>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</si>
  <si>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</si>
  <si>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</si>
  <si>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</si>
  <si>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</si>
  <si>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</si>
  <si>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</si>
  <si>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</si>
  <si>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</si>
  <si>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</si>
  <si>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</si>
  <si>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</si>
  <si>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</si>
  <si>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</si>
  <si>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</si>
  <si>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</si>
  <si>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</si>
  <si>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</si>
  <si>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</si>
  <si>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</si>
  <si>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</si>
  <si>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</si>
  <si>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</si>
  <si>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</si>
  <si>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</si>
  <si>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</si>
  <si>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</si>
  <si>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</si>
  <si>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</si>
  <si>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</si>
  <si>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</si>
  <si>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</si>
  <si>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</si>
  <si>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</si>
  <si>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</si>
  <si>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</si>
  <si>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</si>
  <si>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</si>
  <si>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</si>
  <si>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</si>
  <si>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</si>
  <si>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</si>
  <si>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</si>
  <si>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</si>
  <si>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</si>
  <si>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</si>
  <si>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</si>
  <si>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</si>
  <si>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</si>
  <si>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</si>
  <si>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</si>
  <si>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</si>
  <si>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</si>
  <si>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</si>
  <si>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</si>
  <si>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</si>
  <si>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</si>
  <si>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</si>
  <si>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</si>
  <si>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</si>
  <si>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</si>
  <si>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</si>
  <si>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</si>
  <si>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</si>
  <si>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</si>
  <si>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</si>
  <si>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</si>
  <si>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</si>
  <si>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</si>
  <si>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</si>
  <si>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</si>
  <si>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</si>
  <si>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</si>
  <si>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</si>
  <si>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</si>
  <si>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</si>
  <si>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</si>
  <si>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</si>
  <si>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</si>
  <si>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</si>
  <si>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</si>
  <si>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</si>
  <si>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</si>
  <si>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</si>
  <si>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</si>
  <si>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</si>
  <si>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</si>
  <si>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</si>
  <si>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</si>
  <si>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</si>
  <si>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</si>
  <si>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31/03/2021</t>
  </si>
  <si>
    <t>הכשרה אג"ח ממשלת ישראל</t>
  </si>
  <si>
    <t>הכשרה אג"ח ממשלת ישראל-חדש</t>
  </si>
  <si>
    <t>57</t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</si>
  <si>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</si>
  <si>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</si>
  <si>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</si>
  <si>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</si>
  <si>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</si>
  <si>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</si>
  <si>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</si>
  <si>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</si>
  <si>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</si>
  <si>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</si>
  <si>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</si>
  <si>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</si>
  <si>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לאומי</t>
  </si>
  <si>
    <t>100- 10- בנק לאומי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</si>
  <si>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</si>
  <si>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</si>
  <si>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</si>
  <si>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</si>
  <si>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</si>
  <si>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</si>
  <si>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</si>
  <si>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</si>
  <si>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</si>
  <si>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</si>
  <si>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</si>
  <si>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</si>
  <si>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</si>
  <si>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</si>
  <si>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</si>
  <si>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</si>
  <si>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</si>
  <si>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</si>
  <si>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</si>
  <si>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</si>
  <si>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29/06/20</t>
  </si>
  <si>
    <t>5904 גליל- האוצר - ממשלתית צמודה</t>
  </si>
  <si>
    <t>9590431</t>
  </si>
  <si>
    <t>25/02/21</t>
  </si>
  <si>
    <t>ממצמ 0536- האוצר - ממשלתית צמודה</t>
  </si>
  <si>
    <t>1097708</t>
  </si>
  <si>
    <t>24/02/21</t>
  </si>
  <si>
    <t>ממצמ0922- האוצר - ממשלתית צמודה</t>
  </si>
  <si>
    <t>1124056</t>
  </si>
  <si>
    <t>30/03/20</t>
  </si>
  <si>
    <t>ממצמ0923</t>
  </si>
  <si>
    <t>1128081</t>
  </si>
  <si>
    <t>03/03/21</t>
  </si>
  <si>
    <t>ממשל צמודה 0529- האוצר - ממשלתית צמודה</t>
  </si>
  <si>
    <t>1157023</t>
  </si>
  <si>
    <t>16/02/21</t>
  </si>
  <si>
    <t>ממשל צמודה 0726- האוצר - ממשלתית צמודה</t>
  </si>
  <si>
    <t>1169564</t>
  </si>
  <si>
    <t>01/03/21</t>
  </si>
  <si>
    <t>ממשל צמודה 1025- האוצר - ממשלתית צמודה</t>
  </si>
  <si>
    <t>1135912</t>
  </si>
  <si>
    <t>ממשלתי צמוד 0527- האוצר - ממשלתית צמודה</t>
  </si>
  <si>
    <t>1140847</t>
  </si>
  <si>
    <t>סה"כ לא צמודות</t>
  </si>
  <si>
    <t>סה"כ מלווה קצר מועד</t>
  </si>
  <si>
    <t>מ.ק.מ 911- בנק ישראל- מק"מ</t>
  </si>
  <si>
    <t>8210916</t>
  </si>
  <si>
    <t>28/12/20</t>
  </si>
  <si>
    <t>מ.ק.מ.     1221</t>
  </si>
  <si>
    <t>8211229</t>
  </si>
  <si>
    <t>סה"כ שחר</t>
  </si>
  <si>
    <t>ממשל שקלית 0327</t>
  </si>
  <si>
    <t>1139344</t>
  </si>
  <si>
    <t>20/01/21</t>
  </si>
  <si>
    <t>ממשל שקלית 0330- האוצר - ממשלתית שקלית</t>
  </si>
  <si>
    <t>1160985</t>
  </si>
  <si>
    <t>11/03/21</t>
  </si>
  <si>
    <t>ממשל שקלית 0347</t>
  </si>
  <si>
    <t>1140193</t>
  </si>
  <si>
    <t>22/02/21</t>
  </si>
  <si>
    <t>ממשל שקלית 0537- האוצר - ממשלתית שקלית</t>
  </si>
  <si>
    <t>1166180</t>
  </si>
  <si>
    <t>15/03/21</t>
  </si>
  <si>
    <t>ממשל שקלית 0928</t>
  </si>
  <si>
    <t>1150879</t>
  </si>
  <si>
    <t>ממשל שקלית 1123- האוצר - ממשלתית שקלית</t>
  </si>
  <si>
    <t>1155068</t>
  </si>
  <si>
    <t>ממשלתי 0324- האוצר - ממשלתית שקלית</t>
  </si>
  <si>
    <t>1130848</t>
  </si>
  <si>
    <t>ממשלתי 0825- האוצר - ממשלתית שקלית</t>
  </si>
  <si>
    <t>1135557</t>
  </si>
  <si>
    <t>26/01/21</t>
  </si>
  <si>
    <t>ממשלתי שקלי 723</t>
  </si>
  <si>
    <t>1167105</t>
  </si>
  <si>
    <t>10/01/21</t>
  </si>
  <si>
    <t>ממשק 1026- האוצר - ממשלתית שקלית</t>
  </si>
  <si>
    <t>1099456</t>
  </si>
  <si>
    <t>08/03/21</t>
  </si>
  <si>
    <t>סה"כ גילון</t>
  </si>
  <si>
    <t>ממשלת משתנה 1130- האוצר - ממשלתית משתנה</t>
  </si>
  <si>
    <t>1166552</t>
  </si>
  <si>
    <t>28/10/20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</si>
  <si>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</si>
  <si>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</si>
  <si>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</si>
  <si>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</si>
  <si>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</si>
  <si>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</si>
  <si>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</si>
  <si>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</si>
  <si>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</si>
  <si>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</si>
  <si>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</si>
  <si>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</si>
  <si>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</si>
  <si>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</si>
  <si>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אגח מובנות</t>
  </si>
  <si>
    <t>30/04/19</t>
  </si>
  <si>
    <t>מזרחי הנפקות אג"ח 49- מזרחי טפחות הנפק</t>
  </si>
  <si>
    <t>2310282</t>
  </si>
  <si>
    <t>520032046</t>
  </si>
  <si>
    <t>בנקים</t>
  </si>
  <si>
    <t>07/04/20</t>
  </si>
  <si>
    <t>מקורות  אגח 11- מקורות</t>
  </si>
  <si>
    <t>1158476</t>
  </si>
  <si>
    <t>520010869</t>
  </si>
  <si>
    <t>שרותים</t>
  </si>
  <si>
    <t>17/02/20</t>
  </si>
  <si>
    <t>פועלים הנפ אג32- פועלים הנפקות</t>
  </si>
  <si>
    <t>1940535</t>
  </si>
  <si>
    <t>520032640</t>
  </si>
  <si>
    <t>21/11/19</t>
  </si>
  <si>
    <t>פועלים הנפקות  אג"ח 36- פועלים הנפקות</t>
  </si>
  <si>
    <t>1940659</t>
  </si>
  <si>
    <t>16/04/20</t>
  </si>
  <si>
    <t>חשמל אג27</t>
  </si>
  <si>
    <t>6000210</t>
  </si>
  <si>
    <t>520000472</t>
  </si>
  <si>
    <t>אנרגיה</t>
  </si>
  <si>
    <t>ilAA+</t>
  </si>
  <si>
    <t>29/03/20</t>
  </si>
  <si>
    <t>גזית גלוב אג11- גזית גלוב</t>
  </si>
  <si>
    <t>1260546</t>
  </si>
  <si>
    <t>520033234</t>
  </si>
  <si>
    <t>נדלן מניב בחו"ל</t>
  </si>
  <si>
    <t>ilAA-</t>
  </si>
  <si>
    <t>20/10/20</t>
  </si>
  <si>
    <t>גזית גלוב אגח יג- גזית גלוב</t>
  </si>
  <si>
    <t>1260652</t>
  </si>
  <si>
    <t>18/12/18</t>
  </si>
  <si>
    <t>מבני תעש  אגח כ- מבנה נדל"ן (כ.ד)</t>
  </si>
  <si>
    <t>2260495</t>
  </si>
  <si>
    <t>520024126</t>
  </si>
  <si>
    <t>נדלן מניב בישראל</t>
  </si>
  <si>
    <t>26/12/18</t>
  </si>
  <si>
    <t>מזרחי טפחות שה 1</t>
  </si>
  <si>
    <t>6950083</t>
  </si>
  <si>
    <t>520000522</t>
  </si>
  <si>
    <t>18/03/20</t>
  </si>
  <si>
    <t>פועלים הנפקות אג"ח 18- פועלים הנפקות</t>
  </si>
  <si>
    <t>1940600</t>
  </si>
  <si>
    <t>Aa3.il</t>
  </si>
  <si>
    <t>20/06/18</t>
  </si>
  <si>
    <t>פז נפט    אגח ז- פז חברת הנפט</t>
  </si>
  <si>
    <t>1142595</t>
  </si>
  <si>
    <t>510216054</t>
  </si>
  <si>
    <t>26/03/20</t>
  </si>
  <si>
    <t>אגוד כ"א- אגוד הנפקות</t>
  </si>
  <si>
    <t>1141878</t>
  </si>
  <si>
    <t>513668277</t>
  </si>
  <si>
    <t>A1.il</t>
  </si>
  <si>
    <t>10/09/17</t>
  </si>
  <si>
    <t>אשטרום נכ אגח10</t>
  </si>
  <si>
    <t>2510204</t>
  </si>
  <si>
    <t>520036617</t>
  </si>
  <si>
    <t>ilA</t>
  </si>
  <si>
    <t>25/12/18</t>
  </si>
  <si>
    <t>אדגר אגח יא</t>
  </si>
  <si>
    <t>1820281</t>
  </si>
  <si>
    <t>520035171</t>
  </si>
  <si>
    <t>A3.il</t>
  </si>
  <si>
    <t>15/12/20</t>
  </si>
  <si>
    <t>הכשרת הישוב אג23- הכשרת הישוב</t>
  </si>
  <si>
    <t>6120323</t>
  </si>
  <si>
    <t>520020116</t>
  </si>
  <si>
    <t>ilA-</t>
  </si>
  <si>
    <t>17/12/20</t>
  </si>
  <si>
    <t>ישראכרט אגח א- ישראכרט</t>
  </si>
  <si>
    <t>1157536</t>
  </si>
  <si>
    <t>510706153</t>
  </si>
  <si>
    <t>שרותים פיננסים</t>
  </si>
  <si>
    <t>Aa2.il</t>
  </si>
  <si>
    <t>סאמיט     אגח י- סאמיט</t>
  </si>
  <si>
    <t>1143395</t>
  </si>
  <si>
    <t>520043720</t>
  </si>
  <si>
    <t>פז נפט אגח ח- פז חברת הנפט</t>
  </si>
  <si>
    <t>1162817</t>
  </si>
  <si>
    <t>18/02/20</t>
  </si>
  <si>
    <t>דמרי אגח ט</t>
  </si>
  <si>
    <t>1168368</t>
  </si>
  <si>
    <t>511399388</t>
  </si>
  <si>
    <t>בנייה</t>
  </si>
  <si>
    <t>09/09/20</t>
  </si>
  <si>
    <t>יוניברסל  אגח ד- יוניברסל מוטורס</t>
  </si>
  <si>
    <t>1172253</t>
  </si>
  <si>
    <t>511809071</t>
  </si>
  <si>
    <t>מסחר</t>
  </si>
  <si>
    <t>ilA+</t>
  </si>
  <si>
    <t>02/02/21</t>
  </si>
  <si>
    <t>פרטנר     אגח ו- פרטנר</t>
  </si>
  <si>
    <t>1141415</t>
  </si>
  <si>
    <t>520044314</t>
  </si>
  <si>
    <t>אזורים אגח 13- אזורים</t>
  </si>
  <si>
    <t>7150410</t>
  </si>
  <si>
    <t>520025990</t>
  </si>
  <si>
    <t>A2.il</t>
  </si>
  <si>
    <t>25/07/19</t>
  </si>
  <si>
    <t>אלדן תחבורה אג3- אלדן תחבורה</t>
  </si>
  <si>
    <t>1140813</t>
  </si>
  <si>
    <t>510454333</t>
  </si>
  <si>
    <t>31/08/20</t>
  </si>
  <si>
    <t>אפי נכסים אגח יב- אפי נכסים</t>
  </si>
  <si>
    <t>1173764</t>
  </si>
  <si>
    <t>510560188</t>
  </si>
  <si>
    <t>09/03/21</t>
  </si>
  <si>
    <t>אשטרום קב אגח ב- אשטרום קבוצה</t>
  </si>
  <si>
    <t>1132331</t>
  </si>
  <si>
    <t>510381601</t>
  </si>
  <si>
    <t>09/03/20</t>
  </si>
  <si>
    <t>אשטרום קב אגח ג- אשטרום קבוצה</t>
  </si>
  <si>
    <t>1140102</t>
  </si>
  <si>
    <t>24/03/20</t>
  </si>
  <si>
    <t>חברה לישראל אגח14- חברה לישראל</t>
  </si>
  <si>
    <t>5760301</t>
  </si>
  <si>
    <t>520028010</t>
  </si>
  <si>
    <t>השקעה ואחזקות</t>
  </si>
  <si>
    <t>סאות'רן אג"ח ג- סאותרן פרופרטיס</t>
  </si>
  <si>
    <t>1159474</t>
  </si>
  <si>
    <t>1921080</t>
  </si>
  <si>
    <t>05/01/21</t>
  </si>
  <si>
    <t>סלקום    אגח יב- סלקום</t>
  </si>
  <si>
    <t>1143080</t>
  </si>
  <si>
    <t>511930125</t>
  </si>
  <si>
    <t>23/03/20</t>
  </si>
  <si>
    <t>אלון רבוע אגח ד- אלון רבוע כחול</t>
  </si>
  <si>
    <t>1139583</t>
  </si>
  <si>
    <t>520042847</t>
  </si>
  <si>
    <t>01/02/18</t>
  </si>
  <si>
    <t>אלון רבוע כחול אג"ח ה- אלון רבוע כחול</t>
  </si>
  <si>
    <t>1155621</t>
  </si>
  <si>
    <t>27/11/18</t>
  </si>
  <si>
    <t>אפקון החזקות אג"ח א- אפקון החזקות</t>
  </si>
  <si>
    <t>5780135</t>
  </si>
  <si>
    <t>520033473</t>
  </si>
  <si>
    <t>חשמל</t>
  </si>
  <si>
    <t>19/03/19</t>
  </si>
  <si>
    <t>בזן  אגח י'- בזן (בתי זיקוק)</t>
  </si>
  <si>
    <t>2590511</t>
  </si>
  <si>
    <t>520036658</t>
  </si>
  <si>
    <t>דור אלון  אגח ה- דור אלון</t>
  </si>
  <si>
    <t>1136761</t>
  </si>
  <si>
    <t>520043878</t>
  </si>
  <si>
    <t>דור אלון  אגח ז- דור אלון</t>
  </si>
  <si>
    <t>1157700</t>
  </si>
  <si>
    <t>צמח המרמן אגח ו- צמח המרמן</t>
  </si>
  <si>
    <t>1158633</t>
  </si>
  <si>
    <t>512531203</t>
  </si>
  <si>
    <t>Baa1.il</t>
  </si>
  <si>
    <t>03/07/19</t>
  </si>
  <si>
    <t>אאורה אגח יד- אאורה</t>
  </si>
  <si>
    <t>3730488</t>
  </si>
  <si>
    <t>520038274</t>
  </si>
  <si>
    <t>ilBBB</t>
  </si>
  <si>
    <t>04/07/19</t>
  </si>
  <si>
    <t>אלה פקדון אג1- אלה פקדונות</t>
  </si>
  <si>
    <t>1141662</t>
  </si>
  <si>
    <t>16/10/18</t>
  </si>
  <si>
    <t>ישראמקו אג1- ישראמקו יהש</t>
  </si>
  <si>
    <t>2320174</t>
  </si>
  <si>
    <t>550010003</t>
  </si>
  <si>
    <t>חיפושי נפט וגז</t>
  </si>
  <si>
    <t>ilAA</t>
  </si>
  <si>
    <t>10/11/20</t>
  </si>
  <si>
    <t>ביג       אגח י- ביג</t>
  </si>
  <si>
    <t>1143023</t>
  </si>
  <si>
    <t>513623314</t>
  </si>
  <si>
    <t>14/04/19</t>
  </si>
  <si>
    <t>שמוס  אג"ח א- שמוס</t>
  </si>
  <si>
    <t>1155951</t>
  </si>
  <si>
    <t>633896</t>
  </si>
  <si>
    <t>29/09/20</t>
  </si>
  <si>
    <t>אבגול     אגח ד- אבגול</t>
  </si>
  <si>
    <t>1140417</t>
  </si>
  <si>
    <t>510119068</t>
  </si>
  <si>
    <t>עץ, נייר ודפוס</t>
  </si>
  <si>
    <t>13/05/20</t>
  </si>
  <si>
    <t>דלתא      אגח ו- דלתא</t>
  </si>
  <si>
    <t>6270193</t>
  </si>
  <si>
    <t>520025602</t>
  </si>
  <si>
    <t>24/03/19</t>
  </si>
  <si>
    <t>בזן       אגח ט- בזן (בתי זיקוק)</t>
  </si>
  <si>
    <t>2590461</t>
  </si>
  <si>
    <t>24/04/18</t>
  </si>
  <si>
    <t>סה"כ אחר</t>
  </si>
  <si>
    <t>CNC INDUSTRIES 5.375 6/26</t>
  </si>
  <si>
    <t>US15137TAA88</t>
  </si>
  <si>
    <t>NYSE</t>
  </si>
  <si>
    <t>בלומברג</t>
  </si>
  <si>
    <t>4885</t>
  </si>
  <si>
    <t>Health Care Equip &amp; Services</t>
  </si>
  <si>
    <t>Ba1</t>
  </si>
  <si>
    <t>Moodys</t>
  </si>
  <si>
    <t>31/07/18</t>
  </si>
  <si>
    <t>סה"כ תל אביב 35</t>
  </si>
  <si>
    <t>סה"כ תל אביב 90</t>
  </si>
  <si>
    <t>ג'נסל</t>
  </si>
  <si>
    <t>1169689</t>
  </si>
  <si>
    <t>514579887</t>
  </si>
  <si>
    <t>סה"כ מניות היתר</t>
  </si>
  <si>
    <t>ווישור גלובלטק- ווישור גלובלטק</t>
  </si>
  <si>
    <t>1173228</t>
  </si>
  <si>
    <t>515559169</t>
  </si>
  <si>
    <t>ביטוח</t>
  </si>
  <si>
    <t>יומן אקסטנשנס</t>
  </si>
  <si>
    <t>1170000</t>
  </si>
  <si>
    <t>514707736</t>
  </si>
  <si>
    <t>מכשור רפואי</t>
  </si>
  <si>
    <t>סה"כ call 001 אופציות</t>
  </si>
  <si>
    <t>ZIM- צים</t>
  </si>
  <si>
    <t>166188</t>
  </si>
  <si>
    <t>520015041</t>
  </si>
  <si>
    <t>Software &amp; Services</t>
  </si>
  <si>
    <t>סה"כ שמחקות מדדי מניות בישראל</t>
  </si>
  <si>
    <t>תכלית סל (A4) ת"א 35- מיטב תכלית</t>
  </si>
  <si>
    <t>1143700</t>
  </si>
  <si>
    <t>513534974</t>
  </si>
  <si>
    <t>קרנות סל מניות</t>
  </si>
  <si>
    <t>תכלית סל (A4) ת"א 90- מיטב תכלית</t>
  </si>
  <si>
    <t>1143783</t>
  </si>
  <si>
    <t>קסם ETF ביטוח מניות והמירים- קסם קרנות נאמנות</t>
  </si>
  <si>
    <t>1146125</t>
  </si>
  <si>
    <t>510938608</t>
  </si>
  <si>
    <t>קסם ETF ת"א בנקים- קסם קרנות נאמנות</t>
  </si>
  <si>
    <t>1146430</t>
  </si>
  <si>
    <t>קסם ת"א 75</t>
  </si>
  <si>
    <t>1117241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</si>
  <si>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</si>
  <si>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</si>
  <si>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</si>
  <si>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</si>
  <si>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</si>
  <si>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GLOBAL X -Telemedicine &amp; Digital Health</t>
  </si>
  <si>
    <t>US37954Y2853</t>
  </si>
  <si>
    <t>NASDAQ</t>
  </si>
  <si>
    <t>5099</t>
  </si>
  <si>
    <t>סה"כ שמחקות מדדים אחרים</t>
  </si>
  <si>
    <t>ISHARES JPM EM - IEMB LN</t>
  </si>
  <si>
    <t>IE00B2NPKV68</t>
  </si>
  <si>
    <t>4601</t>
  </si>
  <si>
    <t>קרנות סל אג"ח</t>
  </si>
  <si>
    <t>ISHARES TIPS BOND ETF</t>
  </si>
  <si>
    <t>US4642871762</t>
  </si>
  <si>
    <t>PIMCO EM ADVANTAGE -EMLB LN</t>
  </si>
  <si>
    <t>IE00B4P11460</t>
  </si>
  <si>
    <t>LSE</t>
  </si>
  <si>
    <t>5198</t>
  </si>
  <si>
    <t>סה"כ אג"ח ממשלתי</t>
  </si>
  <si>
    <t>סה"כ אגח קונצרני</t>
  </si>
  <si>
    <t>איביאי טכנולוגיוה עלית</t>
  </si>
  <si>
    <t>1142538</t>
  </si>
  <si>
    <t>510791031</t>
  </si>
  <si>
    <t>קרנות נאמנות מניות בארץ</t>
  </si>
  <si>
    <t>ATONRA SICAV</t>
  </si>
  <si>
    <t>LU2170994714</t>
  </si>
  <si>
    <t>5229</t>
  </si>
  <si>
    <t>Other</t>
  </si>
  <si>
    <t>לא מדורג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</si>
  <si>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</si>
  <si>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</si>
  <si>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</si>
  <si>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</si>
  <si>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</si>
  <si>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</si>
  <si>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</si>
  <si>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</si>
  <si>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</si>
  <si>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</si>
  <si>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</si>
  <si>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</si>
  <si>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</si>
  <si>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</si>
  <si>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</si>
  <si>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</si>
  <si>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</si>
  <si>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</si>
  <si>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</si>
  <si>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</si>
  <si>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</si>
  <si>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</si>
  <si>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</si>
  <si>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אג"ח א-רמ- מימון ישיר קב</t>
  </si>
  <si>
    <t>1139740</t>
  </si>
  <si>
    <t>513893123</t>
  </si>
  <si>
    <t>26/12/16</t>
  </si>
  <si>
    <t>דליה אנ אגחא-רמ- דליה אנרגיה</t>
  </si>
  <si>
    <t>1171362</t>
  </si>
  <si>
    <t>516269248</t>
  </si>
  <si>
    <t>מקס איט אג"ח-רמ- מקס איט</t>
  </si>
  <si>
    <t>1155506</t>
  </si>
  <si>
    <t>512905423</t>
  </si>
  <si>
    <t>31/10/18</t>
  </si>
  <si>
    <t>כלל תעש אג טז-רמ- כלל תעשיות</t>
  </si>
  <si>
    <t>6080238</t>
  </si>
  <si>
    <t>520021874</t>
  </si>
  <si>
    <t>29/12/19</t>
  </si>
  <si>
    <t>גדות מסף אגא-רמ- גדות</t>
  </si>
  <si>
    <t>1162320</t>
  </si>
  <si>
    <t>520040775</t>
  </si>
  <si>
    <t>14/01/20</t>
  </si>
  <si>
    <t>צים   אגח A1-רמ- צים</t>
  </si>
  <si>
    <t>65100441</t>
  </si>
  <si>
    <t>24/05/18</t>
  </si>
  <si>
    <t>בראון  הוטלס- מלונות בראון</t>
  </si>
  <si>
    <t>74194</t>
  </si>
  <si>
    <t>513956938</t>
  </si>
  <si>
    <t>מלונאות ותיירות</t>
  </si>
  <si>
    <t>דן תחבורה- דן תחבורה</t>
  </si>
  <si>
    <t>74196</t>
  </si>
  <si>
    <t>513183046</t>
  </si>
  <si>
    <t>בניין צרפת- LRC- בניין צרפת- LRC</t>
  </si>
  <si>
    <t>74191</t>
  </si>
  <si>
    <t>5162</t>
  </si>
  <si>
    <t>Real Estate</t>
  </si>
  <si>
    <t>11% חברות הנכס בראון גרמניה- מלונות בראון</t>
  </si>
  <si>
    <t>74195</t>
  </si>
  <si>
    <t>סה"כ קרנות הון סיכון</t>
  </si>
  <si>
    <t>סה"כ קרנות גידור</t>
  </si>
  <si>
    <t>סה"כ קרנות נדל"ן</t>
  </si>
  <si>
    <t>קרן 2 JTLV  אלעד מגורים- קרן 2 JTLV</t>
  </si>
  <si>
    <t>10/09/20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</si>
  <si>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</si>
  <si>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</si>
  <si>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</si>
  <si>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</si>
  <si>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קרן פארו פוינט- Faropoint Frg</t>
  </si>
  <si>
    <t>23/10/19</t>
  </si>
  <si>
    <t>סה"כ קרנות השקעה אחרות בחו"ל</t>
  </si>
  <si>
    <t>קרן COLLER 8</t>
  </si>
  <si>
    <t>08/02/21</t>
  </si>
  <si>
    <t>LPA  Nordic Power- LPA  Nordic Power</t>
  </si>
  <si>
    <t>24/11/20</t>
  </si>
  <si>
    <t>קרן REVOLVER- REVOLVER</t>
  </si>
  <si>
    <t>קרן ויולה קרדיט 6- קרן ויולה</t>
  </si>
  <si>
    <t>01/12/20</t>
  </si>
  <si>
    <t>סה"כ כתבי אופציה בישראל</t>
  </si>
  <si>
    <t>סה"כ מט"ח/מט"ח</t>
  </si>
  <si>
    <t>פורוורד אירו/שקל 08/06/21 3.95 153803</t>
  </si>
  <si>
    <t>153803</t>
  </si>
  <si>
    <t>10/03/21</t>
  </si>
  <si>
    <t>פורוורד דולר/שקל 08/06/21 3.3141 153802</t>
  </si>
  <si>
    <t>153802</t>
  </si>
  <si>
    <t>סה"כ כנגד חסכון עמיתים/מבוטחים</t>
  </si>
  <si>
    <t>996439</t>
  </si>
  <si>
    <t>לא</t>
  </si>
  <si>
    <t>3385</t>
  </si>
  <si>
    <t>4340</t>
  </si>
  <si>
    <t>04/11/18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</si>
  <si>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</si>
  <si>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</si>
  <si>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</si>
  <si>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</si>
  <si>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בראון ג רכיב התחייבותי</t>
  </si>
  <si>
    <t>96026</t>
  </si>
  <si>
    <t>NR1</t>
  </si>
  <si>
    <t>15/12/19</t>
  </si>
  <si>
    <t>דירוג פנימי</t>
  </si>
  <si>
    <t>הלוואה – מלונות בראון ג' 01.04.2023</t>
  </si>
  <si>
    <t>96023</t>
  </si>
  <si>
    <t>31/03/20</t>
  </si>
  <si>
    <t>הלוואה – מלונות בראון ד' 01.04.2023</t>
  </si>
  <si>
    <t>96027</t>
  </si>
  <si>
    <t>15/10/20</t>
  </si>
  <si>
    <t>ריבית מראש בן סירא</t>
  </si>
  <si>
    <t>96032</t>
  </si>
  <si>
    <t>31/12/20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</si>
  <si>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</si>
  <si>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</si>
  <si>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</si>
  <si>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</si>
  <si>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</si>
  <si>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</si>
  <si>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</si>
  <si>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</si>
  <si>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27/03/19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</si>
  <si>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</si>
  <si>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</si>
  <si>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</si>
  <si>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</si>
  <si>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</si>
  <si>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USD HSBC - בטחונות</t>
  </si>
  <si>
    <t>415323</t>
  </si>
  <si>
    <t>JTLV2 אלעד מגורים</t>
  </si>
  <si>
    <t>REVOLVER</t>
  </si>
  <si>
    <t>ויולה קרדיט 6</t>
  </si>
  <si>
    <t>דאון טאון חיפה</t>
  </si>
  <si>
    <t>מע"מ להחזר דאון טאון</t>
  </si>
  <si>
    <t>נדל"ן מניב בישראל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</si>
  <si>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</si>
  <si>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</si>
  <si>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</si>
  <si>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</si>
  <si>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</si>
  <si>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</si>
  <si>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</si>
  <si>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</si>
  <si>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</si>
  <si>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</si>
  <si>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</si>
  <si>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</si>
  <si>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</si>
  <si>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</si>
  <si>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– מניות</t>
  </si>
  <si>
    <t>לא סחיר - קרנות השקעה</t>
  </si>
  <si>
    <t>לא סחיר - כתבי אופציה</t>
  </si>
  <si>
    <t>לא סחיר –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</si>
  <si>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</si>
  <si>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</si>
  <si>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</si>
  <si>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</si>
  <si>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</si>
  <si>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</si>
  <si>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</si>
  <si>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</si>
  <si>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</si>
  <si>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</si>
  <si>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</si>
  <si>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</si>
  <si>
    <t>עמודה2</t>
  </si>
  <si>
    <t>עמודה3</t>
  </si>
  <si>
    <t>עמודה4</t>
  </si>
  <si>
    <t>עמודה5</t>
  </si>
  <si>
    <t>עמודה6</t>
  </si>
  <si>
    <t>עמודה7</t>
  </si>
  <si>
    <t>עמודה8</t>
  </si>
  <si>
    <t>עמודה9</t>
  </si>
  <si>
    <t>עמודה10</t>
  </si>
  <si>
    <t>עמודה11</t>
  </si>
  <si>
    <t>עמודה12</t>
  </si>
  <si>
    <t>עמודה13</t>
  </si>
  <si>
    <t>עמודה14</t>
  </si>
  <si>
    <t>עמודה15</t>
  </si>
  <si>
    <t>עמודה16</t>
  </si>
  <si>
    <t>עמודה17</t>
  </si>
  <si>
    <t>עמודה18</t>
  </si>
  <si>
    <t>עמודה19</t>
  </si>
  <si>
    <t>עמודה20</t>
  </si>
  <si>
    <t>עמודה21</t>
  </si>
  <si>
    <t>עמודה22</t>
  </si>
  <si>
    <t>עמודה23</t>
  </si>
  <si>
    <t>עמודה24</t>
  </si>
  <si>
    <t>עמודה25</t>
  </si>
  <si>
    <t>עמודה26</t>
  </si>
  <si>
    <t>עמודה27</t>
  </si>
  <si>
    <t>עמודה28</t>
  </si>
  <si>
    <t>עמודה29</t>
  </si>
  <si>
    <t>עמודה30</t>
  </si>
  <si>
    <t>עמודה31</t>
  </si>
  <si>
    <t>עמודה32</t>
  </si>
  <si>
    <t>עמודה33</t>
  </si>
  <si>
    <t>עמודה34</t>
  </si>
  <si>
    <t>עמודה35</t>
  </si>
  <si>
    <t>עמודה36</t>
  </si>
  <si>
    <t>עמודה37</t>
  </si>
  <si>
    <t>עמודה38</t>
  </si>
  <si>
    <t>עמודה39</t>
  </si>
  <si>
    <t>עמודה40</t>
  </si>
  <si>
    <t>עמודה41</t>
  </si>
  <si>
    <t>עמודה42</t>
  </si>
  <si>
    <t>עמודה43</t>
  </si>
  <si>
    <t>עמודה44</t>
  </si>
  <si>
    <t>עמודה45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</si>
</sst>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0.0000"/>
    <numFmt numFmtId="169" formatCode="0.0000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  <xf numFmtId="9" fontId="18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14" fontId="2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Font="1"/>
    <xf numFmtId="3" fontId="17" fillId="0" borderId="0" xfId="0" applyNumberFormat="1" applyFont="1"/>
    <xf numFmtId="3" fontId="1" fillId="0" borderId="0" xfId="0" applyNumberFormat="1" applyFont="1"/>
    <xf numFmtId="10" fontId="2" fillId="0" borderId="0" xfId="11" applyNumberFormat="1" applyFont="1" applyAlignment="1">
      <alignment horizontal="center"/>
    </xf>
    <xf numFmtId="168" fontId="2" fillId="0" borderId="0" xfId="0" applyNumberFormat="1" applyFont="1" applyAlignment="1">
      <alignment horizontal="center"/>
    </xf>
    <xf numFmtId="169" fontId="2" fillId="0" borderId="0" xfId="0" applyNumberFormat="1" applyFont="1" applyAlignment="1">
      <alignment horizontal="center"/>
    </xf>
    <xf numFmtId="167" fontId="0" fillId="0" borderId="0" xfId="0" applyNumberFormat="1" applyFont="1" applyFill="1"/>
    <xf numFmtId="0" fontId="1" fillId="0" borderId="0" xfId="1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vertical="center" wrapText="1" readingOrder="2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2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" xfId="11" builtinId="5"/>
    <cellStyle name="Percent 2" xfId="9"/>
    <cellStyle name="Text" xfId="10"/>
    <cellStyle name="היפר-קישור" xfId="2" builtinId="8"/>
  </cellStyles>
  <dxfs count="467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66" tableBorderDxfId="465">
  <autoFilter ref="B6:D42">
    <filterColumn colId="0" hiddenButton="1"/>
    <filterColumn colId="1" hiddenButton="1"/>
    <filterColumn colId="2" hiddenButton="1"/>
  </autoFilter>
  <tableColumns count="3">
    <tableColumn id="1" name="עמודה1" dataDxfId="464" dataCellStyle="Normal_2007-16618"/>
    <tableColumn id="2" name="שווי הוגן" dataDxfId="463"/>
    <tableColumn id="3" name="שעור מנכסי השקעה*" dataDxfId="4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1048576" totalsRowShown="0" headerRowDxfId="461" dataDxfId="459" headerRowBorderDxfId="460" tableBorderDxfId="458" headerRowCellStyle="Normal_2007-16618" dataCellStyle="Normal_2007-16618">
  <autoFilter ref="C44:D1048576">
    <filterColumn colId="0" hiddenButton="1"/>
    <filterColumn colId="1" hiddenButton="1"/>
  </autoFilter>
  <tableColumns count="2">
    <tableColumn id="1" name="שם מטבע" dataDxfId="457" dataCellStyle="Normal_2007-16618"/>
    <tableColumn id="2" name="שע&quot;ח" dataDxfId="456" dataCellStyle="Normal_2007-166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3" totalsRowShown="0" headerRowDxfId="455" dataDxfId="453" headerRowBorderDxfId="454" tableBorderDxfId="452">
  <autoFilter ref="A6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51"/>
    <tableColumn id="2" name="מספר ני&quot;ע" dataDxfId="450"/>
    <tableColumn id="3" name="מספר מנפיק" dataDxfId="449"/>
    <tableColumn id="4" name="דירוג" dataDxfId="448"/>
    <tableColumn id="5" name="שם מדרג" dataDxfId="447"/>
    <tableColumn id="6" name="סוג מטבע" dataDxfId="446"/>
    <tableColumn id="7" name="שיעור ריבית" dataDxfId="445"/>
    <tableColumn id="8" name="תשואה לפידיון" dataDxfId="444"/>
    <tableColumn id="9" name="שווי שוק" dataDxfId="443"/>
    <tableColumn id="10" name="שעור מנכסי אפיק ההשקעה" dataDxfId="442"/>
    <tableColumn id="11" name="שעור מסך נכסי השקעה" dataDxfId="44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46" totalsRowShown="0" headerRowDxfId="440" dataDxfId="438" headerRowBorderDxfId="439" tableBorderDxfId="437">
  <autoFilter ref="A7:Q4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436"/>
    <tableColumn id="2" name="מספר ני&quot;ע" dataDxfId="435"/>
    <tableColumn id="3" name="זירת מסחר" dataDxfId="434"/>
    <tableColumn id="4" name="דירוג" dataDxfId="433"/>
    <tableColumn id="5" name="שם מדרג" dataDxfId="432"/>
    <tableColumn id="6" name="תאריך רכישה" dataDxfId="431"/>
    <tableColumn id="7" name="מח&quot;מ" dataDxfId="430"/>
    <tableColumn id="8" name="סוג מטבע" dataDxfId="429"/>
    <tableColumn id="9" name="שיעור ריבית" dataDxfId="428"/>
    <tableColumn id="10" name="תשואה לפידיון" dataDxfId="427"/>
    <tableColumn id="11" name="ערך נקוב****" dataDxfId="426"/>
    <tableColumn id="12" name="שער***" dataDxfId="425"/>
    <tableColumn id="13" name="פדיון/ריבית/דיבידנד לקבל*****  " dataDxfId="424"/>
    <tableColumn id="14" name="שווי שוק" dataDxfId="423"/>
    <tableColumn id="15" name="שעור מערך נקוב**** מונפק" dataDxfId="422"/>
    <tableColumn id="16" name="שעור מנכסי אפיק ההשקעה" dataDxfId="421"/>
    <tableColumn id="17" name="שעור מסך נכסי השקעה**" dataDxfId="42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419" dataDxfId="417" headerRowBorderDxfId="418" tableBorderDxfId="416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415"/>
    <tableColumn id="2" name="מספר ני&quot;ע" dataDxfId="414"/>
    <tableColumn id="3" name="זירת מסחר" dataDxfId="413"/>
    <tableColumn id="4" name="ספק מידע" dataDxfId="412"/>
    <tableColumn id="5" name="מספר מנפיק" dataDxfId="411"/>
    <tableColumn id="6" name="ענף מסחר" dataDxfId="410"/>
    <tableColumn id="7" name="דירוג" dataDxfId="409"/>
    <tableColumn id="8" name="שם מדרג" dataDxfId="408"/>
    <tableColumn id="9" name="תאריך רכישה" dataDxfId="407"/>
    <tableColumn id="10" name="מח&quot;מ" dataDxfId="406"/>
    <tableColumn id="11" name="סוג מטבע" dataDxfId="405"/>
    <tableColumn id="12" name="שיעור ריבית" dataDxfId="404"/>
    <tableColumn id="13" name="תשואה לפידיון" dataDxfId="403"/>
    <tableColumn id="14" name="ערך נקוב****" dataDxfId="402"/>
    <tableColumn id="15" name="שער***" dataDxfId="401"/>
    <tableColumn id="16" name="פדיון/ריבית/דיבידנד לקבל*****  " dataDxfId="400"/>
    <tableColumn id="17" name="שווי שוק" dataDxfId="399"/>
    <tableColumn id="18" name="שעור מערך נקוב מונפק" dataDxfId="398"/>
    <tableColumn id="19" name="שעור מנכסי אפיק ההשקעה" dataDxfId="397"/>
    <tableColumn id="20" name="שעור מסך נכסי השקעה**" dataDxfId="39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31" name="טבלה31" displayName="טבלה31" ref="A7:BM71" totalsRowShown="0" headerRowDxfId="395" dataDxfId="394">
  <autoFilter ref="A7:BM7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  <filterColumn colId="54" hiddenButton="1"/>
    <filterColumn colId="55" hiddenButton="1"/>
    <filterColumn colId="56" hiddenButton="1"/>
    <filterColumn colId="57" hiddenButton="1"/>
    <filterColumn colId="58" hiddenButton="1"/>
    <filterColumn colId="59" hiddenButton="1"/>
    <filterColumn colId="60" hiddenButton="1"/>
    <filterColumn colId="61" hiddenButton="1"/>
    <filterColumn colId="62" hiddenButton="1"/>
    <filterColumn colId="63" hiddenButton="1"/>
    <filterColumn colId="64" hiddenButton="1"/>
  </autoFilter>
  <tableColumns count="65">
    <tableColumn id="1" name="שם המנפיק/שם נייר ערך " dataDxfId="393"/>
    <tableColumn id="2" name="מספר ני&quot;ע" dataDxfId="392"/>
    <tableColumn id="3" name="זירת מסחר" dataDxfId="391"/>
    <tableColumn id="4" name="ספק מידע" dataDxfId="390"/>
    <tableColumn id="5" name="מספר מנפיק" dataDxfId="389"/>
    <tableColumn id="6" name="ענף מסחר" dataDxfId="388"/>
    <tableColumn id="7" name="דירוג" dataDxfId="387"/>
    <tableColumn id="8" name="שם מדרג" dataDxfId="386"/>
    <tableColumn id="9" name="תאריך רכישה" dataDxfId="385"/>
    <tableColumn id="10" name="מח&quot;מ" dataDxfId="384"/>
    <tableColumn id="11" name="סוג מטבע" dataDxfId="383"/>
    <tableColumn id="12" name="שיעור ריבית" dataDxfId="382"/>
    <tableColumn id="13" name="תשואה לפידיון" dataDxfId="381"/>
    <tableColumn id="14" name="ערך נקוב****" dataDxfId="380"/>
    <tableColumn id="15" name="שער***" dataDxfId="379"/>
    <tableColumn id="16" name="פדיון/ריבית/דיבידנד לקבל*****  " dataDxfId="378"/>
    <tableColumn id="17" name="שווי שוק" dataDxfId="377"/>
    <tableColumn id="18" name="שעור מערך נקוב מונפק" dataDxfId="376"/>
    <tableColumn id="19" name="שעור מנכסי אפיק ההשקעה" dataDxfId="375"/>
    <tableColumn id="20" name="שעור מסך נכסי השקעה**" dataDxfId="374"/>
    <tableColumn id="21" name="עמודה1" dataDxfId="373"/>
    <tableColumn id="22" name="עמודה2" dataDxfId="372"/>
    <tableColumn id="23" name="עמודה3" dataDxfId="371"/>
    <tableColumn id="24" name="עמודה4" dataDxfId="370"/>
    <tableColumn id="25" name="עמודה5" dataDxfId="369"/>
    <tableColumn id="26" name="עמודה6" dataDxfId="368"/>
    <tableColumn id="27" name="עמודה7" dataDxfId="367"/>
    <tableColumn id="28" name="עמודה8" dataDxfId="366"/>
    <tableColumn id="29" name="עמודה9" dataDxfId="365"/>
    <tableColumn id="30" name="עמודה10" dataDxfId="364"/>
    <tableColumn id="31" name="עמודה11" dataDxfId="363"/>
    <tableColumn id="32" name="עמודה12" dataDxfId="362"/>
    <tableColumn id="33" name="עמודה13" dataDxfId="361"/>
    <tableColumn id="34" name="עמודה14" dataDxfId="360"/>
    <tableColumn id="35" name="עמודה15" dataDxfId="359"/>
    <tableColumn id="36" name="עמודה16" dataDxfId="358"/>
    <tableColumn id="37" name="עמודה17" dataDxfId="357"/>
    <tableColumn id="38" name="עמודה18" dataDxfId="356"/>
    <tableColumn id="39" name="עמודה19" dataDxfId="355"/>
    <tableColumn id="40" name="עמודה20" dataDxfId="354"/>
    <tableColumn id="41" name="עמודה21" dataDxfId="353"/>
    <tableColumn id="42" name="עמודה22" dataDxfId="352"/>
    <tableColumn id="43" name="עמודה23" dataDxfId="351"/>
    <tableColumn id="44" name="עמודה24" dataDxfId="350"/>
    <tableColumn id="45" name="עמודה25" dataDxfId="349"/>
    <tableColumn id="46" name="עמודה26" dataDxfId="348"/>
    <tableColumn id="47" name="עמודה27" dataDxfId="347"/>
    <tableColumn id="48" name="עמודה28" dataDxfId="346"/>
    <tableColumn id="49" name="עמודה29" dataDxfId="345"/>
    <tableColumn id="50" name="עמודה30" dataDxfId="344"/>
    <tableColumn id="51" name="עמודה31" dataDxfId="343"/>
    <tableColumn id="52" name="עמודה32" dataDxfId="342"/>
    <tableColumn id="53" name="עמודה33" dataDxfId="341"/>
    <tableColumn id="54" name="עמודה34" dataDxfId="340"/>
    <tableColumn id="55" name="עמודה35" dataDxfId="339"/>
    <tableColumn id="56" name="עמודה36" dataDxfId="338"/>
    <tableColumn id="57" name="עמודה37" dataDxfId="337"/>
    <tableColumn id="58" name="עמודה38" dataDxfId="336"/>
    <tableColumn id="59" name="עמודה39" dataDxfId="335"/>
    <tableColumn id="60" name="עמודה40" dataDxfId="334"/>
    <tableColumn id="61" name="עמודה41" dataDxfId="333"/>
    <tableColumn id="62" name="עמודה42" dataDxfId="332"/>
    <tableColumn id="63" name="עמודה43" dataDxfId="331"/>
    <tableColumn id="64" name="עמודה44" dataDxfId="330"/>
    <tableColumn id="65" name="עמודה45" dataDxfId="32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6" name="טבלה6" displayName="טבלה6" ref="A7:N25" totalsRowShown="0" headerRowDxfId="328" dataDxfId="326" headerRowBorderDxfId="327" tableBorderDxfId="325">
  <autoFilter ref="A7:N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 dataDxfId="324"/>
    <tableColumn id="2" name="מספר ני&quot;ע" dataDxfId="323"/>
    <tableColumn id="3" name="זירת מסחר" dataDxfId="322"/>
    <tableColumn id="4" name="ספק מידע" dataDxfId="321"/>
    <tableColumn id="5" name="מספר מנפיק" dataDxfId="320"/>
    <tableColumn id="6" name="ענף מסחר" dataDxfId="319"/>
    <tableColumn id="7" name="סוג מטבע" dataDxfId="318"/>
    <tableColumn id="8" name="ערך נקוב****" dataDxfId="317"/>
    <tableColumn id="9" name="שער***" dataDxfId="316"/>
    <tableColumn id="10" name="פדיון/ריבית/דיבידנד לקבל*****  " dataDxfId="315"/>
    <tableColumn id="11" name="שווי שוק" dataDxfId="314"/>
    <tableColumn id="12" name="שעור מערך נקוב מונפק" dataDxfId="313"/>
    <tableColumn id="13" name="שעור מנכסי אפיק ההשקעה" dataDxfId="312"/>
    <tableColumn id="14" name="שעור מסך נכסי השקעה**" dataDxfId="31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7" name="טבלה7" displayName="טבלה7" ref="A7:M38" totalsRowShown="0" headerRowDxfId="310" dataDxfId="308" headerRowBorderDxfId="309" tableBorderDxfId="307">
  <autoFilter ref="A7:M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06"/>
    <tableColumn id="4" name="מספר מנפיק" dataDxfId="305"/>
    <tableColumn id="5" name="ענף מסחר"/>
    <tableColumn id="6" name="סוג מטבע"/>
    <tableColumn id="7" name="ערך נקוב****" dataDxfId="304"/>
    <tableColumn id="8" name="שער***" dataDxfId="303"/>
    <tableColumn id="9" name="פדיון/ריבית/דיבידנד לקבל*****  "/>
    <tableColumn id="10" name="שווי שוק" dataDxfId="302"/>
    <tableColumn id="11" name="שעור מערך נקוב מונפק" dataDxfId="301"/>
    <tableColumn id="12" name="שעור מנכסי אפיק ההשקעה" dataDxfId="300"/>
    <tableColumn id="13" name="שעור מסך נכסי השקעה**" dataDxfId="29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8" name="טבלה8" displayName="טבלה8" ref="A7:N28" totalsRowShown="0" headerRowDxfId="298" dataDxfId="296" headerRowBorderDxfId="297" tableBorderDxfId="295">
  <autoFilter ref="A7:N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294"/>
    <tableColumn id="4" name="מספר מנפיק" dataDxfId="293"/>
    <tableColumn id="5" name="ענף מסחר"/>
    <tableColumn id="6" name="דירוג"/>
    <tableColumn id="7" name="שם מדרג" dataDxfId="292"/>
    <tableColumn id="8" name="סוג מטבע"/>
    <tableColumn id="9" name="ערך נקוב****" dataDxfId="291"/>
    <tableColumn id="10" name="שער***" dataDxfId="290"/>
    <tableColumn id="11" name="שווי שוק" dataDxfId="289"/>
    <tableColumn id="12" name="שעור מערך נקוב מונפק" dataDxfId="288"/>
    <tableColumn id="13" name="שעור מנכסי אפיק ההשקעה" dataDxfId="287"/>
    <tableColumn id="14" name="שעור מסך נכסי השקעה**" dataDxfId="28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9" name="טבלה9" displayName="טבלה9" ref="A7:K16" totalsRowShown="0" headerRowDxfId="285" dataDxfId="283" headerRowBorderDxfId="284" tableBorderDxfId="282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81"/>
    <tableColumn id="2" name="מספר ני&quot;ע" dataDxfId="280"/>
    <tableColumn id="3" name="זירת מסחר" dataDxfId="279"/>
    <tableColumn id="4" name="ענף מסחר" dataDxfId="278"/>
    <tableColumn id="5" name="סוג מטבע" dataDxfId="277"/>
    <tableColumn id="6" name="ערך נקוב****" dataDxfId="276"/>
    <tableColumn id="7" name="שער***" dataDxfId="275"/>
    <tableColumn id="8" name="שווי שוק" dataDxfId="274"/>
    <tableColumn id="9" name="שעור מערך נקוב מונפק" dataDxfId="273"/>
    <tableColumn id="10" name="שעור מנכסי אפיק ההשקעה" dataDxfId="272"/>
    <tableColumn id="11" name="שעור מסך נכסי השקעה**" dataDxfId="2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0" name="טבלה10" displayName="טבלה10" ref="A7:K30" totalsRowShown="0" headerRowDxfId="270" dataDxfId="268" headerRowBorderDxfId="269" tableBorderDxfId="267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66"/>
    <tableColumn id="4" name="ענף מסחר"/>
    <tableColumn id="5" name="סוג מטבע"/>
    <tableColumn id="6" name="ערך נקוב****" dataDxfId="265"/>
    <tableColumn id="7" name="שער***" dataDxfId="264"/>
    <tableColumn id="8" name="שווי שוק" dataDxfId="263"/>
    <tableColumn id="9" name="שעור מערך נקוב מונפק" dataDxfId="262"/>
    <tableColumn id="10" name="שעור מנכסי אפיק ההשקעה" dataDxfId="261"/>
    <tableColumn id="11" name="שעור מסך נכסי השקעה**" dataDxfId="26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1" name="טבלה11" displayName="טבלה11" ref="A7:J14" totalsRowShown="0" headerRowDxfId="259" headerRowBorderDxfId="258" tableBorderDxfId="257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56"/>
    <tableColumn id="4" name="ענף מסחר"/>
    <tableColumn id="5" name="סוג מטבע"/>
    <tableColumn id="6" name="ערך נקוב****"/>
    <tableColumn id="7" name="שער***"/>
    <tableColumn id="8" name="שווי שוק"/>
    <tableColumn id="9" name="שעור מנכסי אפיק ההשקעה"/>
    <tableColumn id="10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2" name="טבלה12" displayName="טבלה12" ref="A7:P38" totalsRowShown="0" headerRowDxfId="255" dataDxfId="253" headerRowBorderDxfId="254" tableBorderDxfId="252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1"/>
    <tableColumn id="4" name="דירוג"/>
    <tableColumn id="5" name="שם מדרג" dataDxfId="250"/>
    <tableColumn id="6" name="תאריך רכישה" dataDxfId="249"/>
    <tableColumn id="7" name="מח&quot;מ" dataDxfId="248"/>
    <tableColumn id="8" name="סוג מטבע"/>
    <tableColumn id="9" name="שיעור ריבית" dataDxfId="247"/>
    <tableColumn id="10" name="תשואה לפידיון" dataDxfId="246"/>
    <tableColumn id="11" name="ערך נקוב****" dataDxfId="245"/>
    <tableColumn id="12" name="שער***" dataDxfId="244"/>
    <tableColumn id="13" name="שווי שוק" dataDxfId="243"/>
    <tableColumn id="14" name="שעור מערך נקוב מונפק" dataDxfId="242"/>
    <tableColumn id="15" name="שעור מנכסי אפיק ההשקעה" dataDxfId="241"/>
    <tableColumn id="16" name="שעור מסך נכסי השקעה**" dataDxfId="2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3" name="טבלה13" displayName="טבלה13" ref="A7:O26" totalsRowShown="0" headerRowDxfId="239" dataDxfId="237" headerRowBorderDxfId="238" tableBorderDxfId="236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35"/>
    <tableColumn id="2" name="מספר ני&quot;ע" dataDxfId="234"/>
    <tableColumn id="3" name="דירוג" dataDxfId="233"/>
    <tableColumn id="4" name="שם מדרג" dataDxfId="232"/>
    <tableColumn id="5" name="תאריך רכישה" dataDxfId="231"/>
    <tableColumn id="6" name="מח&quot;מ" dataDxfId="230"/>
    <tableColumn id="7" name="סוג מטבע" dataDxfId="229"/>
    <tableColumn id="8" name="שיעור ריבית" dataDxfId="228"/>
    <tableColumn id="9" name="תשואה לפידיון" dataDxfId="227"/>
    <tableColumn id="10" name="ערך נקוב****" dataDxfId="226"/>
    <tableColumn id="11" name="שער***" dataDxfId="225"/>
    <tableColumn id="12" name="שווי הוגן" dataDxfId="224"/>
    <tableColumn id="13" name="שעור מערך נקוב מונפק" dataDxfId="223"/>
    <tableColumn id="14" name="שעור מנכסי אפיק ההשקעה" dataDxfId="222"/>
    <tableColumn id="15" name="שעור מסך נכסי השקעה**" dataDxfId="2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20" dataDxfId="218" headerRowBorderDxfId="219" tableBorderDxfId="217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16"/>
    <tableColumn id="2" name="מספר ני&quot;ע" dataDxfId="215"/>
    <tableColumn id="3" name="ספק המידע" dataDxfId="214"/>
    <tableColumn id="4" name="מספר מנפיק" dataDxfId="213"/>
    <tableColumn id="5" name="ענף מסחר" dataDxfId="212"/>
    <tableColumn id="6" name="דירוג" dataDxfId="211"/>
    <tableColumn id="7" name="שם מדרג" dataDxfId="210"/>
    <tableColumn id="8" name="תאריך רכישה" dataDxfId="209"/>
    <tableColumn id="9" name="מח&quot;מ" dataDxfId="208"/>
    <tableColumn id="10" name="סוג מטבע" dataDxfId="207"/>
    <tableColumn id="11" name="שיעור ריבית" dataDxfId="206"/>
    <tableColumn id="12" name="תשואה לפידיון" dataDxfId="205"/>
    <tableColumn id="13" name="ערך נקוב****" dataDxfId="204"/>
    <tableColumn id="14" name="שער***" dataDxfId="203"/>
    <tableColumn id="15" name="שווי הוגן" dataDxfId="202"/>
    <tableColumn id="16" name="שעור מערך נקוב מונפק" dataDxfId="201"/>
    <tableColumn id="17" name="שעור מנכסי אפיק ההשקעה" dataDxfId="200"/>
    <tableColumn id="18" name="שעור מסך נכסי השקעה**" dataDxfId="19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4" name="טבלה14" displayName="טבלה14" ref="A7:R27" totalsRowShown="0" headerRowDxfId="198" dataDxfId="196" headerRowBorderDxfId="197" tableBorderDxfId="195">
  <autoFilter ref="A7:R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4"/>
    <tableColumn id="2" name="מספר ני&quot;ע" dataDxfId="193"/>
    <tableColumn id="3" name="ספק המידע" dataDxfId="192"/>
    <tableColumn id="4" name="מספר מנפיק" dataDxfId="191"/>
    <tableColumn id="5" name="ענף מסחר" dataDxfId="190"/>
    <tableColumn id="6" name="דירוג" dataDxfId="189"/>
    <tableColumn id="7" name="שם מדרג" dataDxfId="188"/>
    <tableColumn id="8" name="תאריך רכישה" dataDxfId="187"/>
    <tableColumn id="9" name="מח&quot;מ" dataDxfId="186"/>
    <tableColumn id="10" name="סוג מטבע" dataDxfId="185"/>
    <tableColumn id="11" name="שיעור ריבית" dataDxfId="184"/>
    <tableColumn id="12" name="תשואה לפידיון" dataDxfId="183"/>
    <tableColumn id="13" name="ערך נקוב****" dataDxfId="182"/>
    <tableColumn id="14" name="שער***" dataDxfId="181"/>
    <tableColumn id="15" name="שווי הוגן" dataDxfId="180"/>
    <tableColumn id="16" name="שעור מערך נקוב מונפק" dataDxfId="179"/>
    <tableColumn id="17" name="שעור מנכסי אפיק ההשקעה" dataDxfId="178"/>
    <tableColumn id="18" name="שעור מסך נכסי השקעה**" dataDxfId="17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6" name="טבלה16" displayName="טבלה16" ref="A7:L21" totalsRowShown="0" headerRowDxfId="176" dataDxfId="174" headerRowBorderDxfId="175" tableBorderDxfId="173">
  <autoFilter ref="A7:L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/>
    <tableColumn id="2" name="מספר ני&quot;ע"/>
    <tableColumn id="3" name="ספק המידע" dataDxfId="172"/>
    <tableColumn id="4" name="מספר מנפיק" dataDxfId="171"/>
    <tableColumn id="5" name="ענף מסחר"/>
    <tableColumn id="6" name="סוג מטבע"/>
    <tableColumn id="7" name="ערך נקוב****" dataDxfId="170"/>
    <tableColumn id="8" name="שער***" dataDxfId="169"/>
    <tableColumn id="9" name="שווי הוגן" dataDxfId="168"/>
    <tableColumn id="10" name="שעור מערך נקוב מונפק" dataDxfId="167"/>
    <tableColumn id="11" name="שעור מנכסי אפיק ההשקעה" dataDxfId="166">
      <calculatedColumnFormula>I8/$I$10</calculatedColumnFormula>
    </tableColumn>
    <tableColumn id="12" name="שעור מסך נכסי השקעה**" dataDxfId="165">
      <calculatedColumnFormula>I8/'סכום נכסי הקרן'!$C$41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7" name="טבלה17" displayName="טבלה17" ref="A7:J31" totalsRowShown="0" headerRowDxfId="164" dataDxfId="162" headerRowBorderDxfId="163" tableBorderDxfId="161">
  <autoFilter ref="A7:J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 dataDxfId="160"/>
    <tableColumn id="3" name="סוג מטבע"/>
    <tableColumn id="4" name="תאריך רכישה"/>
    <tableColumn id="5" name="ערך נקוב****" dataDxfId="159"/>
    <tableColumn id="6" name="שער***" dataDxfId="158"/>
    <tableColumn id="7" name="שווי הוגן" dataDxfId="157"/>
    <tableColumn id="8" name="שעור מערך נקוב מונפק" dataDxfId="156"/>
    <tableColumn id="9" name="שעור מנכסי אפיק ההשקעה" dataDxfId="155"/>
    <tableColumn id="10" name="שעור מסך נכסי השקעה**" dataDxfId="15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8" name="טבלה18" displayName="טבלה18" ref="A7:K14" totalsRowShown="0" headerRowDxfId="153" headerRowBorderDxfId="152" tableBorderDxfId="151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0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19" name="טבלה19" displayName="טבלה19" ref="A7:K32" totalsRowShown="0" headerRowDxfId="149" dataDxfId="147" headerRowBorderDxfId="148" tableBorderDxfId="146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5"/>
    <tableColumn id="6" name="ערך נקוב****" dataDxfId="144"/>
    <tableColumn id="7" name="שער***" dataDxfId="143"/>
    <tableColumn id="8" name="שווי הוגן" dataDxfId="142"/>
    <tableColumn id="9" name="שעור מערך נקוב מונפק" dataDxfId="141"/>
    <tableColumn id="10" name="שעור מנכסי אפיק ההשקעה" dataDxfId="140"/>
    <tableColumn id="11" name="שעור מסך נכסי השקעה**" dataDxfId="13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0" name="טבלה20" displayName="טבלה20" ref="A7:J31" totalsRowShown="0" headerRowDxfId="138" dataDxfId="136" headerRowBorderDxfId="137" tableBorderDxfId="135">
  <autoFilter ref="A7:J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4"/>
    <tableColumn id="6" name="ערך נקוב****" dataDxfId="133"/>
    <tableColumn id="7" name="שער***" dataDxfId="132"/>
    <tableColumn id="8" name="שווי הוגן" dataDxfId="131"/>
    <tableColumn id="9" name="שעור מנכסי אפיק ההשקעה" dataDxfId="130"/>
    <tableColumn id="10" name="שעור מסך נכסי השקעה**" dataDxfId="12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1" name="טבלה21" displayName="טבלה21" ref="A7:P38" totalsRowShown="0" headerRowDxfId="128" dataDxfId="126" headerRowBorderDxfId="127" tableBorderDxfId="125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4"/>
    <tableColumn id="4" name="דירוג"/>
    <tableColumn id="5" name="שם מדרג" dataDxfId="123"/>
    <tableColumn id="6" name="תאריך רכישה" dataDxfId="122"/>
    <tableColumn id="7" name="מח&quot;מ" dataDxfId="121"/>
    <tableColumn id="8" name="סוג מטבע"/>
    <tableColumn id="9" name="שיעור ריבית" dataDxfId="120"/>
    <tableColumn id="10" name="תשואה לפידיון" dataDxfId="119"/>
    <tableColumn id="11" name="ערך נקוב****" dataDxfId="118"/>
    <tableColumn id="12" name="שער***" dataDxfId="117"/>
    <tableColumn id="13" name="שווי הוגן" dataDxfId="116"/>
    <tableColumn id="14" name="שעור מערך נקוב מונפק" dataDxfId="115"/>
    <tableColumn id="15" name="שעור מנכסי אפיק ההשקעה" dataDxfId="114"/>
    <tableColumn id="16" name="שעור מסך נכסי השקעה**" dataDxfId="11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2" name="טבלה22" displayName="טבלה22" ref="A6:Q41" totalsRowShown="0" headerRowDxfId="112" dataDxfId="110" headerRowBorderDxfId="111" tableBorderDxfId="109">
  <autoFilter ref="A6:Q4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08"/>
    <tableColumn id="3" name="מספר ני&quot;ע"/>
    <tableColumn id="4" name="מספר מנפיק" dataDxfId="107"/>
    <tableColumn id="5" name="דירוג"/>
    <tableColumn id="6" name="תאריך רכישה" dataDxfId="106"/>
    <tableColumn id="7" name="שם מדרג" dataDxfId="105"/>
    <tableColumn id="8" name="מח&quot;מ" dataDxfId="104"/>
    <tableColumn id="9" name="ענף משק"/>
    <tableColumn id="10" name="סוג מטבע"/>
    <tableColumn id="11" name="שיעור ריבית ממוצע" dataDxfId="103"/>
    <tableColumn id="12" name="תשואה לפידיון" dataDxfId="102"/>
    <tableColumn id="13" name="ערך נקוב****" dataDxfId="101"/>
    <tableColumn id="14" name="שער***" dataDxfId="100"/>
    <tableColumn id="15" name="שווי הוגן" dataDxfId="99"/>
    <tableColumn id="16" name="שעור מנכסי אפיק ההשקעה" dataDxfId="98"/>
    <tableColumn id="17" name="שעור מסך נכסי השקעה**" dataDxfId="9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3" name="טבלה23" displayName="טבלה23" ref="A6:N22" totalsRowShown="0" headerRowDxfId="96" dataDxfId="94" headerRowBorderDxfId="95" tableBorderDxfId="93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2"/>
    <tableColumn id="4" name="דירוג"/>
    <tableColumn id="5" name="שם מדרג" dataDxfId="91"/>
    <tableColumn id="6" name="מח&quot;מ" dataDxfId="90"/>
    <tableColumn id="7" name="סוג מטבע"/>
    <tableColumn id="8" name="תנאי ושיעור ריבית" dataDxfId="89"/>
    <tableColumn id="9" name="תשואה לפידיון" dataDxfId="88"/>
    <tableColumn id="10" name="ערך נקוב****" dataDxfId="87"/>
    <tableColumn id="11" name="שער***" dataDxfId="86"/>
    <tableColumn id="12" name="שווי הוגן" dataDxfId="85"/>
    <tableColumn id="13" name="שעור מנכסי אפיק ההשקעה" dataDxfId="84"/>
    <tableColumn id="14" name="שעור מסך נכסי השקעה**" dataDxfId="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4" name="טבלה24" displayName="טבלה24" ref="A6:I1048576" totalsRowShown="0" headerRowDxfId="82" dataDxfId="80" headerRowBorderDxfId="81" tableBorderDxfId="79">
  <autoFilter ref="A6:I104857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8"/>
    <tableColumn id="2" name="תאריך שערוך אחרון" dataDxfId="77"/>
    <tableColumn id="3" name="אופי הנכס" dataDxfId="76"/>
    <tableColumn id="4" name="שעור תשואה במהלך התקופה" dataDxfId="75"/>
    <tableColumn id="5" name="סוג מטבע" dataDxfId="74"/>
    <tableColumn id="6" name="שווי משוערך" dataDxfId="73"/>
    <tableColumn id="7" name="שעור מנכסי אפיק ההשקעה" dataDxfId="72"/>
    <tableColumn id="8" name="שעור מסך נכסי השקעה" dataDxfId="71"/>
    <tableColumn id="9" name="כתובת הנכס" dataDxfId="7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5" name="טבלה25" displayName="טבלה25" ref="A6:J13" totalsRowShown="0" headerRowDxfId="69" headerRowBorderDxfId="68" tableBorderDxfId="67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6" name="טבלה26" displayName="טבלה26" ref="A6:J13" totalsRowShown="0" headerRowDxfId="64" headerRowBorderDxfId="63" tableBorderDxfId="62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7" name="טבלה27" displayName="טבלה27" ref="A6:C1048576" totalsRowShown="0" headerRowBorderDxfId="61" tableBorderDxfId="60">
  <autoFilter ref="A6:C1048576">
    <filterColumn colId="0" hiddenButton="1"/>
    <filterColumn colId="1" hiddenButton="1"/>
    <filterColumn colId="2" hiddenButton="1"/>
  </autoFilter>
  <tableColumns count="3">
    <tableColumn id="1" name="שם המנפיק/שם נייר ערך" dataDxfId="59"/>
    <tableColumn id="2" name="סכום ההתחייבות" dataDxfId="58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8" name="טבלה28" displayName="טבלה28" ref="A6:O23" totalsRowShown="0" headerRowDxfId="56" dataDxfId="54" headerRowBorderDxfId="55" tableBorderDxfId="53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2"/>
    <tableColumn id="2" name="מספר ני&quot;ע" dataDxfId="51"/>
    <tableColumn id="3" name="ענף מסחר" dataDxfId="50"/>
    <tableColumn id="4" name="דירוג" dataDxfId="49"/>
    <tableColumn id="5" name="שם מדרג" dataDxfId="48"/>
    <tableColumn id="6" name="תאריך רכישה" dataDxfId="47"/>
    <tableColumn id="7" name="מח&quot;מ" dataDxfId="46"/>
    <tableColumn id="8" name="סוג מטבע" dataDxfId="45"/>
    <tableColumn id="9" name="שיעור ריבית" dataDxfId="44"/>
    <tableColumn id="10" name="ריבית אפקטיבית" dataDxfId="43"/>
    <tableColumn id="11" name="ערך נקוב ****" dataDxfId="42"/>
    <tableColumn id="12" name="עלות מתואמת" dataDxfId="41"/>
    <tableColumn id="13" name="שעור מערך נקוב מונפק" dataDxfId="40"/>
    <tableColumn id="14" name="שעור מנכסי אפיק ההשקעה" dataDxfId="39"/>
    <tableColumn id="15" name="שעור מסך נכסי השקעה**" dataDxfId="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29" name="טבלה29" displayName="טבלה29" ref="A6:O23" totalsRowShown="0" headerRowDxfId="37" dataDxfId="35" headerRowBorderDxfId="36" tableBorderDxfId="34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3"/>
    <tableColumn id="2" name="מספר ני&quot;ע" dataDxfId="32"/>
    <tableColumn id="3" name="ענף מסחר" dataDxfId="31"/>
    <tableColumn id="4" name="דירוג" dataDxfId="30"/>
    <tableColumn id="5" name="שם מדרג" dataDxfId="29"/>
    <tableColumn id="6" name="תאריך רכישה" dataDxfId="28"/>
    <tableColumn id="7" name="מח&quot;מ" dataDxfId="27"/>
    <tableColumn id="8" name="סוג מטבע" dataDxfId="26"/>
    <tableColumn id="9" name="שיעור ריבית" dataDxfId="25"/>
    <tableColumn id="10" name="ריבית אפקטיבית" dataDxfId="24"/>
    <tableColumn id="11" name="ערך נקוב****" dataDxfId="23"/>
    <tableColumn id="12" name="עלות מתואמת" dataDxfId="22"/>
    <tableColumn id="13" name="שעור מערך נקוב מונפק" dataDxfId="21"/>
    <tableColumn id="14" name="שעור מנכסי אפיק ההשקעה" dataDxfId="20"/>
    <tableColumn id="15" name="שעור מסך נכסי השקעה**" dataDxfId="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0" name="טבלה30" displayName="טבלה30" ref="A6:O23" totalsRowShown="0" headerRowDxfId="18" dataDxfId="16" headerRowBorderDxfId="17" tableBorderDxfId="15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4"/>
    <tableColumn id="2" name="מספר ני&quot;ע" dataDxfId="13"/>
    <tableColumn id="3" name="ענף מסחר" dataDxfId="12"/>
    <tableColumn id="4" name="דירוג" dataDxfId="11"/>
    <tableColumn id="5" name="שם מדרג" dataDxfId="10"/>
    <tableColumn id="6" name="תאריך רכישה" dataDxfId="9"/>
    <tableColumn id="7" name="מח&quot;מ" dataDxfId="8"/>
    <tableColumn id="8" name="סוג מטבע" dataDxfId="7"/>
    <tableColumn id="9" name="שיעור ריבית" dataDxfId="6"/>
    <tableColumn id="10" name="ריבית אפקטיבית" dataDxfId="5"/>
    <tableColumn id="11" name="ערך נקוב****" dataDxfId="4"/>
    <tableColumn id="12" name="עלות מתואמת" dataDxfId="3"/>
    <tableColumn id="13" name="שעור מערך נקוב מונפק" dataDxfId="2"/>
    <tableColumn id="14" name="שעור מנכסי אפיק ההשקעה" dataDxfId="1"/>
    <tableColumn id="15" name="שעור מסך נכסי השקעה**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1048576"/>
  <sheetViews>
    <sheetView rightToLeft="1" tabSelected="1" topLeftCell="A13" workbookViewId="0">
      <selection activeCell="A42" sqref="A42"/>
    </sheetView>
  </sheetViews>
  <sheetFormatPr defaultColWidth="0" defaultRowHeight="18" zeroHeight="1"/>
  <cols>
    <col min="1" max="1" width="31.425781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t="s">
        <v>197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 ht="26.25" customHeight="1">
      <c r="B5" s="82" t="s">
        <v>4</v>
      </c>
      <c r="C5" s="83"/>
      <c r="D5" s="84"/>
    </row>
    <row r="6" spans="1:36" s="3" customFormat="1">
      <c r="B6" s="41" t="s">
        <v>730</v>
      </c>
      <c r="C6" s="85" t="s">
        <v>5</v>
      </c>
      <c r="D6" s="86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2" t="s">
        <v>6</v>
      </c>
      <c r="D7" s="53" t="s">
        <v>7</v>
      </c>
      <c r="AJ7" s="5" t="s">
        <v>8</v>
      </c>
    </row>
    <row r="8" spans="1:36" s="6" customFormat="1" ht="18" customHeight="1">
      <c r="B8" s="56"/>
      <c r="C8" s="55" t="s">
        <v>9</v>
      </c>
      <c r="D8" s="54" t="s">
        <v>10</v>
      </c>
      <c r="AJ8" s="5" t="s">
        <v>11</v>
      </c>
    </row>
    <row r="9" spans="1:36" s="6" customFormat="1" ht="18" customHeight="1">
      <c r="B9" s="57" t="s">
        <v>12</v>
      </c>
      <c r="C9" s="49"/>
      <c r="D9" s="50"/>
      <c r="AJ9" s="8"/>
    </row>
    <row r="10" spans="1:36">
      <c r="A10" s="9" t="s">
        <v>701</v>
      </c>
      <c r="B10" s="58" t="s">
        <v>13</v>
      </c>
      <c r="C10" s="64">
        <v>17317.52261890204</v>
      </c>
      <c r="D10" s="65">
        <v>4.9945281687822606E-2</v>
      </c>
    </row>
    <row r="11" spans="1:36">
      <c r="B11" s="58" t="s">
        <v>14</v>
      </c>
      <c r="C11" s="51"/>
      <c r="D11" s="51"/>
    </row>
    <row r="12" spans="1:36">
      <c r="A12" s="9" t="s">
        <v>702</v>
      </c>
      <c r="B12" s="59" t="s">
        <v>15</v>
      </c>
      <c r="C12" s="66">
        <v>260416.06687849999</v>
      </c>
      <c r="D12" s="79">
        <v>0.75106319203446037</v>
      </c>
    </row>
    <row r="13" spans="1:36">
      <c r="A13" s="9" t="s">
        <v>703</v>
      </c>
      <c r="B13" s="59" t="s">
        <v>16</v>
      </c>
      <c r="C13" s="66">
        <v>0</v>
      </c>
      <c r="D13" s="79">
        <v>0</v>
      </c>
    </row>
    <row r="14" spans="1:36">
      <c r="A14" s="9" t="s">
        <v>704</v>
      </c>
      <c r="B14" s="59" t="s">
        <v>17</v>
      </c>
      <c r="C14" s="66">
        <v>23439.045152891202</v>
      </c>
      <c r="D14" s="79">
        <v>6.7600299327858868E-2</v>
      </c>
    </row>
    <row r="15" spans="1:36">
      <c r="A15" s="9" t="s">
        <v>705</v>
      </c>
      <c r="B15" s="59" t="s">
        <v>18</v>
      </c>
      <c r="C15" s="66">
        <v>799.89656760000003</v>
      </c>
      <c r="D15" s="79">
        <v>2.3069731317283191E-3</v>
      </c>
    </row>
    <row r="16" spans="1:36">
      <c r="A16" s="9" t="s">
        <v>706</v>
      </c>
      <c r="B16" s="59" t="s">
        <v>194</v>
      </c>
      <c r="C16" s="66">
        <v>16149.261517159999</v>
      </c>
      <c r="D16" s="79">
        <v>4.657591234467278E-2</v>
      </c>
    </row>
    <row r="17" spans="1:4">
      <c r="A17" s="9" t="s">
        <v>707</v>
      </c>
      <c r="B17" s="59" t="s">
        <v>19</v>
      </c>
      <c r="C17" s="66">
        <v>940.05063729000005</v>
      </c>
      <c r="D17" s="79">
        <v>2.7111899844738294E-3</v>
      </c>
    </row>
    <row r="18" spans="1:4">
      <c r="A18" s="9" t="s">
        <v>708</v>
      </c>
      <c r="B18" s="59" t="s">
        <v>20</v>
      </c>
      <c r="C18" s="66">
        <v>0</v>
      </c>
      <c r="D18" s="79">
        <v>0</v>
      </c>
    </row>
    <row r="19" spans="1:4">
      <c r="A19" s="9" t="s">
        <v>709</v>
      </c>
      <c r="B19" s="59" t="s">
        <v>21</v>
      </c>
      <c r="C19" s="66">
        <v>0</v>
      </c>
      <c r="D19" s="79">
        <v>0</v>
      </c>
    </row>
    <row r="20" spans="1:4">
      <c r="A20" s="9" t="s">
        <v>710</v>
      </c>
      <c r="B20" s="59" t="s">
        <v>22</v>
      </c>
      <c r="C20" s="66">
        <v>0</v>
      </c>
      <c r="D20" s="79">
        <v>0</v>
      </c>
    </row>
    <row r="21" spans="1:4">
      <c r="A21" s="9" t="s">
        <v>711</v>
      </c>
      <c r="B21" s="59" t="s">
        <v>23</v>
      </c>
      <c r="C21" s="66">
        <v>0</v>
      </c>
      <c r="D21" s="79">
        <v>0</v>
      </c>
    </row>
    <row r="22" spans="1:4">
      <c r="B22" s="58" t="s">
        <v>24</v>
      </c>
      <c r="C22" s="51"/>
      <c r="D22" s="80"/>
    </row>
    <row r="23" spans="1:4">
      <c r="A23" s="9" t="s">
        <v>712</v>
      </c>
      <c r="B23" s="59" t="s">
        <v>25</v>
      </c>
      <c r="C23" s="66">
        <v>0</v>
      </c>
      <c r="D23" s="79">
        <v>0</v>
      </c>
    </row>
    <row r="24" spans="1:4">
      <c r="A24" s="9" t="s">
        <v>713</v>
      </c>
      <c r="B24" s="59" t="s">
        <v>26</v>
      </c>
      <c r="C24" s="66">
        <v>0</v>
      </c>
      <c r="D24" s="79">
        <v>0</v>
      </c>
    </row>
    <row r="25" spans="1:4">
      <c r="A25" s="9" t="s">
        <v>714</v>
      </c>
      <c r="B25" s="59" t="s">
        <v>17</v>
      </c>
      <c r="C25" s="66">
        <v>3293.1261917012498</v>
      </c>
      <c r="D25" s="79">
        <v>9.4976700130618048E-3</v>
      </c>
    </row>
    <row r="26" spans="1:4">
      <c r="A26" s="9" t="s">
        <v>715</v>
      </c>
      <c r="B26" s="59" t="s">
        <v>27</v>
      </c>
      <c r="C26" s="66">
        <v>12843.350717058931</v>
      </c>
      <c r="D26" s="79">
        <v>3.7041370379320267E-2</v>
      </c>
    </row>
    <row r="27" spans="1:4">
      <c r="A27" s="9" t="s">
        <v>716</v>
      </c>
      <c r="B27" s="59" t="s">
        <v>28</v>
      </c>
      <c r="C27" s="66">
        <v>4433.6194723429853</v>
      </c>
      <c r="D27" s="79">
        <v>1.2786954480491702E-2</v>
      </c>
    </row>
    <row r="28" spans="1:4">
      <c r="A28" s="9" t="s">
        <v>717</v>
      </c>
      <c r="B28" s="59" t="s">
        <v>29</v>
      </c>
      <c r="C28" s="66">
        <v>0</v>
      </c>
      <c r="D28" s="79">
        <v>0</v>
      </c>
    </row>
    <row r="29" spans="1:4">
      <c r="A29" s="9" t="s">
        <v>718</v>
      </c>
      <c r="B29" s="59" t="s">
        <v>30</v>
      </c>
      <c r="C29" s="66">
        <v>0</v>
      </c>
      <c r="D29" s="79">
        <v>0</v>
      </c>
    </row>
    <row r="30" spans="1:4">
      <c r="A30" s="9" t="s">
        <v>719</v>
      </c>
      <c r="B30" s="59" t="s">
        <v>31</v>
      </c>
      <c r="C30" s="66">
        <v>-52.8984513243525</v>
      </c>
      <c r="D30" s="79">
        <v>-1.5256385745156126E-4</v>
      </c>
    </row>
    <row r="31" spans="1:4">
      <c r="A31" s="9" t="s">
        <v>720</v>
      </c>
      <c r="B31" s="59" t="s">
        <v>32</v>
      </c>
      <c r="C31" s="66">
        <v>0</v>
      </c>
      <c r="D31" s="79">
        <v>0</v>
      </c>
    </row>
    <row r="32" spans="1:4">
      <c r="A32" s="9" t="s">
        <v>721</v>
      </c>
      <c r="B32" s="58" t="s">
        <v>33</v>
      </c>
      <c r="C32" s="66">
        <v>5609.6563337521802</v>
      </c>
      <c r="D32" s="79">
        <v>1.6178749808897001E-2</v>
      </c>
    </row>
    <row r="33" spans="1:4">
      <c r="A33" s="9" t="s">
        <v>722</v>
      </c>
      <c r="B33" s="58" t="s">
        <v>34</v>
      </c>
      <c r="C33" s="66">
        <v>0</v>
      </c>
      <c r="D33" s="79">
        <v>0</v>
      </c>
    </row>
    <row r="34" spans="1:4">
      <c r="A34" s="9" t="s">
        <v>723</v>
      </c>
      <c r="B34" s="58" t="s">
        <v>35</v>
      </c>
      <c r="C34" s="66">
        <v>0</v>
      </c>
      <c r="D34" s="79">
        <v>0</v>
      </c>
    </row>
    <row r="35" spans="1:4">
      <c r="A35" s="9" t="s">
        <v>724</v>
      </c>
      <c r="B35" s="58" t="s">
        <v>36</v>
      </c>
      <c r="C35" s="66">
        <v>0</v>
      </c>
      <c r="D35" s="79">
        <v>0</v>
      </c>
    </row>
    <row r="36" spans="1:4">
      <c r="A36" s="9" t="s">
        <v>725</v>
      </c>
      <c r="B36" s="58" t="s">
        <v>37</v>
      </c>
      <c r="C36" s="66">
        <v>1541.2042458799999</v>
      </c>
      <c r="D36" s="79">
        <v>4.4449706746694699E-3</v>
      </c>
    </row>
    <row r="37" spans="1:4">
      <c r="A37" s="9"/>
      <c r="B37" s="60" t="s">
        <v>38</v>
      </c>
      <c r="C37" s="51"/>
      <c r="D37" s="80"/>
    </row>
    <row r="38" spans="1:4">
      <c r="A38" s="9" t="s">
        <v>726</v>
      </c>
      <c r="B38" s="61" t="s">
        <v>39</v>
      </c>
      <c r="C38" s="66">
        <v>0</v>
      </c>
      <c r="D38" s="79">
        <v>0</v>
      </c>
    </row>
    <row r="39" spans="1:4">
      <c r="A39" s="9" t="s">
        <v>727</v>
      </c>
      <c r="B39" s="61" t="s">
        <v>40</v>
      </c>
      <c r="C39" s="66">
        <v>0</v>
      </c>
      <c r="D39" s="79">
        <v>0</v>
      </c>
    </row>
    <row r="40" spans="1:4">
      <c r="A40" s="9" t="s">
        <v>728</v>
      </c>
      <c r="B40" s="61" t="s">
        <v>41</v>
      </c>
      <c r="C40" s="66">
        <v>0</v>
      </c>
      <c r="D40" s="79">
        <v>0</v>
      </c>
    </row>
    <row r="41" spans="1:4">
      <c r="B41" s="61" t="s">
        <v>42</v>
      </c>
      <c r="C41" s="66">
        <v>346729.90187828505</v>
      </c>
      <c r="D41" s="79">
        <v>1.0000000000100053</v>
      </c>
    </row>
    <row r="42" spans="1:4">
      <c r="A42" s="9" t="s">
        <v>729</v>
      </c>
      <c r="B42" s="62" t="s">
        <v>43</v>
      </c>
      <c r="C42" s="66">
        <v>3350.5938008600006</v>
      </c>
      <c r="D42" s="79">
        <v>0</v>
      </c>
    </row>
    <row r="43" spans="1:4">
      <c r="B43" s="10" t="s">
        <v>200</v>
      </c>
    </row>
    <row r="44" spans="1:4">
      <c r="C44" s="87" t="s">
        <v>44</v>
      </c>
      <c r="D44" s="86" t="s">
        <v>45</v>
      </c>
    </row>
    <row r="45" spans="1:4">
      <c r="C45" s="12" t="s">
        <v>9</v>
      </c>
      <c r="D45" s="12" t="s">
        <v>10</v>
      </c>
    </row>
    <row r="46" spans="1:4">
      <c r="C46" t="s">
        <v>109</v>
      </c>
      <c r="D46">
        <v>3.9127000000000001</v>
      </c>
    </row>
    <row r="47" spans="1:4">
      <c r="C47" t="s">
        <v>105</v>
      </c>
      <c r="D47">
        <v>3.3340000000000001</v>
      </c>
    </row>
    <row r="48" spans="1:4" hidden="1"/>
    <row r="1048576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–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–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6" sqref="A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10.7109375" style="14" hidden="1" customWidth="1"/>
    <col min="13" max="13" width="9.85546875" style="14" hidden="1" customWidth="1"/>
    <col min="14" max="14" width="18.8554687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36" width="5.7109375" style="14" hidden="1" customWidth="1"/>
    <col min="37" max="37" width="3.42578125" style="14" hidden="1" customWidth="1"/>
    <col min="38" max="38" width="5.7109375" style="14" hidden="1" customWidth="1"/>
    <col min="39" max="39" width="10.140625" style="14" hidden="1" customWidth="1"/>
    <col min="40" max="40" width="13.85546875" style="14" hidden="1" customWidth="1"/>
    <col min="41" max="41" width="5.7109375" style="14" hidden="1" customWidth="1"/>
    <col min="42" max="16384" width="9.140625" style="14" hidden="1"/>
  </cols>
  <sheetData>
    <row r="1" spans="1:14">
      <c r="A1" s="2" t="s">
        <v>0</v>
      </c>
      <c r="B1" t="s">
        <v>196</v>
      </c>
    </row>
    <row r="2" spans="1:14">
      <c r="A2" s="2" t="s">
        <v>1</v>
      </c>
      <c r="B2" t="s">
        <v>197</v>
      </c>
    </row>
    <row r="3" spans="1:14">
      <c r="A3" s="2" t="s">
        <v>2</v>
      </c>
      <c r="B3" t="s">
        <v>198</v>
      </c>
    </row>
    <row r="4" spans="1:14">
      <c r="A4" s="2" t="s">
        <v>3</v>
      </c>
      <c r="B4" t="s">
        <v>199</v>
      </c>
    </row>
    <row r="5" spans="1:14" ht="26.25" customHeight="1">
      <c r="A5" s="88" t="s">
        <v>46</v>
      </c>
      <c r="B5" s="89"/>
      <c r="C5" s="89"/>
      <c r="D5" s="89"/>
      <c r="E5" s="89"/>
      <c r="F5" s="89"/>
      <c r="G5" s="89"/>
      <c r="H5" s="89"/>
      <c r="I5" s="89"/>
      <c r="J5" s="89"/>
      <c r="K5" s="89"/>
    </row>
    <row r="6" spans="1:14" s="16" customFormat="1">
      <c r="A6" s="90" t="s">
        <v>47</v>
      </c>
      <c r="B6" s="44" t="s">
        <v>48</v>
      </c>
      <c r="C6" s="44" t="s">
        <v>49</v>
      </c>
      <c r="D6" s="44" t="s">
        <v>50</v>
      </c>
      <c r="E6" s="44" t="s">
        <v>51</v>
      </c>
      <c r="F6" s="44" t="s">
        <v>52</v>
      </c>
      <c r="G6" s="44" t="s">
        <v>53</v>
      </c>
      <c r="H6" s="44" t="s">
        <v>54</v>
      </c>
      <c r="I6" s="44" t="s">
        <v>55</v>
      </c>
      <c r="J6" s="44" t="s">
        <v>56</v>
      </c>
      <c r="K6" s="44" t="s">
        <v>57</v>
      </c>
      <c r="L6" s="14"/>
    </row>
    <row r="7" spans="1:14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4" s="20" customFormat="1" ht="18" customHeight="1">
      <c r="A9" s="21" t="s">
        <v>66</v>
      </c>
      <c r="B9" s="7"/>
      <c r="C9" s="7"/>
      <c r="D9" s="7"/>
      <c r="E9" s="7"/>
      <c r="F9" s="7"/>
      <c r="G9" s="7"/>
      <c r="H9" s="65">
        <v>0</v>
      </c>
      <c r="I9" s="64">
        <f>I10</f>
        <v>17317.52261890204</v>
      </c>
      <c r="J9" s="65">
        <v>1</v>
      </c>
      <c r="K9" s="65">
        <v>4.9599999999999998E-2</v>
      </c>
    </row>
    <row r="10" spans="1:14">
      <c r="A10" s="68" t="s">
        <v>201</v>
      </c>
      <c r="B10" s="23"/>
      <c r="C10" s="24"/>
      <c r="D10" s="24"/>
      <c r="E10" s="24"/>
      <c r="F10" s="24"/>
      <c r="G10" s="24"/>
      <c r="H10" s="69">
        <v>0</v>
      </c>
      <c r="I10" s="70">
        <f>I11+I14</f>
        <v>17317.52261890204</v>
      </c>
      <c r="J10" s="69">
        <v>1</v>
      </c>
      <c r="K10" s="69">
        <v>4.9599999999999998E-2</v>
      </c>
    </row>
    <row r="11" spans="1:14">
      <c r="A11" s="68" t="s">
        <v>202</v>
      </c>
      <c r="B11" s="23"/>
      <c r="C11" s="24"/>
      <c r="D11" s="24"/>
      <c r="E11" s="24"/>
      <c r="F11" s="24"/>
      <c r="G11" s="24"/>
      <c r="H11" s="69">
        <v>0</v>
      </c>
      <c r="I11" s="70">
        <f>I12+I13</f>
        <v>14098.03469000004</v>
      </c>
      <c r="J11" s="69">
        <v>0.81279999999999997</v>
      </c>
      <c r="K11" s="69">
        <v>4.0300000000000002E-2</v>
      </c>
      <c r="M11" s="77"/>
    </row>
    <row r="12" spans="1:14">
      <c r="A12" t="s">
        <v>203</v>
      </c>
      <c r="B12" t="s">
        <v>204</v>
      </c>
      <c r="C12" t="s">
        <v>205</v>
      </c>
      <c r="D12" t="s">
        <v>206</v>
      </c>
      <c r="E12" t="s">
        <v>207</v>
      </c>
      <c r="F12" t="s">
        <v>101</v>
      </c>
      <c r="G12" s="67">
        <v>0</v>
      </c>
      <c r="H12" s="67">
        <v>0</v>
      </c>
      <c r="I12" s="66">
        <v>7.4639999999999998E-2</v>
      </c>
      <c r="J12" s="67">
        <v>0</v>
      </c>
      <c r="K12" s="67">
        <v>0</v>
      </c>
    </row>
    <row r="13" spans="1:14">
      <c r="A13" t="s">
        <v>208</v>
      </c>
      <c r="B13" t="s">
        <v>209</v>
      </c>
      <c r="C13" t="s">
        <v>210</v>
      </c>
      <c r="D13" t="s">
        <v>206</v>
      </c>
      <c r="E13" t="s">
        <v>207</v>
      </c>
      <c r="F13" t="s">
        <v>101</v>
      </c>
      <c r="G13" s="67">
        <v>0</v>
      </c>
      <c r="H13" s="67">
        <v>0</v>
      </c>
      <c r="I13" s="66">
        <f>13982.24105+115.71900000004</f>
        <v>14097.96005000004</v>
      </c>
      <c r="J13" s="67">
        <v>0.81279999999999997</v>
      </c>
      <c r="K13" s="67">
        <v>4.0300000000000002E-2</v>
      </c>
    </row>
    <row r="14" spans="1:14">
      <c r="A14" s="68" t="s">
        <v>211</v>
      </c>
      <c r="C14" s="14"/>
      <c r="H14" s="69">
        <v>0</v>
      </c>
      <c r="I14" s="70">
        <v>3219.487928902</v>
      </c>
      <c r="J14" s="69">
        <v>0.18720000000000001</v>
      </c>
      <c r="K14" s="69">
        <v>9.2999999999999992E-3</v>
      </c>
      <c r="L14" s="76"/>
      <c r="M14" s="77"/>
    </row>
    <row r="15" spans="1:14">
      <c r="A15" t="s">
        <v>212</v>
      </c>
      <c r="B15" t="s">
        <v>213</v>
      </c>
      <c r="C15" t="s">
        <v>205</v>
      </c>
      <c r="D15" t="s">
        <v>206</v>
      </c>
      <c r="E15" t="s">
        <v>207</v>
      </c>
      <c r="F15" t="s">
        <v>109</v>
      </c>
      <c r="G15" s="67">
        <v>0</v>
      </c>
      <c r="H15" s="67">
        <v>0</v>
      </c>
      <c r="I15" s="66">
        <v>0.37522792999999999</v>
      </c>
      <c r="J15" s="67">
        <v>0</v>
      </c>
      <c r="K15" s="67">
        <v>0</v>
      </c>
    </row>
    <row r="16" spans="1:14">
      <c r="A16" t="s">
        <v>214</v>
      </c>
      <c r="B16" t="s">
        <v>215</v>
      </c>
      <c r="C16" t="s">
        <v>210</v>
      </c>
      <c r="D16" t="s">
        <v>206</v>
      </c>
      <c r="E16" t="s">
        <v>207</v>
      </c>
      <c r="F16" t="s">
        <v>109</v>
      </c>
      <c r="G16" s="67">
        <v>0</v>
      </c>
      <c r="H16" s="67">
        <v>0</v>
      </c>
      <c r="I16" s="66">
        <v>1.9796696920000001</v>
      </c>
      <c r="J16" s="67">
        <v>1E-4</v>
      </c>
      <c r="K16" s="67">
        <v>0</v>
      </c>
      <c r="N16" s="78"/>
    </row>
    <row r="17" spans="1:11">
      <c r="A17" t="s">
        <v>216</v>
      </c>
      <c r="B17" t="s">
        <v>217</v>
      </c>
      <c r="C17" t="s">
        <v>205</v>
      </c>
      <c r="D17" t="s">
        <v>206</v>
      </c>
      <c r="E17" t="s">
        <v>207</v>
      </c>
      <c r="F17" t="s">
        <v>105</v>
      </c>
      <c r="G17" s="67">
        <v>0</v>
      </c>
      <c r="H17" s="67">
        <v>0</v>
      </c>
      <c r="I17" s="66">
        <v>33.5813816</v>
      </c>
      <c r="J17" s="67">
        <v>2E-3</v>
      </c>
      <c r="K17" s="67">
        <v>1E-4</v>
      </c>
    </row>
    <row r="18" spans="1:11">
      <c r="A18" t="s">
        <v>218</v>
      </c>
      <c r="B18" t="s">
        <v>219</v>
      </c>
      <c r="C18" t="s">
        <v>210</v>
      </c>
      <c r="D18" t="s">
        <v>206</v>
      </c>
      <c r="E18" t="s">
        <v>207</v>
      </c>
      <c r="F18" t="s">
        <v>105</v>
      </c>
      <c r="G18" s="67">
        <v>0</v>
      </c>
      <c r="H18" s="67">
        <v>0</v>
      </c>
      <c r="I18" s="66">
        <v>3183.5516496800001</v>
      </c>
      <c r="J18" s="67">
        <v>0.18509999999999999</v>
      </c>
      <c r="K18" s="67">
        <v>9.1999999999999998E-3</v>
      </c>
    </row>
    <row r="19" spans="1:11">
      <c r="A19" s="68" t="s">
        <v>220</v>
      </c>
      <c r="C19" s="14"/>
      <c r="H19" s="69">
        <v>0</v>
      </c>
      <c r="I19" s="70">
        <v>0</v>
      </c>
      <c r="J19" s="69">
        <v>0</v>
      </c>
      <c r="K19" s="69">
        <v>0</v>
      </c>
    </row>
    <row r="20" spans="1:11">
      <c r="A20" t="s">
        <v>221</v>
      </c>
      <c r="B20" t="s">
        <v>221</v>
      </c>
      <c r="C20" s="14"/>
      <c r="D20" t="s">
        <v>221</v>
      </c>
      <c r="F20" t="s">
        <v>221</v>
      </c>
      <c r="G20" s="67">
        <v>0</v>
      </c>
      <c r="H20" s="67">
        <v>0</v>
      </c>
      <c r="I20" s="66">
        <v>0</v>
      </c>
      <c r="J20" s="67">
        <v>0</v>
      </c>
      <c r="K20" s="67">
        <v>0</v>
      </c>
    </row>
    <row r="21" spans="1:11">
      <c r="A21" s="68" t="s">
        <v>222</v>
      </c>
      <c r="C21" s="14"/>
      <c r="H21" s="69">
        <v>0</v>
      </c>
      <c r="I21" s="70">
        <v>0</v>
      </c>
      <c r="J21" s="69">
        <v>0</v>
      </c>
      <c r="K21" s="69">
        <v>0</v>
      </c>
    </row>
    <row r="22" spans="1:11">
      <c r="A22" t="s">
        <v>221</v>
      </c>
      <c r="B22" t="s">
        <v>221</v>
      </c>
      <c r="C22" s="14"/>
      <c r="D22" t="s">
        <v>221</v>
      </c>
      <c r="F22" t="s">
        <v>221</v>
      </c>
      <c r="G22" s="67">
        <v>0</v>
      </c>
      <c r="H22" s="67">
        <v>0</v>
      </c>
      <c r="I22" s="66">
        <v>0</v>
      </c>
      <c r="J22" s="67">
        <v>0</v>
      </c>
      <c r="K22" s="67">
        <v>0</v>
      </c>
    </row>
    <row r="23" spans="1:11">
      <c r="A23" s="68" t="s">
        <v>223</v>
      </c>
      <c r="C23" s="14"/>
      <c r="H23" s="69">
        <v>0</v>
      </c>
      <c r="I23" s="70">
        <v>0</v>
      </c>
      <c r="J23" s="69">
        <v>0</v>
      </c>
      <c r="K23" s="69">
        <v>0</v>
      </c>
    </row>
    <row r="24" spans="1:11">
      <c r="A24" t="s">
        <v>221</v>
      </c>
      <c r="B24" t="s">
        <v>221</v>
      </c>
      <c r="C24" s="14"/>
      <c r="D24" t="s">
        <v>221</v>
      </c>
      <c r="F24" t="s">
        <v>221</v>
      </c>
      <c r="G24" s="67">
        <v>0</v>
      </c>
      <c r="H24" s="67">
        <v>0</v>
      </c>
      <c r="I24" s="66">
        <v>0</v>
      </c>
      <c r="J24" s="67">
        <v>0</v>
      </c>
      <c r="K24" s="67">
        <v>0</v>
      </c>
    </row>
    <row r="25" spans="1:11">
      <c r="A25" s="68" t="s">
        <v>224</v>
      </c>
      <c r="C25" s="14"/>
      <c r="H25" s="69">
        <v>0</v>
      </c>
      <c r="I25" s="70">
        <v>0</v>
      </c>
      <c r="J25" s="69">
        <v>0</v>
      </c>
      <c r="K25" s="69">
        <v>0</v>
      </c>
    </row>
    <row r="26" spans="1:11">
      <c r="A26" t="s">
        <v>221</v>
      </c>
      <c r="B26" t="s">
        <v>221</v>
      </c>
      <c r="C26" s="14"/>
      <c r="D26" t="s">
        <v>221</v>
      </c>
      <c r="F26" t="s">
        <v>221</v>
      </c>
      <c r="G26" s="67">
        <v>0</v>
      </c>
      <c r="H26" s="67">
        <v>0</v>
      </c>
      <c r="I26" s="66">
        <v>0</v>
      </c>
      <c r="J26" s="67">
        <v>0</v>
      </c>
      <c r="K26" s="67">
        <v>0</v>
      </c>
    </row>
    <row r="27" spans="1:11">
      <c r="A27" s="68" t="s">
        <v>225</v>
      </c>
      <c r="C27" s="14"/>
      <c r="H27" s="69">
        <v>0</v>
      </c>
      <c r="I27" s="70">
        <v>0</v>
      </c>
      <c r="J27" s="69">
        <v>0</v>
      </c>
      <c r="K27" s="69">
        <v>0</v>
      </c>
    </row>
    <row r="28" spans="1:11">
      <c r="A28" t="s">
        <v>221</v>
      </c>
      <c r="B28" t="s">
        <v>221</v>
      </c>
      <c r="C28" s="14"/>
      <c r="D28" t="s">
        <v>221</v>
      </c>
      <c r="F28" t="s">
        <v>221</v>
      </c>
      <c r="G28" s="67">
        <v>0</v>
      </c>
      <c r="H28" s="67">
        <v>0</v>
      </c>
      <c r="I28" s="66">
        <v>0</v>
      </c>
      <c r="J28" s="67">
        <v>0</v>
      </c>
      <c r="K28" s="67">
        <v>0</v>
      </c>
    </row>
    <row r="29" spans="1:11">
      <c r="A29" s="68" t="s">
        <v>226</v>
      </c>
      <c r="C29" s="14"/>
      <c r="H29" s="69">
        <v>0</v>
      </c>
      <c r="I29" s="70">
        <v>0</v>
      </c>
      <c r="J29" s="69">
        <v>0</v>
      </c>
      <c r="K29" s="69">
        <v>0</v>
      </c>
    </row>
    <row r="30" spans="1:11">
      <c r="A30" s="68" t="s">
        <v>227</v>
      </c>
      <c r="C30" s="14"/>
      <c r="H30" s="69">
        <v>0</v>
      </c>
      <c r="I30" s="70">
        <v>0</v>
      </c>
      <c r="J30" s="69">
        <v>0</v>
      </c>
      <c r="K30" s="69">
        <v>0</v>
      </c>
    </row>
    <row r="31" spans="1:11">
      <c r="A31" t="s">
        <v>221</v>
      </c>
      <c r="B31" t="s">
        <v>221</v>
      </c>
      <c r="C31" s="14"/>
      <c r="D31" t="s">
        <v>221</v>
      </c>
      <c r="F31" t="s">
        <v>221</v>
      </c>
      <c r="G31" s="67">
        <v>0</v>
      </c>
      <c r="H31" s="67">
        <v>0</v>
      </c>
      <c r="I31" s="66">
        <v>0</v>
      </c>
      <c r="J31" s="67">
        <v>0</v>
      </c>
      <c r="K31" s="67">
        <v>0</v>
      </c>
    </row>
    <row r="32" spans="1:11">
      <c r="A32" s="68" t="s">
        <v>225</v>
      </c>
      <c r="C32" s="14"/>
      <c r="H32" s="69">
        <v>0</v>
      </c>
      <c r="I32" s="70">
        <v>0</v>
      </c>
      <c r="J32" s="69">
        <v>0</v>
      </c>
      <c r="K32" s="69">
        <v>0</v>
      </c>
    </row>
    <row r="33" spans="1:11">
      <c r="A33" t="s">
        <v>221</v>
      </c>
      <c r="B33" t="s">
        <v>221</v>
      </c>
      <c r="C33" s="14"/>
      <c r="D33" t="s">
        <v>221</v>
      </c>
      <c r="F33" t="s">
        <v>221</v>
      </c>
      <c r="G33" s="67">
        <v>0</v>
      </c>
      <c r="H33" s="67">
        <v>0</v>
      </c>
      <c r="I33" s="66">
        <v>0</v>
      </c>
      <c r="J33" s="67">
        <v>0</v>
      </c>
      <c r="K33" s="67">
        <v>0</v>
      </c>
    </row>
    <row r="34" spans="1:11">
      <c r="A34" t="s">
        <v>228</v>
      </c>
      <c r="C34" s="14"/>
    </row>
    <row r="35" spans="1:11" hidden="1">
      <c r="C35" s="14"/>
    </row>
    <row r="36" spans="1:11" hidden="1"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 customWidth="1"/>
    <col min="38" max="38" width="6.7109375" style="14" hidden="1" customWidth="1"/>
    <col min="39" max="39" width="7.7109375" style="14" hidden="1" customWidth="1"/>
    <col min="40" max="40" width="7.140625" style="14" hidden="1" customWidth="1"/>
    <col min="41" max="41" width="6" style="14" hidden="1" customWidth="1"/>
    <col min="42" max="42" width="7.85546875" style="14" hidden="1" customWidth="1"/>
    <col min="43" max="43" width="8.140625" style="14" hidden="1" customWidth="1"/>
    <col min="44" max="44" width="1.7109375" style="14" hidden="1" customWidth="1"/>
    <col min="45" max="45" width="15" style="14" hidden="1" customWidth="1"/>
    <col min="46" max="46" width="8.7109375" style="14" hidden="1" customWidth="1"/>
    <col min="47" max="47" width="10" style="14" hidden="1" customWidth="1"/>
    <col min="48" max="48" width="9.5703125" style="14" hidden="1" customWidth="1"/>
    <col min="49" max="49" width="6.140625" style="14" hidden="1" customWidth="1"/>
    <col min="50" max="51" width="5.7109375" style="14" hidden="1" customWidth="1"/>
    <col min="52" max="52" width="6.85546875" style="14" hidden="1" customWidth="1"/>
    <col min="53" max="53" width="6.42578125" style="14" hidden="1" customWidth="1"/>
    <col min="54" max="54" width="6.7109375" style="14" hidden="1" customWidth="1"/>
    <col min="55" max="55" width="7.28515625" style="14" hidden="1" customWidth="1"/>
    <col min="56" max="67" width="5.7109375" style="14" hidden="1" customWidth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  <c r="B2" t="s">
        <v>197</v>
      </c>
    </row>
    <row r="3" spans="1:52">
      <c r="A3" s="2" t="s">
        <v>2</v>
      </c>
      <c r="B3" t="s">
        <v>198</v>
      </c>
    </row>
    <row r="4" spans="1:52">
      <c r="A4" s="2" t="s">
        <v>3</v>
      </c>
      <c r="B4" t="s">
        <v>199</v>
      </c>
    </row>
    <row r="5" spans="1:52" ht="21.75" customHeight="1">
      <c r="A5" s="92" t="s">
        <v>67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4"/>
    </row>
    <row r="6" spans="1:52" ht="27.7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  <c r="AT6" s="16"/>
      <c r="AU6" s="16"/>
    </row>
    <row r="7" spans="1:52" s="16" customFormat="1" ht="76.5" customHeight="1">
      <c r="A7" s="41" t="s">
        <v>47</v>
      </c>
      <c r="B7" s="42" t="s">
        <v>48</v>
      </c>
      <c r="C7" s="42" t="s">
        <v>69</v>
      </c>
      <c r="D7" s="42" t="s">
        <v>50</v>
      </c>
      <c r="E7" s="42" t="s">
        <v>51</v>
      </c>
      <c r="F7" s="42" t="s">
        <v>70</v>
      </c>
      <c r="G7" s="42" t="s">
        <v>71</v>
      </c>
      <c r="H7" s="42" t="s">
        <v>52</v>
      </c>
      <c r="I7" s="42" t="s">
        <v>53</v>
      </c>
      <c r="J7" s="42" t="s">
        <v>54</v>
      </c>
      <c r="K7" s="42" t="s">
        <v>186</v>
      </c>
      <c r="L7" s="42" t="s">
        <v>187</v>
      </c>
      <c r="M7" s="98" t="s">
        <v>191</v>
      </c>
      <c r="N7" s="42" t="s">
        <v>55</v>
      </c>
      <c r="O7" s="42" t="s">
        <v>188</v>
      </c>
      <c r="P7" s="42" t="s">
        <v>56</v>
      </c>
      <c r="Q7" s="99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4">
        <v>4.96</v>
      </c>
      <c r="H10" s="7"/>
      <c r="I10" s="7"/>
      <c r="J10" s="65">
        <v>-4.5999999999999999E-3</v>
      </c>
      <c r="K10" s="64">
        <v>224825268</v>
      </c>
      <c r="L10" s="7"/>
      <c r="M10" s="64">
        <v>0</v>
      </c>
      <c r="N10" s="64">
        <v>260416.06687849999</v>
      </c>
      <c r="O10" s="7"/>
      <c r="P10" s="65">
        <v>1</v>
      </c>
      <c r="Q10" s="65">
        <v>0.75129999999999997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8" t="s">
        <v>201</v>
      </c>
      <c r="B11" s="14"/>
      <c r="C11" s="14"/>
      <c r="G11" s="70">
        <v>4.96</v>
      </c>
      <c r="J11" s="69">
        <v>-4.5999999999999999E-3</v>
      </c>
      <c r="K11" s="70">
        <v>224825268</v>
      </c>
      <c r="M11" s="70">
        <v>0</v>
      </c>
      <c r="N11" s="70">
        <v>260416.06687849999</v>
      </c>
      <c r="P11" s="69">
        <v>1</v>
      </c>
      <c r="Q11" s="69">
        <v>0.75129999999999997</v>
      </c>
    </row>
    <row r="12" spans="1:52">
      <c r="A12" s="68" t="s">
        <v>229</v>
      </c>
      <c r="B12" s="14"/>
      <c r="C12" s="14"/>
      <c r="G12" s="70">
        <v>3.96</v>
      </c>
      <c r="J12" s="69">
        <v>-1.5299999999999999E-2</v>
      </c>
      <c r="K12" s="70">
        <v>107912704</v>
      </c>
      <c r="M12" s="70">
        <v>0</v>
      </c>
      <c r="N12" s="70">
        <v>131206.08630259999</v>
      </c>
      <c r="P12" s="69">
        <v>0.50380000000000003</v>
      </c>
      <c r="Q12" s="69">
        <v>0.3785</v>
      </c>
    </row>
    <row r="13" spans="1:52">
      <c r="A13" s="68" t="s">
        <v>230</v>
      </c>
      <c r="B13" s="14"/>
      <c r="C13" s="14"/>
      <c r="G13" s="70">
        <v>3.96</v>
      </c>
      <c r="J13" s="69">
        <v>-1.5299999999999999E-2</v>
      </c>
      <c r="K13" s="70">
        <v>107912704</v>
      </c>
      <c r="M13" s="70">
        <v>0</v>
      </c>
      <c r="N13" s="70">
        <v>131206.08630259999</v>
      </c>
      <c r="P13" s="69">
        <v>0.50380000000000003</v>
      </c>
      <c r="Q13" s="69">
        <v>0.3785</v>
      </c>
    </row>
    <row r="14" spans="1:52">
      <c r="A14" t="s">
        <v>231</v>
      </c>
      <c r="B14" t="s">
        <v>232</v>
      </c>
      <c r="C14" t="s">
        <v>99</v>
      </c>
      <c r="D14" t="s">
        <v>233</v>
      </c>
      <c r="F14" t="s">
        <v>234</v>
      </c>
      <c r="G14" s="66">
        <v>0.33</v>
      </c>
      <c r="H14" t="s">
        <v>101</v>
      </c>
      <c r="I14" s="67">
        <v>0.04</v>
      </c>
      <c r="J14" s="67">
        <v>-2.9100000000000001E-2</v>
      </c>
      <c r="K14" s="66">
        <v>14825588</v>
      </c>
      <c r="L14" s="66">
        <v>137.24</v>
      </c>
      <c r="M14" s="66">
        <v>0</v>
      </c>
      <c r="N14" s="66">
        <v>20346.636971200001</v>
      </c>
      <c r="O14" s="67">
        <v>1.2999999999999999E-3</v>
      </c>
      <c r="P14" s="67">
        <v>7.8100000000000003E-2</v>
      </c>
      <c r="Q14" s="67">
        <v>5.8700000000000002E-2</v>
      </c>
    </row>
    <row r="15" spans="1:52">
      <c r="A15" t="s">
        <v>235</v>
      </c>
      <c r="B15" t="s">
        <v>236</v>
      </c>
      <c r="C15" t="s">
        <v>99</v>
      </c>
      <c r="D15" t="s">
        <v>233</v>
      </c>
      <c r="F15" t="s">
        <v>237</v>
      </c>
      <c r="G15" s="66">
        <v>3.14</v>
      </c>
      <c r="H15" t="s">
        <v>101</v>
      </c>
      <c r="I15" s="67">
        <v>0.04</v>
      </c>
      <c r="J15" s="67">
        <v>-1.4500000000000001E-2</v>
      </c>
      <c r="K15" s="66">
        <v>7477890</v>
      </c>
      <c r="L15" s="66">
        <v>150.19</v>
      </c>
      <c r="M15" s="66">
        <v>0</v>
      </c>
      <c r="N15" s="66">
        <v>11231.042991</v>
      </c>
      <c r="O15" s="67">
        <v>5.9999999999999995E-4</v>
      </c>
      <c r="P15" s="67">
        <v>4.3099999999999999E-2</v>
      </c>
      <c r="Q15" s="67">
        <v>3.2399999999999998E-2</v>
      </c>
    </row>
    <row r="16" spans="1:52">
      <c r="A16" t="s">
        <v>238</v>
      </c>
      <c r="B16" t="s">
        <v>239</v>
      </c>
      <c r="C16" t="s">
        <v>99</v>
      </c>
      <c r="D16" t="s">
        <v>233</v>
      </c>
      <c r="F16" t="s">
        <v>240</v>
      </c>
      <c r="G16" s="66">
        <v>12.3</v>
      </c>
      <c r="H16" t="s">
        <v>101</v>
      </c>
      <c r="I16" s="67">
        <v>0.04</v>
      </c>
      <c r="J16" s="67">
        <v>-2.3E-3</v>
      </c>
      <c r="K16" s="66">
        <v>4595851</v>
      </c>
      <c r="L16" s="66">
        <v>200.79</v>
      </c>
      <c r="M16" s="66">
        <v>0</v>
      </c>
      <c r="N16" s="66">
        <v>9228.0092229000002</v>
      </c>
      <c r="O16" s="67">
        <v>2.9999999999999997E-4</v>
      </c>
      <c r="P16" s="67">
        <v>3.5400000000000001E-2</v>
      </c>
      <c r="Q16" s="67">
        <v>2.6599999999999999E-2</v>
      </c>
    </row>
    <row r="17" spans="1:17">
      <c r="A17" t="s">
        <v>241</v>
      </c>
      <c r="B17" t="s">
        <v>242</v>
      </c>
      <c r="C17" t="s">
        <v>99</v>
      </c>
      <c r="D17" t="s">
        <v>233</v>
      </c>
      <c r="F17" t="s">
        <v>243</v>
      </c>
      <c r="G17" s="66">
        <v>1.48</v>
      </c>
      <c r="H17" t="s">
        <v>101</v>
      </c>
      <c r="I17" s="67">
        <v>2.75E-2</v>
      </c>
      <c r="J17" s="67">
        <v>-1.8200000000000001E-2</v>
      </c>
      <c r="K17" s="66">
        <v>19974875</v>
      </c>
      <c r="L17" s="66">
        <v>112.49</v>
      </c>
      <c r="M17" s="66">
        <v>0</v>
      </c>
      <c r="N17" s="66">
        <v>22469.736887499999</v>
      </c>
      <c r="O17" s="67">
        <v>1.1000000000000001E-3</v>
      </c>
      <c r="P17" s="67">
        <v>8.6300000000000002E-2</v>
      </c>
      <c r="Q17" s="67">
        <v>6.4799999999999996E-2</v>
      </c>
    </row>
    <row r="18" spans="1:17">
      <c r="A18" t="s">
        <v>244</v>
      </c>
      <c r="B18" t="s">
        <v>245</v>
      </c>
      <c r="C18" t="s">
        <v>99</v>
      </c>
      <c r="D18" t="s">
        <v>233</v>
      </c>
      <c r="F18" t="s">
        <v>246</v>
      </c>
      <c r="G18" s="66">
        <v>2.4500000000000002</v>
      </c>
      <c r="H18" t="s">
        <v>101</v>
      </c>
      <c r="I18" s="67">
        <v>1.7500000000000002E-2</v>
      </c>
      <c r="J18" s="67">
        <v>-1.5599999999999999E-2</v>
      </c>
      <c r="K18" s="66">
        <v>17964240</v>
      </c>
      <c r="L18" s="66">
        <v>111.46</v>
      </c>
      <c r="M18" s="66">
        <v>0</v>
      </c>
      <c r="N18" s="66">
        <v>20022.941903999999</v>
      </c>
      <c r="O18" s="67">
        <v>8.9999999999999998E-4</v>
      </c>
      <c r="P18" s="67">
        <v>7.6899999999999996E-2</v>
      </c>
      <c r="Q18" s="67">
        <v>5.7799999999999997E-2</v>
      </c>
    </row>
    <row r="19" spans="1:17">
      <c r="A19" t="s">
        <v>247</v>
      </c>
      <c r="B19" t="s">
        <v>248</v>
      </c>
      <c r="C19" t="s">
        <v>99</v>
      </c>
      <c r="D19" t="s">
        <v>233</v>
      </c>
      <c r="F19" t="s">
        <v>249</v>
      </c>
      <c r="G19" s="66">
        <v>8.01</v>
      </c>
      <c r="H19" t="s">
        <v>101</v>
      </c>
      <c r="I19" s="67">
        <v>5.0000000000000001E-3</v>
      </c>
      <c r="J19" s="67">
        <v>-6.3E-3</v>
      </c>
      <c r="K19" s="66">
        <v>9195065</v>
      </c>
      <c r="L19" s="66">
        <v>111.22</v>
      </c>
      <c r="M19" s="66">
        <v>0</v>
      </c>
      <c r="N19" s="66">
        <v>10226.751292999999</v>
      </c>
      <c r="O19" s="67">
        <v>5.0000000000000001E-4</v>
      </c>
      <c r="P19" s="67">
        <v>3.9300000000000002E-2</v>
      </c>
      <c r="Q19" s="67">
        <v>2.9499999999999998E-2</v>
      </c>
    </row>
    <row r="20" spans="1:17">
      <c r="A20" t="s">
        <v>250</v>
      </c>
      <c r="B20" t="s">
        <v>251</v>
      </c>
      <c r="C20" t="s">
        <v>99</v>
      </c>
      <c r="D20" t="s">
        <v>233</v>
      </c>
      <c r="F20" t="s">
        <v>252</v>
      </c>
      <c r="G20" s="66">
        <v>5.32</v>
      </c>
      <c r="H20" t="s">
        <v>101</v>
      </c>
      <c r="I20" s="67">
        <v>1E-3</v>
      </c>
      <c r="J20" s="67">
        <v>-9.2999999999999992E-3</v>
      </c>
      <c r="K20" s="66">
        <v>5292001</v>
      </c>
      <c r="L20" s="66">
        <v>107</v>
      </c>
      <c r="M20" s="66">
        <v>0</v>
      </c>
      <c r="N20" s="66">
        <v>5662.4410699999999</v>
      </c>
      <c r="O20" s="67">
        <v>8.9999999999999998E-4</v>
      </c>
      <c r="P20" s="67">
        <v>2.1700000000000001E-2</v>
      </c>
      <c r="Q20" s="67">
        <v>1.6299999999999999E-2</v>
      </c>
    </row>
    <row r="21" spans="1:17">
      <c r="A21" t="s">
        <v>253</v>
      </c>
      <c r="B21" t="s">
        <v>254</v>
      </c>
      <c r="C21" t="s">
        <v>99</v>
      </c>
      <c r="D21" t="s">
        <v>233</v>
      </c>
      <c r="F21" t="s">
        <v>237</v>
      </c>
      <c r="G21" s="66">
        <v>4.5199999999999996</v>
      </c>
      <c r="H21" t="s">
        <v>101</v>
      </c>
      <c r="I21" s="67">
        <v>7.4999999999999997E-3</v>
      </c>
      <c r="J21" s="67">
        <v>-1.2699999999999999E-2</v>
      </c>
      <c r="K21" s="66">
        <v>13752087</v>
      </c>
      <c r="L21" s="66">
        <v>110.55</v>
      </c>
      <c r="M21" s="66">
        <v>0</v>
      </c>
      <c r="N21" s="66">
        <v>15202.932178499999</v>
      </c>
      <c r="O21" s="67">
        <v>5.9999999999999995E-4</v>
      </c>
      <c r="P21" s="67">
        <v>5.8400000000000001E-2</v>
      </c>
      <c r="Q21" s="67">
        <v>4.3900000000000002E-2</v>
      </c>
    </row>
    <row r="22" spans="1:17">
      <c r="A22" t="s">
        <v>255</v>
      </c>
      <c r="B22" t="s">
        <v>256</v>
      </c>
      <c r="C22" t="s">
        <v>99</v>
      </c>
      <c r="D22" t="s">
        <v>233</v>
      </c>
      <c r="F22" t="s">
        <v>237</v>
      </c>
      <c r="G22" s="66">
        <v>6.03</v>
      </c>
      <c r="H22" t="s">
        <v>101</v>
      </c>
      <c r="I22" s="67">
        <v>7.4999999999999997E-3</v>
      </c>
      <c r="J22" s="67">
        <v>-1.2200000000000001E-2</v>
      </c>
      <c r="K22" s="66">
        <v>14835107</v>
      </c>
      <c r="L22" s="66">
        <v>113.35</v>
      </c>
      <c r="M22" s="66">
        <v>0</v>
      </c>
      <c r="N22" s="66">
        <v>16815.593784500001</v>
      </c>
      <c r="O22" s="67">
        <v>6.9999999999999999E-4</v>
      </c>
      <c r="P22" s="67">
        <v>6.4600000000000005E-2</v>
      </c>
      <c r="Q22" s="67">
        <v>4.8500000000000001E-2</v>
      </c>
    </row>
    <row r="23" spans="1:17">
      <c r="A23" s="68" t="s">
        <v>257</v>
      </c>
      <c r="B23" s="14"/>
      <c r="C23" s="14"/>
      <c r="G23" s="70">
        <v>5.96</v>
      </c>
      <c r="J23" s="69">
        <v>6.1999999999999998E-3</v>
      </c>
      <c r="K23" s="70">
        <v>116912564</v>
      </c>
      <c r="M23" s="70">
        <v>0</v>
      </c>
      <c r="N23" s="70">
        <v>129209.9805759</v>
      </c>
      <c r="P23" s="69">
        <v>0.49619999999999997</v>
      </c>
      <c r="Q23" s="69">
        <v>0.37280000000000002</v>
      </c>
    </row>
    <row r="24" spans="1:17">
      <c r="A24" s="68" t="s">
        <v>258</v>
      </c>
      <c r="B24" s="14"/>
      <c r="C24" s="14"/>
      <c r="G24" s="70">
        <v>0.56999999999999995</v>
      </c>
      <c r="J24" s="69">
        <v>1E-4</v>
      </c>
      <c r="K24" s="70">
        <v>1498654</v>
      </c>
      <c r="M24" s="70">
        <v>0</v>
      </c>
      <c r="N24" s="70">
        <v>1498.5735448999999</v>
      </c>
      <c r="P24" s="69">
        <v>5.7999999999999996E-3</v>
      </c>
      <c r="Q24" s="69">
        <v>4.3E-3</v>
      </c>
    </row>
    <row r="25" spans="1:17">
      <c r="A25" t="s">
        <v>259</v>
      </c>
      <c r="B25" t="s">
        <v>260</v>
      </c>
      <c r="C25" t="s">
        <v>99</v>
      </c>
      <c r="D25" t="s">
        <v>233</v>
      </c>
      <c r="F25" t="s">
        <v>261</v>
      </c>
      <c r="G25" s="66">
        <v>0.42</v>
      </c>
      <c r="H25" t="s">
        <v>101</v>
      </c>
      <c r="I25" s="67">
        <v>0</v>
      </c>
      <c r="J25" s="67">
        <v>0</v>
      </c>
      <c r="K25" s="66">
        <v>694103</v>
      </c>
      <c r="L25" s="66">
        <v>100</v>
      </c>
      <c r="M25" s="66">
        <v>0</v>
      </c>
      <c r="N25" s="66">
        <v>694.10299999999995</v>
      </c>
      <c r="O25" s="67">
        <v>1E-4</v>
      </c>
      <c r="P25" s="67">
        <v>2.7000000000000001E-3</v>
      </c>
      <c r="Q25" s="67">
        <v>2E-3</v>
      </c>
    </row>
    <row r="26" spans="1:17">
      <c r="A26" t="s">
        <v>262</v>
      </c>
      <c r="B26" t="s">
        <v>263</v>
      </c>
      <c r="C26" t="s">
        <v>99</v>
      </c>
      <c r="D26" t="s">
        <v>233</v>
      </c>
      <c r="F26" t="s">
        <v>261</v>
      </c>
      <c r="G26" s="66">
        <v>0.69</v>
      </c>
      <c r="H26" t="s">
        <v>101</v>
      </c>
      <c r="I26" s="67">
        <v>0</v>
      </c>
      <c r="J26" s="67">
        <v>1E-4</v>
      </c>
      <c r="K26" s="66">
        <v>804551</v>
      </c>
      <c r="L26" s="66">
        <v>99.99</v>
      </c>
      <c r="M26" s="66">
        <v>0</v>
      </c>
      <c r="N26" s="66">
        <v>804.47054490000005</v>
      </c>
      <c r="O26" s="67">
        <v>1E-4</v>
      </c>
      <c r="P26" s="67">
        <v>3.0999999999999999E-3</v>
      </c>
      <c r="Q26" s="67">
        <v>2.3E-3</v>
      </c>
    </row>
    <row r="27" spans="1:17">
      <c r="A27" s="68" t="s">
        <v>264</v>
      </c>
      <c r="B27" s="14"/>
      <c r="C27" s="14"/>
      <c r="G27" s="70">
        <v>5.75</v>
      </c>
      <c r="J27" s="69">
        <v>6.6E-3</v>
      </c>
      <c r="K27" s="70">
        <v>106113910</v>
      </c>
      <c r="M27" s="70">
        <v>0</v>
      </c>
      <c r="N27" s="70">
        <v>118598.337031</v>
      </c>
      <c r="P27" s="69">
        <v>0.45540000000000003</v>
      </c>
      <c r="Q27" s="69">
        <v>0.3422</v>
      </c>
    </row>
    <row r="28" spans="1:17">
      <c r="A28" t="s">
        <v>265</v>
      </c>
      <c r="B28" t="s">
        <v>266</v>
      </c>
      <c r="C28" t="s">
        <v>99</v>
      </c>
      <c r="D28" t="s">
        <v>233</v>
      </c>
      <c r="F28" t="s">
        <v>267</v>
      </c>
      <c r="G28" s="66">
        <v>5.73</v>
      </c>
      <c r="H28" t="s">
        <v>101</v>
      </c>
      <c r="I28" s="67">
        <v>0.02</v>
      </c>
      <c r="J28" s="67">
        <v>6.4999999999999997E-3</v>
      </c>
      <c r="K28" s="66">
        <v>10371026</v>
      </c>
      <c r="L28" s="66">
        <v>107.9</v>
      </c>
      <c r="M28" s="66">
        <v>0</v>
      </c>
      <c r="N28" s="66">
        <v>11190.337054</v>
      </c>
      <c r="O28" s="67">
        <v>5.0000000000000001E-4</v>
      </c>
      <c r="P28" s="67">
        <v>4.2999999999999997E-2</v>
      </c>
      <c r="Q28" s="67">
        <v>3.2300000000000002E-2</v>
      </c>
    </row>
    <row r="29" spans="1:17">
      <c r="A29" t="s">
        <v>268</v>
      </c>
      <c r="B29" t="s">
        <v>269</v>
      </c>
      <c r="C29" t="s">
        <v>99</v>
      </c>
      <c r="D29" t="s">
        <v>233</v>
      </c>
      <c r="F29" t="s">
        <v>270</v>
      </c>
      <c r="G29" s="66">
        <v>8.65</v>
      </c>
      <c r="H29" t="s">
        <v>101</v>
      </c>
      <c r="I29" s="67">
        <v>0.01</v>
      </c>
      <c r="J29" s="67">
        <v>1.11E-2</v>
      </c>
      <c r="K29" s="66">
        <v>12219718</v>
      </c>
      <c r="L29" s="66">
        <v>99.2</v>
      </c>
      <c r="M29" s="66">
        <v>0</v>
      </c>
      <c r="N29" s="66">
        <v>12121.960256</v>
      </c>
      <c r="O29" s="67">
        <v>5.9999999999999995E-4</v>
      </c>
      <c r="P29" s="67">
        <v>4.65E-2</v>
      </c>
      <c r="Q29" s="67">
        <v>3.5000000000000003E-2</v>
      </c>
    </row>
    <row r="30" spans="1:17">
      <c r="A30" t="s">
        <v>271</v>
      </c>
      <c r="B30" t="s">
        <v>272</v>
      </c>
      <c r="C30" t="s">
        <v>99</v>
      </c>
      <c r="D30" t="s">
        <v>233</v>
      </c>
      <c r="F30" t="s">
        <v>273</v>
      </c>
      <c r="G30" s="66">
        <v>18.28</v>
      </c>
      <c r="H30" t="s">
        <v>101</v>
      </c>
      <c r="I30" s="67">
        <v>3.7499999999999999E-2</v>
      </c>
      <c r="J30" s="67">
        <v>2.18E-2</v>
      </c>
      <c r="K30" s="66">
        <v>2419379</v>
      </c>
      <c r="L30" s="66">
        <v>130.9</v>
      </c>
      <c r="M30" s="66">
        <v>0</v>
      </c>
      <c r="N30" s="66">
        <v>3166.9671109999999</v>
      </c>
      <c r="O30" s="67">
        <v>1E-4</v>
      </c>
      <c r="P30" s="67">
        <v>1.2200000000000001E-2</v>
      </c>
      <c r="Q30" s="67">
        <v>9.1000000000000004E-3</v>
      </c>
    </row>
    <row r="31" spans="1:17">
      <c r="A31" t="s">
        <v>274</v>
      </c>
      <c r="B31" t="s">
        <v>275</v>
      </c>
      <c r="C31" t="s">
        <v>99</v>
      </c>
      <c r="D31" t="s">
        <v>233</v>
      </c>
      <c r="F31" t="s">
        <v>276</v>
      </c>
      <c r="G31" s="66">
        <v>14.26</v>
      </c>
      <c r="H31" t="s">
        <v>101</v>
      </c>
      <c r="I31" s="67">
        <v>1.4999999999999999E-2</v>
      </c>
      <c r="J31" s="67">
        <v>1.7899999999999999E-2</v>
      </c>
      <c r="K31" s="66">
        <v>3510766</v>
      </c>
      <c r="L31" s="66">
        <v>97.2</v>
      </c>
      <c r="M31" s="66">
        <v>0</v>
      </c>
      <c r="N31" s="66">
        <v>3412.4645519999999</v>
      </c>
      <c r="O31" s="67">
        <v>2.0000000000000001E-4</v>
      </c>
      <c r="P31" s="67">
        <v>1.3100000000000001E-2</v>
      </c>
      <c r="Q31" s="67">
        <v>9.7999999999999997E-3</v>
      </c>
    </row>
    <row r="32" spans="1:17">
      <c r="A32" t="s">
        <v>277</v>
      </c>
      <c r="B32" t="s">
        <v>278</v>
      </c>
      <c r="C32" t="s">
        <v>99</v>
      </c>
      <c r="D32" t="s">
        <v>233</v>
      </c>
      <c r="F32" t="s">
        <v>261</v>
      </c>
      <c r="G32" s="66">
        <v>6.95</v>
      </c>
      <c r="H32" t="s">
        <v>101</v>
      </c>
      <c r="I32" s="67">
        <v>2.2499999999999999E-2</v>
      </c>
      <c r="J32" s="67">
        <v>8.6999999999999994E-3</v>
      </c>
      <c r="K32" s="66">
        <v>19637667</v>
      </c>
      <c r="L32" s="66">
        <v>111.08</v>
      </c>
      <c r="M32" s="66">
        <v>0</v>
      </c>
      <c r="N32" s="66">
        <v>21813.520503600001</v>
      </c>
      <c r="O32" s="67">
        <v>1E-3</v>
      </c>
      <c r="P32" s="67">
        <v>8.3799999999999999E-2</v>
      </c>
      <c r="Q32" s="67">
        <v>6.2899999999999998E-2</v>
      </c>
    </row>
    <row r="33" spans="1:17">
      <c r="A33" t="s">
        <v>279</v>
      </c>
      <c r="B33" t="s">
        <v>280</v>
      </c>
      <c r="C33" t="s">
        <v>99</v>
      </c>
      <c r="D33" t="s">
        <v>233</v>
      </c>
      <c r="F33" t="s">
        <v>237</v>
      </c>
      <c r="G33" s="66">
        <v>2.63</v>
      </c>
      <c r="H33" t="s">
        <v>101</v>
      </c>
      <c r="I33" s="67">
        <v>1.3899999999999999E-2</v>
      </c>
      <c r="J33" s="67">
        <v>8.0000000000000004E-4</v>
      </c>
      <c r="K33" s="66">
        <v>6353962</v>
      </c>
      <c r="L33" s="66">
        <v>103.95</v>
      </c>
      <c r="M33" s="66">
        <v>0</v>
      </c>
      <c r="N33" s="66">
        <v>6604.943499</v>
      </c>
      <c r="O33" s="67">
        <v>4.0000000000000002E-4</v>
      </c>
      <c r="P33" s="67">
        <v>2.5399999999999999E-2</v>
      </c>
      <c r="Q33" s="67">
        <v>1.9099999999999999E-2</v>
      </c>
    </row>
    <row r="34" spans="1:17">
      <c r="A34" t="s">
        <v>281</v>
      </c>
      <c r="B34" t="s">
        <v>282</v>
      </c>
      <c r="C34" t="s">
        <v>99</v>
      </c>
      <c r="D34" t="s">
        <v>233</v>
      </c>
      <c r="F34" t="s">
        <v>237</v>
      </c>
      <c r="G34" s="66">
        <v>2.9</v>
      </c>
      <c r="H34" t="s">
        <v>101</v>
      </c>
      <c r="I34" s="67">
        <v>3.7499999999999999E-2</v>
      </c>
      <c r="J34" s="67">
        <v>2.5000000000000001E-3</v>
      </c>
      <c r="K34" s="66">
        <v>5780156</v>
      </c>
      <c r="L34" s="66">
        <v>110.46</v>
      </c>
      <c r="M34" s="66">
        <v>0</v>
      </c>
      <c r="N34" s="66">
        <v>6384.7603176000002</v>
      </c>
      <c r="O34" s="67">
        <v>2.9999999999999997E-4</v>
      </c>
      <c r="P34" s="67">
        <v>2.4500000000000001E-2</v>
      </c>
      <c r="Q34" s="67">
        <v>1.84E-2</v>
      </c>
    </row>
    <row r="35" spans="1:17">
      <c r="A35" t="s">
        <v>283</v>
      </c>
      <c r="B35" t="s">
        <v>284</v>
      </c>
      <c r="C35" t="s">
        <v>99</v>
      </c>
      <c r="D35" t="s">
        <v>233</v>
      </c>
      <c r="F35" t="s">
        <v>285</v>
      </c>
      <c r="G35" s="66">
        <v>4.26</v>
      </c>
      <c r="H35" t="s">
        <v>101</v>
      </c>
      <c r="I35" s="67">
        <v>1.7500000000000002E-2</v>
      </c>
      <c r="J35" s="67">
        <v>4.1999999999999997E-3</v>
      </c>
      <c r="K35" s="66">
        <v>8071026</v>
      </c>
      <c r="L35" s="66">
        <v>106.81</v>
      </c>
      <c r="M35" s="66">
        <v>0</v>
      </c>
      <c r="N35" s="66">
        <v>8620.6628705999992</v>
      </c>
      <c r="O35" s="67">
        <v>4.0000000000000002E-4</v>
      </c>
      <c r="P35" s="67">
        <v>3.3099999999999997E-2</v>
      </c>
      <c r="Q35" s="67">
        <v>2.4899999999999999E-2</v>
      </c>
    </row>
    <row r="36" spans="1:17">
      <c r="A36" t="s">
        <v>286</v>
      </c>
      <c r="B36" t="s">
        <v>287</v>
      </c>
      <c r="C36" t="s">
        <v>99</v>
      </c>
      <c r="D36" t="s">
        <v>233</v>
      </c>
      <c r="F36" t="s">
        <v>288</v>
      </c>
      <c r="G36" s="66">
        <v>2.33</v>
      </c>
      <c r="H36" t="s">
        <v>101</v>
      </c>
      <c r="I36" s="67">
        <v>1.5E-3</v>
      </c>
      <c r="J36" s="67">
        <v>1.8E-3</v>
      </c>
      <c r="K36" s="66">
        <v>15401054</v>
      </c>
      <c r="L36" s="66">
        <v>100.02</v>
      </c>
      <c r="M36" s="66">
        <v>0</v>
      </c>
      <c r="N36" s="66">
        <v>15404.134210800001</v>
      </c>
      <c r="O36" s="67">
        <v>8.9999999999999998E-4</v>
      </c>
      <c r="P36" s="67">
        <v>5.9200000000000003E-2</v>
      </c>
      <c r="Q36" s="67">
        <v>4.4400000000000002E-2</v>
      </c>
    </row>
    <row r="37" spans="1:17">
      <c r="A37" t="s">
        <v>289</v>
      </c>
      <c r="B37" t="s">
        <v>290</v>
      </c>
      <c r="C37" t="s">
        <v>99</v>
      </c>
      <c r="D37" t="s">
        <v>233</v>
      </c>
      <c r="F37" t="s">
        <v>291</v>
      </c>
      <c r="G37" s="66">
        <v>4.8899999999999997</v>
      </c>
      <c r="H37" t="s">
        <v>101</v>
      </c>
      <c r="I37" s="67">
        <v>6.25E-2</v>
      </c>
      <c r="J37" s="67">
        <v>5.7999999999999996E-3</v>
      </c>
      <c r="K37" s="66">
        <v>22349156</v>
      </c>
      <c r="L37" s="66">
        <v>133.69</v>
      </c>
      <c r="M37" s="66">
        <v>0</v>
      </c>
      <c r="N37" s="66">
        <v>29878.586656399999</v>
      </c>
      <c r="O37" s="67">
        <v>1.4E-3</v>
      </c>
      <c r="P37" s="67">
        <v>0.1147</v>
      </c>
      <c r="Q37" s="67">
        <v>8.6199999999999999E-2</v>
      </c>
    </row>
    <row r="38" spans="1:17">
      <c r="A38" s="68" t="s">
        <v>292</v>
      </c>
      <c r="B38" s="14"/>
      <c r="C38" s="14"/>
      <c r="G38" s="70">
        <v>9.66</v>
      </c>
      <c r="J38" s="69">
        <v>2.3999999999999998E-3</v>
      </c>
      <c r="K38" s="70">
        <v>9300000</v>
      </c>
      <c r="M38" s="70">
        <v>0</v>
      </c>
      <c r="N38" s="70">
        <v>9113.07</v>
      </c>
      <c r="P38" s="69">
        <v>3.5000000000000003E-2</v>
      </c>
      <c r="Q38" s="69">
        <v>2.63E-2</v>
      </c>
    </row>
    <row r="39" spans="1:17">
      <c r="A39" t="s">
        <v>293</v>
      </c>
      <c r="B39" t="s">
        <v>294</v>
      </c>
      <c r="C39" t="s">
        <v>99</v>
      </c>
      <c r="D39" t="s">
        <v>233</v>
      </c>
      <c r="F39" t="s">
        <v>295</v>
      </c>
      <c r="G39" s="66">
        <v>9.66</v>
      </c>
      <c r="H39" t="s">
        <v>101</v>
      </c>
      <c r="I39" s="67">
        <v>2.9999999999999997E-4</v>
      </c>
      <c r="J39" s="67">
        <v>2.3999999999999998E-3</v>
      </c>
      <c r="K39" s="66">
        <v>9300000</v>
      </c>
      <c r="L39" s="66">
        <v>97.99</v>
      </c>
      <c r="M39" s="66">
        <v>0</v>
      </c>
      <c r="N39" s="66">
        <v>9113.07</v>
      </c>
      <c r="O39" s="67">
        <v>6.9999999999999999E-4</v>
      </c>
      <c r="P39" s="67">
        <v>3.5000000000000003E-2</v>
      </c>
      <c r="Q39" s="67">
        <v>2.63E-2</v>
      </c>
    </row>
    <row r="40" spans="1:17">
      <c r="A40" s="68" t="s">
        <v>296</v>
      </c>
      <c r="B40" s="14"/>
      <c r="C40" s="14"/>
      <c r="G40" s="70">
        <v>0</v>
      </c>
      <c r="J40" s="69">
        <v>0</v>
      </c>
      <c r="K40" s="70">
        <v>0</v>
      </c>
      <c r="M40" s="70">
        <v>0</v>
      </c>
      <c r="N40" s="70">
        <v>0</v>
      </c>
      <c r="P40" s="69">
        <v>0</v>
      </c>
      <c r="Q40" s="69">
        <v>0</v>
      </c>
    </row>
    <row r="41" spans="1:17">
      <c r="A41" t="s">
        <v>221</v>
      </c>
      <c r="B41" t="s">
        <v>221</v>
      </c>
      <c r="C41" s="14"/>
      <c r="D41" t="s">
        <v>221</v>
      </c>
      <c r="G41" s="66">
        <v>0</v>
      </c>
      <c r="H41" t="s">
        <v>221</v>
      </c>
      <c r="I41" s="67">
        <v>0</v>
      </c>
      <c r="J41" s="67">
        <v>0</v>
      </c>
      <c r="K41" s="66">
        <v>0</v>
      </c>
      <c r="L41" s="66">
        <v>0</v>
      </c>
      <c r="N41" s="66">
        <v>0</v>
      </c>
      <c r="O41" s="67">
        <v>0</v>
      </c>
      <c r="P41" s="67">
        <v>0</v>
      </c>
      <c r="Q41" s="67">
        <v>0</v>
      </c>
    </row>
    <row r="42" spans="1:17">
      <c r="A42" s="68" t="s">
        <v>226</v>
      </c>
      <c r="B42" s="14"/>
      <c r="C42" s="14"/>
      <c r="G42" s="70">
        <v>0</v>
      </c>
      <c r="J42" s="69">
        <v>0</v>
      </c>
      <c r="K42" s="70">
        <v>0</v>
      </c>
      <c r="M42" s="70">
        <v>0</v>
      </c>
      <c r="N42" s="70">
        <v>0</v>
      </c>
      <c r="P42" s="69">
        <v>0</v>
      </c>
      <c r="Q42" s="69">
        <v>0</v>
      </c>
    </row>
    <row r="43" spans="1:17">
      <c r="A43" s="68" t="s">
        <v>297</v>
      </c>
      <c r="B43" s="14"/>
      <c r="C43" s="14"/>
      <c r="G43" s="70">
        <v>0</v>
      </c>
      <c r="J43" s="69">
        <v>0</v>
      </c>
      <c r="K43" s="70">
        <v>0</v>
      </c>
      <c r="M43" s="70">
        <v>0</v>
      </c>
      <c r="N43" s="70">
        <v>0</v>
      </c>
      <c r="P43" s="69">
        <v>0</v>
      </c>
      <c r="Q43" s="69">
        <v>0</v>
      </c>
    </row>
    <row r="44" spans="1:17">
      <c r="A44" t="s">
        <v>221</v>
      </c>
      <c r="B44" t="s">
        <v>221</v>
      </c>
      <c r="C44" s="14"/>
      <c r="D44" t="s">
        <v>221</v>
      </c>
      <c r="G44" s="66">
        <v>0</v>
      </c>
      <c r="H44" t="s">
        <v>221</v>
      </c>
      <c r="I44" s="67">
        <v>0</v>
      </c>
      <c r="J44" s="67">
        <v>0</v>
      </c>
      <c r="K44" s="66">
        <v>0</v>
      </c>
      <c r="L44" s="66">
        <v>0</v>
      </c>
      <c r="N44" s="66">
        <v>0</v>
      </c>
      <c r="O44" s="67">
        <v>0</v>
      </c>
      <c r="P44" s="67">
        <v>0</v>
      </c>
      <c r="Q44" s="67">
        <v>0</v>
      </c>
    </row>
    <row r="45" spans="1:17">
      <c r="A45" s="68" t="s">
        <v>298</v>
      </c>
      <c r="B45" s="14"/>
      <c r="C45" s="14"/>
      <c r="G45" s="70">
        <v>0</v>
      </c>
      <c r="J45" s="69">
        <v>0</v>
      </c>
      <c r="K45" s="70">
        <v>0</v>
      </c>
      <c r="M45" s="70">
        <v>0</v>
      </c>
      <c r="N45" s="70">
        <v>0</v>
      </c>
      <c r="P45" s="69">
        <v>0</v>
      </c>
      <c r="Q45" s="69">
        <v>0</v>
      </c>
    </row>
    <row r="46" spans="1:17">
      <c r="A46" t="s">
        <v>221</v>
      </c>
      <c r="B46" t="s">
        <v>221</v>
      </c>
      <c r="C46" s="14"/>
      <c r="D46" t="s">
        <v>221</v>
      </c>
      <c r="G46" s="66">
        <v>0</v>
      </c>
      <c r="H46" t="s">
        <v>221</v>
      </c>
      <c r="I46" s="67">
        <v>0</v>
      </c>
      <c r="J46" s="67">
        <v>0</v>
      </c>
      <c r="K46" s="66">
        <v>0</v>
      </c>
      <c r="L46" s="66">
        <v>0</v>
      </c>
      <c r="N46" s="66">
        <v>0</v>
      </c>
      <c r="O46" s="67">
        <v>0</v>
      </c>
      <c r="P46" s="67">
        <v>0</v>
      </c>
      <c r="Q46" s="67">
        <v>0</v>
      </c>
    </row>
    <row r="47" spans="1:17">
      <c r="A47" s="91" t="s">
        <v>299</v>
      </c>
      <c r="B47" s="14"/>
      <c r="C47" s="14"/>
    </row>
    <row r="48" spans="1:17">
      <c r="A48" s="91" t="s">
        <v>300</v>
      </c>
      <c r="B48" s="14"/>
      <c r="C48" s="14"/>
    </row>
    <row r="49" spans="1:3">
      <c r="A49" s="91" t="s">
        <v>301</v>
      </c>
      <c r="B49" s="14"/>
      <c r="C49" s="14"/>
    </row>
    <row r="50" spans="1:3">
      <c r="A50" s="91" t="s">
        <v>302</v>
      </c>
      <c r="B50" s="14"/>
      <c r="C50" s="14"/>
    </row>
    <row r="51" spans="1:3" hidden="1">
      <c r="B51" s="14"/>
      <c r="C51" s="14"/>
    </row>
    <row r="52" spans="1:3" hidden="1">
      <c r="B52" s="14"/>
      <c r="C52" s="14"/>
    </row>
    <row r="53" spans="1:3" hidden="1">
      <c r="B53" s="14"/>
      <c r="C53" s="14"/>
    </row>
    <row r="54" spans="1:3" hidden="1">
      <c r="B54" s="14"/>
      <c r="C54" s="14"/>
    </row>
    <row r="55" spans="1:3" hidden="1">
      <c r="B55" s="14"/>
      <c r="C55" s="14"/>
    </row>
    <row r="56" spans="1:3" hidden="1">
      <c r="B56" s="14"/>
      <c r="C56" s="14"/>
    </row>
    <row r="57" spans="1:3" hidden="1">
      <c r="B57" s="14"/>
      <c r="C57" s="14"/>
    </row>
    <row r="58" spans="1:3" hidden="1">
      <c r="B58" s="14"/>
      <c r="C58" s="14"/>
    </row>
    <row r="59" spans="1:3" hidden="1">
      <c r="B59" s="14"/>
      <c r="C59" s="14"/>
    </row>
    <row r="60" spans="1:3" hidden="1">
      <c r="B60" s="14"/>
      <c r="C60" s="14"/>
    </row>
    <row r="61" spans="1:3" hidden="1">
      <c r="B61" s="14"/>
      <c r="C61" s="14"/>
    </row>
    <row r="62" spans="1:3" hidden="1">
      <c r="B62" s="14"/>
      <c r="C62" s="14"/>
    </row>
    <row r="63" spans="1:3" hidden="1">
      <c r="B63" s="14"/>
      <c r="C63" s="14"/>
    </row>
    <row r="64" spans="1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8" width="0" style="14" hidden="1" customWidth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  <c r="B2" t="s">
        <v>197</v>
      </c>
    </row>
    <row r="3" spans="1:67">
      <c r="A3" s="2" t="s">
        <v>2</v>
      </c>
      <c r="B3" t="s">
        <v>198</v>
      </c>
    </row>
    <row r="4" spans="1:67">
      <c r="A4" s="2" t="s">
        <v>3</v>
      </c>
      <c r="B4" t="s">
        <v>199</v>
      </c>
    </row>
    <row r="5" spans="1:67" ht="26.25" customHeight="1">
      <c r="A5" s="100" t="s">
        <v>67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2"/>
      <c r="BO5" s="16"/>
    </row>
    <row r="6" spans="1:67" ht="26.25" customHeight="1">
      <c r="A6" s="100" t="s">
        <v>81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2"/>
      <c r="BJ6" s="16"/>
      <c r="BO6" s="16"/>
    </row>
    <row r="7" spans="1:67" s="16" customFormat="1" ht="20.25">
      <c r="A7" s="103" t="s">
        <v>47</v>
      </c>
      <c r="B7" s="44" t="s">
        <v>48</v>
      </c>
      <c r="C7" s="44" t="s">
        <v>69</v>
      </c>
      <c r="D7" s="44" t="s">
        <v>82</v>
      </c>
      <c r="E7" s="44" t="s">
        <v>49</v>
      </c>
      <c r="F7" s="44" t="s">
        <v>83</v>
      </c>
      <c r="G7" s="44" t="s">
        <v>50</v>
      </c>
      <c r="H7" s="44" t="s">
        <v>51</v>
      </c>
      <c r="I7" s="44" t="s">
        <v>70</v>
      </c>
      <c r="J7" s="44" t="s">
        <v>71</v>
      </c>
      <c r="K7" s="44" t="s">
        <v>52</v>
      </c>
      <c r="L7" s="44" t="s">
        <v>53</v>
      </c>
      <c r="M7" s="44" t="s">
        <v>54</v>
      </c>
      <c r="N7" s="44" t="s">
        <v>186</v>
      </c>
      <c r="O7" s="44" t="s">
        <v>187</v>
      </c>
      <c r="P7" s="98" t="s">
        <v>191</v>
      </c>
      <c r="Q7" s="44" t="s">
        <v>55</v>
      </c>
      <c r="R7" s="44" t="s">
        <v>72</v>
      </c>
      <c r="S7" s="44" t="s">
        <v>56</v>
      </c>
      <c r="T7" s="104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2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3" t="s">
        <v>7</v>
      </c>
      <c r="BJ8" s="14"/>
      <c r="BL8" s="14"/>
      <c r="BO8" s="20"/>
    </row>
    <row r="9" spans="1:67" s="20" customFormat="1" ht="18" customHeight="1">
      <c r="A9" s="34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5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6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4">
        <v>0</v>
      </c>
      <c r="O10" s="28"/>
      <c r="P10" s="64">
        <v>0</v>
      </c>
      <c r="Q10" s="64">
        <v>0</v>
      </c>
      <c r="R10" s="7"/>
      <c r="S10" s="65">
        <v>0</v>
      </c>
      <c r="T10" s="65">
        <v>0</v>
      </c>
      <c r="U10" s="30"/>
      <c r="BJ10" s="14"/>
      <c r="BK10" s="16"/>
      <c r="BL10" s="14"/>
      <c r="BO10" s="14"/>
    </row>
    <row r="11" spans="1:67">
      <c r="A11" s="68" t="s">
        <v>201</v>
      </c>
      <c r="B11" s="14"/>
      <c r="C11" s="14"/>
      <c r="D11" s="14"/>
      <c r="E11" s="14"/>
      <c r="F11" s="14"/>
      <c r="J11" s="70">
        <v>0</v>
      </c>
      <c r="M11" s="69">
        <v>0</v>
      </c>
      <c r="N11" s="70">
        <v>0</v>
      </c>
      <c r="P11" s="70">
        <v>0</v>
      </c>
      <c r="Q11" s="70">
        <v>0</v>
      </c>
      <c r="S11" s="69">
        <v>0</v>
      </c>
      <c r="T11" s="69">
        <v>0</v>
      </c>
    </row>
    <row r="12" spans="1:67">
      <c r="A12" s="68" t="s">
        <v>303</v>
      </c>
      <c r="B12" s="14"/>
      <c r="C12" s="14"/>
      <c r="D12" s="14"/>
      <c r="E12" s="14"/>
      <c r="F12" s="14"/>
      <c r="J12" s="70">
        <v>0</v>
      </c>
      <c r="M12" s="69">
        <v>0</v>
      </c>
      <c r="N12" s="70">
        <v>0</v>
      </c>
      <c r="P12" s="70">
        <v>0</v>
      </c>
      <c r="Q12" s="70">
        <v>0</v>
      </c>
      <c r="S12" s="69">
        <v>0</v>
      </c>
      <c r="T12" s="69">
        <v>0</v>
      </c>
    </row>
    <row r="13" spans="1:67">
      <c r="A13" t="s">
        <v>221</v>
      </c>
      <c r="B13" t="s">
        <v>221</v>
      </c>
      <c r="C13" s="14"/>
      <c r="D13" s="14"/>
      <c r="E13" s="14"/>
      <c r="F13" t="s">
        <v>221</v>
      </c>
      <c r="G13" t="s">
        <v>221</v>
      </c>
      <c r="J13" s="66">
        <v>0</v>
      </c>
      <c r="K13" t="s">
        <v>221</v>
      </c>
      <c r="L13" s="67">
        <v>0</v>
      </c>
      <c r="M13" s="67">
        <v>0</v>
      </c>
      <c r="N13" s="66">
        <v>0</v>
      </c>
      <c r="O13" s="66">
        <v>0</v>
      </c>
      <c r="Q13" s="66">
        <v>0</v>
      </c>
      <c r="R13" s="67">
        <v>0</v>
      </c>
      <c r="S13" s="67">
        <v>0</v>
      </c>
      <c r="T13" s="67">
        <v>0</v>
      </c>
    </row>
    <row r="14" spans="1:67">
      <c r="A14" s="68" t="s">
        <v>257</v>
      </c>
      <c r="B14" s="14"/>
      <c r="C14" s="14"/>
      <c r="D14" s="14"/>
      <c r="E14" s="14"/>
      <c r="F14" s="14"/>
      <c r="J14" s="70">
        <v>0</v>
      </c>
      <c r="M14" s="69">
        <v>0</v>
      </c>
      <c r="N14" s="70">
        <v>0</v>
      </c>
      <c r="P14" s="70">
        <v>0</v>
      </c>
      <c r="Q14" s="70">
        <v>0</v>
      </c>
      <c r="S14" s="69">
        <v>0</v>
      </c>
      <c r="T14" s="69">
        <v>0</v>
      </c>
    </row>
    <row r="15" spans="1:67">
      <c r="A15" t="s">
        <v>221</v>
      </c>
      <c r="B15" t="s">
        <v>221</v>
      </c>
      <c r="C15" s="14"/>
      <c r="D15" s="14"/>
      <c r="E15" s="14"/>
      <c r="F15" t="s">
        <v>221</v>
      </c>
      <c r="G15" t="s">
        <v>221</v>
      </c>
      <c r="J15" s="66">
        <v>0</v>
      </c>
      <c r="K15" t="s">
        <v>221</v>
      </c>
      <c r="L15" s="67">
        <v>0</v>
      </c>
      <c r="M15" s="67">
        <v>0</v>
      </c>
      <c r="N15" s="66">
        <v>0</v>
      </c>
      <c r="O15" s="66">
        <v>0</v>
      </c>
      <c r="Q15" s="66">
        <v>0</v>
      </c>
      <c r="R15" s="67">
        <v>0</v>
      </c>
      <c r="S15" s="67">
        <v>0</v>
      </c>
      <c r="T15" s="67">
        <v>0</v>
      </c>
    </row>
    <row r="16" spans="1:67">
      <c r="A16" s="68" t="s">
        <v>304</v>
      </c>
      <c r="B16" s="14"/>
      <c r="C16" s="14"/>
      <c r="D16" s="14"/>
      <c r="E16" s="14"/>
      <c r="F16" s="14"/>
      <c r="J16" s="70">
        <v>0</v>
      </c>
      <c r="M16" s="69">
        <v>0</v>
      </c>
      <c r="N16" s="70">
        <v>0</v>
      </c>
      <c r="P16" s="70">
        <v>0</v>
      </c>
      <c r="Q16" s="70">
        <v>0</v>
      </c>
      <c r="S16" s="69">
        <v>0</v>
      </c>
      <c r="T16" s="69">
        <v>0</v>
      </c>
    </row>
    <row r="17" spans="1:20">
      <c r="A17" t="s">
        <v>221</v>
      </c>
      <c r="B17" t="s">
        <v>221</v>
      </c>
      <c r="C17" s="14"/>
      <c r="D17" s="14"/>
      <c r="E17" s="14"/>
      <c r="F17" t="s">
        <v>221</v>
      </c>
      <c r="G17" t="s">
        <v>221</v>
      </c>
      <c r="J17" s="66">
        <v>0</v>
      </c>
      <c r="K17" t="s">
        <v>221</v>
      </c>
      <c r="L17" s="67">
        <v>0</v>
      </c>
      <c r="M17" s="67">
        <v>0</v>
      </c>
      <c r="N17" s="66">
        <v>0</v>
      </c>
      <c r="O17" s="66">
        <v>0</v>
      </c>
      <c r="Q17" s="66">
        <v>0</v>
      </c>
      <c r="R17" s="67">
        <v>0</v>
      </c>
      <c r="S17" s="67">
        <v>0</v>
      </c>
      <c r="T17" s="67">
        <v>0</v>
      </c>
    </row>
    <row r="18" spans="1:20">
      <c r="A18" s="68" t="s">
        <v>226</v>
      </c>
      <c r="B18" s="14"/>
      <c r="C18" s="14"/>
      <c r="D18" s="14"/>
      <c r="E18" s="14"/>
      <c r="F18" s="14"/>
      <c r="J18" s="70">
        <v>0</v>
      </c>
      <c r="M18" s="69">
        <v>0</v>
      </c>
      <c r="N18" s="70">
        <v>0</v>
      </c>
      <c r="P18" s="70">
        <v>0</v>
      </c>
      <c r="Q18" s="70">
        <v>0</v>
      </c>
      <c r="S18" s="69">
        <v>0</v>
      </c>
      <c r="T18" s="69">
        <v>0</v>
      </c>
    </row>
    <row r="19" spans="1:20">
      <c r="A19" s="68" t="s">
        <v>305</v>
      </c>
      <c r="B19" s="14"/>
      <c r="C19" s="14"/>
      <c r="D19" s="14"/>
      <c r="E19" s="14"/>
      <c r="F19" s="14"/>
      <c r="J19" s="70">
        <v>0</v>
      </c>
      <c r="M19" s="69">
        <v>0</v>
      </c>
      <c r="N19" s="70">
        <v>0</v>
      </c>
      <c r="P19" s="70">
        <v>0</v>
      </c>
      <c r="Q19" s="70">
        <v>0</v>
      </c>
      <c r="S19" s="69">
        <v>0</v>
      </c>
      <c r="T19" s="69">
        <v>0</v>
      </c>
    </row>
    <row r="20" spans="1:20">
      <c r="A20" t="s">
        <v>221</v>
      </c>
      <c r="B20" t="s">
        <v>221</v>
      </c>
      <c r="C20" s="14"/>
      <c r="D20" s="14"/>
      <c r="E20" s="14"/>
      <c r="F20" t="s">
        <v>221</v>
      </c>
      <c r="G20" t="s">
        <v>221</v>
      </c>
      <c r="J20" s="66">
        <v>0</v>
      </c>
      <c r="K20" t="s">
        <v>221</v>
      </c>
      <c r="L20" s="67">
        <v>0</v>
      </c>
      <c r="M20" s="67">
        <v>0</v>
      </c>
      <c r="N20" s="66">
        <v>0</v>
      </c>
      <c r="O20" s="66">
        <v>0</v>
      </c>
      <c r="Q20" s="66">
        <v>0</v>
      </c>
      <c r="R20" s="67">
        <v>0</v>
      </c>
      <c r="S20" s="67">
        <v>0</v>
      </c>
      <c r="T20" s="67">
        <v>0</v>
      </c>
    </row>
    <row r="21" spans="1:20">
      <c r="A21" s="68" t="s">
        <v>306</v>
      </c>
      <c r="B21" s="14"/>
      <c r="C21" s="14"/>
      <c r="D21" s="14"/>
      <c r="E21" s="14"/>
      <c r="F21" s="14"/>
      <c r="J21" s="70">
        <v>0</v>
      </c>
      <c r="M21" s="69">
        <v>0</v>
      </c>
      <c r="N21" s="70">
        <v>0</v>
      </c>
      <c r="P21" s="70">
        <v>0</v>
      </c>
      <c r="Q21" s="70">
        <v>0</v>
      </c>
      <c r="S21" s="69">
        <v>0</v>
      </c>
      <c r="T21" s="69">
        <v>0</v>
      </c>
    </row>
    <row r="22" spans="1:20">
      <c r="A22" t="s">
        <v>221</v>
      </c>
      <c r="B22" t="s">
        <v>221</v>
      </c>
      <c r="C22" s="14"/>
      <c r="D22" s="14"/>
      <c r="E22" s="14"/>
      <c r="F22" t="s">
        <v>221</v>
      </c>
      <c r="G22" t="s">
        <v>221</v>
      </c>
      <c r="J22" s="66">
        <v>0</v>
      </c>
      <c r="K22" t="s">
        <v>221</v>
      </c>
      <c r="L22" s="67">
        <v>0</v>
      </c>
      <c r="M22" s="67">
        <v>0</v>
      </c>
      <c r="N22" s="66">
        <v>0</v>
      </c>
      <c r="O22" s="66">
        <v>0</v>
      </c>
      <c r="Q22" s="66">
        <v>0</v>
      </c>
      <c r="R22" s="67">
        <v>0</v>
      </c>
      <c r="S22" s="67">
        <v>0</v>
      </c>
      <c r="T22" s="67">
        <v>0</v>
      </c>
    </row>
    <row r="23" spans="1:20">
      <c r="A23" s="91" t="s">
        <v>228</v>
      </c>
      <c r="B23" s="14"/>
      <c r="C23" s="14"/>
      <c r="D23" s="14"/>
      <c r="E23" s="14"/>
      <c r="F23" s="14"/>
    </row>
    <row r="24" spans="1:20">
      <c r="A24" s="91" t="s">
        <v>299</v>
      </c>
      <c r="B24" s="14"/>
      <c r="C24" s="14"/>
      <c r="D24" s="14"/>
      <c r="E24" s="14"/>
      <c r="F24" s="14"/>
    </row>
    <row r="25" spans="1:20">
      <c r="A25" s="91" t="s">
        <v>300</v>
      </c>
      <c r="B25" s="14"/>
      <c r="C25" s="14"/>
      <c r="D25" s="14"/>
      <c r="E25" s="14"/>
      <c r="F25" s="14"/>
    </row>
    <row r="26" spans="1:20">
      <c r="A26" s="91" t="s">
        <v>301</v>
      </c>
      <c r="B26" s="14"/>
      <c r="C26" s="14"/>
      <c r="D26" s="14"/>
      <c r="E26" s="14"/>
      <c r="F26" s="14"/>
    </row>
    <row r="27" spans="1:20">
      <c r="A27" s="91" t="s">
        <v>302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66" width="0" style="14" hidden="1" customWidth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  <c r="B2" t="s">
        <v>197</v>
      </c>
    </row>
    <row r="3" spans="1:65">
      <c r="A3" s="2" t="s">
        <v>2</v>
      </c>
      <c r="B3" t="s">
        <v>198</v>
      </c>
    </row>
    <row r="4" spans="1:65">
      <c r="A4" s="2" t="s">
        <v>3</v>
      </c>
      <c r="B4" t="s">
        <v>199</v>
      </c>
    </row>
    <row r="5" spans="1:65" ht="26.25" customHeight="1">
      <c r="A5" s="105" t="s">
        <v>67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7"/>
    </row>
    <row r="6" spans="1:65" ht="26.25" customHeight="1">
      <c r="A6" s="105" t="s">
        <v>88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7"/>
      <c r="BM6" s="16"/>
    </row>
    <row r="7" spans="1:65" s="16" customFormat="1" ht="126">
      <c r="A7" s="4" t="s">
        <v>47</v>
      </c>
      <c r="B7" s="25" t="s">
        <v>48</v>
      </c>
      <c r="C7" s="25" t="s">
        <v>69</v>
      </c>
      <c r="D7" s="25" t="s">
        <v>82</v>
      </c>
      <c r="E7" s="25" t="s">
        <v>49</v>
      </c>
      <c r="F7" s="25" t="s">
        <v>83</v>
      </c>
      <c r="G7" s="25" t="s">
        <v>50</v>
      </c>
      <c r="H7" s="25" t="s">
        <v>51</v>
      </c>
      <c r="I7" s="25" t="s">
        <v>70</v>
      </c>
      <c r="J7" s="25" t="s">
        <v>71</v>
      </c>
      <c r="K7" s="25" t="s">
        <v>52</v>
      </c>
      <c r="L7" s="25" t="s">
        <v>53</v>
      </c>
      <c r="M7" s="25" t="s">
        <v>54</v>
      </c>
      <c r="N7" s="15" t="s">
        <v>186</v>
      </c>
      <c r="O7" s="25" t="s">
        <v>187</v>
      </c>
      <c r="P7" s="31" t="s">
        <v>191</v>
      </c>
      <c r="Q7" s="25" t="s">
        <v>55</v>
      </c>
      <c r="R7" s="15" t="s">
        <v>72</v>
      </c>
      <c r="S7" s="25" t="s">
        <v>56</v>
      </c>
      <c r="T7" s="25" t="s">
        <v>182</v>
      </c>
      <c r="U7" s="16" t="s">
        <v>730</v>
      </c>
      <c r="V7" s="14" t="s">
        <v>731</v>
      </c>
      <c r="W7" s="16" t="s">
        <v>732</v>
      </c>
      <c r="X7" s="16" t="s">
        <v>733</v>
      </c>
      <c r="Y7" s="16" t="s">
        <v>734</v>
      </c>
      <c r="Z7" s="16" t="s">
        <v>735</v>
      </c>
      <c r="AA7" s="16" t="s">
        <v>736</v>
      </c>
      <c r="AB7" s="16" t="s">
        <v>737</v>
      </c>
      <c r="AC7" s="16" t="s">
        <v>738</v>
      </c>
      <c r="AD7" s="16" t="s">
        <v>739</v>
      </c>
      <c r="AE7" s="16" t="s">
        <v>740</v>
      </c>
      <c r="AF7" s="16" t="s">
        <v>741</v>
      </c>
      <c r="AG7" s="16" t="s">
        <v>742</v>
      </c>
      <c r="AH7" s="16" t="s">
        <v>743</v>
      </c>
      <c r="AI7" s="16" t="s">
        <v>744</v>
      </c>
      <c r="AJ7" s="16" t="s">
        <v>745</v>
      </c>
      <c r="AK7" s="16" t="s">
        <v>746</v>
      </c>
      <c r="AL7" s="16" t="s">
        <v>747</v>
      </c>
      <c r="AM7" s="16" t="s">
        <v>748</v>
      </c>
      <c r="AN7" s="16" t="s">
        <v>749</v>
      </c>
      <c r="AO7" s="16" t="s">
        <v>750</v>
      </c>
      <c r="AP7" s="16" t="s">
        <v>751</v>
      </c>
      <c r="AQ7" s="16" t="s">
        <v>752</v>
      </c>
      <c r="AR7" s="16" t="s">
        <v>753</v>
      </c>
      <c r="AS7" s="16" t="s">
        <v>754</v>
      </c>
      <c r="AT7" s="16" t="s">
        <v>755</v>
      </c>
      <c r="AU7" s="16" t="s">
        <v>756</v>
      </c>
      <c r="AV7" s="16" t="s">
        <v>757</v>
      </c>
      <c r="AW7" s="16" t="s">
        <v>758</v>
      </c>
      <c r="AX7" s="16" t="s">
        <v>759</v>
      </c>
      <c r="AY7" s="16" t="s">
        <v>760</v>
      </c>
      <c r="AZ7" s="16" t="s">
        <v>761</v>
      </c>
      <c r="BA7" s="16" t="s">
        <v>762</v>
      </c>
      <c r="BB7" s="16" t="s">
        <v>763</v>
      </c>
      <c r="BC7" s="16" t="s">
        <v>764</v>
      </c>
      <c r="BD7" s="16" t="s">
        <v>765</v>
      </c>
      <c r="BE7" s="16" t="s">
        <v>766</v>
      </c>
      <c r="BF7" s="16" t="s">
        <v>767</v>
      </c>
      <c r="BG7" s="16" t="s">
        <v>768</v>
      </c>
      <c r="BH7" s="16" t="s">
        <v>769</v>
      </c>
      <c r="BI7" s="14" t="s">
        <v>770</v>
      </c>
      <c r="BJ7" s="14" t="s">
        <v>771</v>
      </c>
      <c r="BK7" s="16" t="s">
        <v>772</v>
      </c>
      <c r="BL7" s="16" t="s">
        <v>773</v>
      </c>
      <c r="BM7" s="16" t="s">
        <v>774</v>
      </c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7" t="s">
        <v>7</v>
      </c>
      <c r="T8" s="37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4">
        <v>3.62</v>
      </c>
      <c r="K10" s="7"/>
      <c r="L10" s="7"/>
      <c r="M10" s="65">
        <v>-5.0000000000000001E-4</v>
      </c>
      <c r="N10" s="64">
        <v>20933436.59</v>
      </c>
      <c r="O10" s="28"/>
      <c r="P10" s="64">
        <v>8.9333500000000008</v>
      </c>
      <c r="Q10" s="64">
        <v>23439.045152891202</v>
      </c>
      <c r="R10" s="7"/>
      <c r="S10" s="65">
        <v>1</v>
      </c>
      <c r="T10" s="65">
        <v>6.7599999999999993E-2</v>
      </c>
      <c r="U10" s="30"/>
      <c r="BH10" s="14"/>
      <c r="BI10" s="16"/>
      <c r="BJ10" s="14"/>
      <c r="BM10" s="14"/>
    </row>
    <row r="11" spans="1:65">
      <c r="A11" s="68" t="s">
        <v>201</v>
      </c>
      <c r="B11" s="14"/>
      <c r="C11" s="14"/>
      <c r="D11" s="14"/>
      <c r="E11" s="14"/>
      <c r="J11" s="70">
        <v>3.64</v>
      </c>
      <c r="M11" s="69">
        <v>-1.5E-3</v>
      </c>
      <c r="N11" s="70">
        <v>20773436.59</v>
      </c>
      <c r="P11" s="70">
        <v>8.9333500000000008</v>
      </c>
      <c r="Q11" s="70">
        <v>22873.792198906001</v>
      </c>
      <c r="S11" s="69">
        <v>0.97589999999999999</v>
      </c>
      <c r="T11" s="69">
        <v>6.6000000000000003E-2</v>
      </c>
    </row>
    <row r="12" spans="1:65">
      <c r="A12" s="68" t="s">
        <v>303</v>
      </c>
      <c r="B12" s="14"/>
      <c r="C12" s="14"/>
      <c r="D12" s="14"/>
      <c r="E12" s="14"/>
      <c r="J12" s="70">
        <v>3.93</v>
      </c>
      <c r="M12" s="69">
        <v>-4.2999999999999997E-2</v>
      </c>
      <c r="N12" s="70">
        <v>7294167.1500000004</v>
      </c>
      <c r="P12" s="70">
        <v>8.9333500000000008</v>
      </c>
      <c r="Q12" s="70">
        <v>9405.4927462020005</v>
      </c>
      <c r="S12" s="69">
        <v>0.40129999999999999</v>
      </c>
      <c r="T12" s="69">
        <v>2.7099999999999999E-2</v>
      </c>
    </row>
    <row r="13" spans="1:65">
      <c r="A13" t="s">
        <v>307</v>
      </c>
      <c r="B13" t="s">
        <v>308</v>
      </c>
      <c r="C13" t="s">
        <v>99</v>
      </c>
      <c r="D13" t="s">
        <v>122</v>
      </c>
      <c r="E13" t="s">
        <v>309</v>
      </c>
      <c r="F13" t="s">
        <v>310</v>
      </c>
      <c r="G13" t="s">
        <v>206</v>
      </c>
      <c r="H13" t="s">
        <v>207</v>
      </c>
      <c r="I13" t="s">
        <v>311</v>
      </c>
      <c r="J13" s="66">
        <v>1.58</v>
      </c>
      <c r="K13" t="s">
        <v>101</v>
      </c>
      <c r="L13" s="67">
        <v>6.1999999999999998E-3</v>
      </c>
      <c r="M13" s="67">
        <v>-1.7500000000000002E-2</v>
      </c>
      <c r="N13" s="66">
        <v>2244002</v>
      </c>
      <c r="O13" s="66">
        <v>104.11</v>
      </c>
      <c r="P13" s="66">
        <v>0</v>
      </c>
      <c r="Q13" s="66">
        <v>2336.2304822000001</v>
      </c>
      <c r="R13" s="67">
        <v>5.0000000000000001E-4</v>
      </c>
      <c r="S13" s="67">
        <v>9.9699999999999997E-2</v>
      </c>
      <c r="T13" s="67">
        <v>6.7000000000000002E-3</v>
      </c>
    </row>
    <row r="14" spans="1:65">
      <c r="A14" t="s">
        <v>312</v>
      </c>
      <c r="B14" t="s">
        <v>313</v>
      </c>
      <c r="C14" t="s">
        <v>99</v>
      </c>
      <c r="D14" t="s">
        <v>122</v>
      </c>
      <c r="E14" t="s">
        <v>314</v>
      </c>
      <c r="F14" t="s">
        <v>315</v>
      </c>
      <c r="G14" t="s">
        <v>206</v>
      </c>
      <c r="H14" t="s">
        <v>207</v>
      </c>
      <c r="I14" t="s">
        <v>316</v>
      </c>
      <c r="J14" s="66">
        <v>5.18</v>
      </c>
      <c r="K14" t="s">
        <v>101</v>
      </c>
      <c r="L14" s="67">
        <v>3.8E-3</v>
      </c>
      <c r="M14" s="67">
        <v>-4.4000000000000003E-3</v>
      </c>
      <c r="N14" s="66">
        <v>1380368</v>
      </c>
      <c r="O14" s="66">
        <v>104.23</v>
      </c>
      <c r="P14" s="66">
        <v>0</v>
      </c>
      <c r="Q14" s="66">
        <v>1438.7575664000001</v>
      </c>
      <c r="R14" s="67">
        <v>5.0000000000000001E-4</v>
      </c>
      <c r="S14" s="67">
        <v>6.1400000000000003E-2</v>
      </c>
      <c r="T14" s="67">
        <v>4.1999999999999997E-3</v>
      </c>
    </row>
    <row r="15" spans="1:65">
      <c r="A15" t="s">
        <v>317</v>
      </c>
      <c r="B15" t="s">
        <v>318</v>
      </c>
      <c r="C15" t="s">
        <v>99</v>
      </c>
      <c r="D15" t="s">
        <v>122</v>
      </c>
      <c r="E15" t="s">
        <v>319</v>
      </c>
      <c r="F15" t="s">
        <v>320</v>
      </c>
      <c r="G15" t="s">
        <v>206</v>
      </c>
      <c r="H15" t="s">
        <v>207</v>
      </c>
      <c r="I15" t="s">
        <v>321</v>
      </c>
      <c r="J15" s="66">
        <v>14.74</v>
      </c>
      <c r="K15" t="s">
        <v>101</v>
      </c>
      <c r="L15" s="67">
        <v>2.07E-2</v>
      </c>
      <c r="M15" s="67">
        <v>7.7999999999999996E-3</v>
      </c>
      <c r="N15" s="66">
        <v>629418</v>
      </c>
      <c r="O15" s="66">
        <v>120.08</v>
      </c>
      <c r="P15" s="66">
        <v>0</v>
      </c>
      <c r="Q15" s="66">
        <v>755.80513440000004</v>
      </c>
      <c r="R15" s="67">
        <v>2.9999999999999997E-4</v>
      </c>
      <c r="S15" s="67">
        <v>3.2199999999999999E-2</v>
      </c>
      <c r="T15" s="67">
        <v>2.2000000000000001E-3</v>
      </c>
    </row>
    <row r="16" spans="1:65">
      <c r="A16" t="s">
        <v>322</v>
      </c>
      <c r="B16" t="s">
        <v>323</v>
      </c>
      <c r="C16" t="s">
        <v>99</v>
      </c>
      <c r="D16" t="s">
        <v>122</v>
      </c>
      <c r="E16" t="s">
        <v>324</v>
      </c>
      <c r="F16" t="s">
        <v>315</v>
      </c>
      <c r="G16" t="s">
        <v>206</v>
      </c>
      <c r="H16" t="s">
        <v>207</v>
      </c>
      <c r="I16" t="s">
        <v>325</v>
      </c>
      <c r="J16" s="66">
        <v>1.35</v>
      </c>
      <c r="K16" t="s">
        <v>101</v>
      </c>
      <c r="L16" s="67">
        <v>0.05</v>
      </c>
      <c r="M16" s="67">
        <v>-1.47E-2</v>
      </c>
      <c r="N16" s="66">
        <v>686130</v>
      </c>
      <c r="O16" s="66">
        <v>113.36</v>
      </c>
      <c r="P16" s="66">
        <v>0</v>
      </c>
      <c r="Q16" s="66">
        <v>777.79696799999999</v>
      </c>
      <c r="R16" s="67">
        <v>2.0000000000000001E-4</v>
      </c>
      <c r="S16" s="67">
        <v>3.32E-2</v>
      </c>
      <c r="T16" s="67">
        <v>2.2000000000000001E-3</v>
      </c>
    </row>
    <row r="17" spans="1:20">
      <c r="A17" t="s">
        <v>326</v>
      </c>
      <c r="B17" t="s">
        <v>327</v>
      </c>
      <c r="C17" t="s">
        <v>99</v>
      </c>
      <c r="D17" t="s">
        <v>122</v>
      </c>
      <c r="E17" t="s">
        <v>324</v>
      </c>
      <c r="F17" t="s">
        <v>315</v>
      </c>
      <c r="G17" t="s">
        <v>206</v>
      </c>
      <c r="H17" t="s">
        <v>207</v>
      </c>
      <c r="I17" t="s">
        <v>328</v>
      </c>
      <c r="J17" s="66">
        <v>5.09</v>
      </c>
      <c r="K17" t="s">
        <v>101</v>
      </c>
      <c r="L17" s="67">
        <v>1.7500000000000002E-2</v>
      </c>
      <c r="M17" s="67">
        <v>-5.5999999999999999E-3</v>
      </c>
      <c r="N17" s="66">
        <v>738647.68</v>
      </c>
      <c r="O17" s="66">
        <v>112.78</v>
      </c>
      <c r="P17" s="66">
        <v>0</v>
      </c>
      <c r="Q17" s="66">
        <v>833.04685350399996</v>
      </c>
      <c r="R17" s="67">
        <v>2.0000000000000001E-4</v>
      </c>
      <c r="S17" s="67">
        <v>3.5499999999999997E-2</v>
      </c>
      <c r="T17" s="67">
        <v>2.3999999999999998E-3</v>
      </c>
    </row>
    <row r="18" spans="1:20">
      <c r="A18" t="s">
        <v>329</v>
      </c>
      <c r="B18" t="s">
        <v>330</v>
      </c>
      <c r="C18" t="s">
        <v>99</v>
      </c>
      <c r="D18" t="s">
        <v>122</v>
      </c>
      <c r="E18" t="s">
        <v>331</v>
      </c>
      <c r="F18" t="s">
        <v>332</v>
      </c>
      <c r="G18" t="s">
        <v>333</v>
      </c>
      <c r="H18" t="s">
        <v>207</v>
      </c>
      <c r="I18" t="s">
        <v>334</v>
      </c>
      <c r="J18" s="66">
        <v>6.34</v>
      </c>
      <c r="K18" t="s">
        <v>101</v>
      </c>
      <c r="L18" s="67">
        <v>3.85E-2</v>
      </c>
      <c r="M18" s="67">
        <v>-2.2000000000000001E-3</v>
      </c>
      <c r="N18" s="66">
        <v>208721.15</v>
      </c>
      <c r="O18" s="66">
        <v>129.53</v>
      </c>
      <c r="P18" s="66">
        <v>6.3068799999999996</v>
      </c>
      <c r="Q18" s="66">
        <v>276.66338559500002</v>
      </c>
      <c r="R18" s="67">
        <v>1E-4</v>
      </c>
      <c r="S18" s="67">
        <v>1.18E-2</v>
      </c>
      <c r="T18" s="67">
        <v>8.0000000000000004E-4</v>
      </c>
    </row>
    <row r="19" spans="1:20">
      <c r="A19" t="s">
        <v>335</v>
      </c>
      <c r="B19" t="s">
        <v>336</v>
      </c>
      <c r="C19" t="s">
        <v>99</v>
      </c>
      <c r="D19" t="s">
        <v>122</v>
      </c>
      <c r="E19" t="s">
        <v>337</v>
      </c>
      <c r="F19" t="s">
        <v>338</v>
      </c>
      <c r="G19" t="s">
        <v>339</v>
      </c>
      <c r="H19" t="s">
        <v>207</v>
      </c>
      <c r="I19" t="s">
        <v>340</v>
      </c>
      <c r="J19" s="66">
        <v>2.39</v>
      </c>
      <c r="K19" t="s">
        <v>101</v>
      </c>
      <c r="L19" s="67">
        <v>5.3499999999999999E-2</v>
      </c>
      <c r="M19" s="67">
        <v>1.3100000000000001E-2</v>
      </c>
      <c r="N19" s="66">
        <v>470168</v>
      </c>
      <c r="O19" s="66">
        <v>113.93</v>
      </c>
      <c r="P19" s="66">
        <v>0</v>
      </c>
      <c r="Q19" s="66">
        <v>535.66240240000002</v>
      </c>
      <c r="R19" s="67">
        <v>4.0000000000000002E-4</v>
      </c>
      <c r="S19" s="67">
        <v>2.29E-2</v>
      </c>
      <c r="T19" s="67">
        <v>1.5E-3</v>
      </c>
    </row>
    <row r="20" spans="1:20">
      <c r="A20" t="s">
        <v>341</v>
      </c>
      <c r="B20" t="s">
        <v>342</v>
      </c>
      <c r="C20" t="s">
        <v>99</v>
      </c>
      <c r="D20" t="s">
        <v>122</v>
      </c>
      <c r="E20" t="s">
        <v>337</v>
      </c>
      <c r="F20" t="s">
        <v>338</v>
      </c>
      <c r="G20" t="s">
        <v>339</v>
      </c>
      <c r="H20" t="s">
        <v>207</v>
      </c>
      <c r="I20" t="s">
        <v>343</v>
      </c>
      <c r="J20" s="66">
        <v>4.6100000000000003</v>
      </c>
      <c r="K20" t="s">
        <v>101</v>
      </c>
      <c r="L20" s="67">
        <v>2.7799999999999998E-2</v>
      </c>
      <c r="M20" s="67">
        <v>2.0400000000000001E-2</v>
      </c>
      <c r="N20" s="66">
        <v>180000</v>
      </c>
      <c r="O20" s="66">
        <v>104.08</v>
      </c>
      <c r="P20" s="66">
        <v>0</v>
      </c>
      <c r="Q20" s="66">
        <v>187.34399999999999</v>
      </c>
      <c r="R20" s="67">
        <v>1E-4</v>
      </c>
      <c r="S20" s="67">
        <v>8.0000000000000002E-3</v>
      </c>
      <c r="T20" s="67">
        <v>5.0000000000000001E-4</v>
      </c>
    </row>
    <row r="21" spans="1:20">
      <c r="A21" t="s">
        <v>344</v>
      </c>
      <c r="B21" t="s">
        <v>345</v>
      </c>
      <c r="C21" t="s">
        <v>99</v>
      </c>
      <c r="D21" t="s">
        <v>122</v>
      </c>
      <c r="E21" t="s">
        <v>346</v>
      </c>
      <c r="F21" t="s">
        <v>347</v>
      </c>
      <c r="G21" t="s">
        <v>339</v>
      </c>
      <c r="H21" t="s">
        <v>207</v>
      </c>
      <c r="I21" t="s">
        <v>348</v>
      </c>
      <c r="J21" s="66">
        <v>6.06</v>
      </c>
      <c r="K21" t="s">
        <v>101</v>
      </c>
      <c r="L21" s="67">
        <v>2.81E-2</v>
      </c>
      <c r="M21" s="67">
        <v>4.0000000000000001E-3</v>
      </c>
      <c r="N21" s="66">
        <v>15235.4</v>
      </c>
      <c r="O21" s="66">
        <v>117.46</v>
      </c>
      <c r="P21" s="66">
        <v>0</v>
      </c>
      <c r="Q21" s="66">
        <v>17.89550084</v>
      </c>
      <c r="R21" s="67">
        <v>0</v>
      </c>
      <c r="S21" s="67">
        <v>8.0000000000000004E-4</v>
      </c>
      <c r="T21" s="67">
        <v>1E-4</v>
      </c>
    </row>
    <row r="22" spans="1:20">
      <c r="A22" t="s">
        <v>349</v>
      </c>
      <c r="B22" t="s">
        <v>350</v>
      </c>
      <c r="C22" t="s">
        <v>99</v>
      </c>
      <c r="D22" t="s">
        <v>122</v>
      </c>
      <c r="E22" t="s">
        <v>351</v>
      </c>
      <c r="F22" t="s">
        <v>315</v>
      </c>
      <c r="G22" t="s">
        <v>339</v>
      </c>
      <c r="H22" t="s">
        <v>207</v>
      </c>
      <c r="I22" t="s">
        <v>352</v>
      </c>
      <c r="J22" s="66">
        <v>0.75</v>
      </c>
      <c r="K22" t="s">
        <v>101</v>
      </c>
      <c r="L22" s="67">
        <v>4.4999999999999998E-2</v>
      </c>
      <c r="M22" s="67">
        <v>-5.7999999999999996E-3</v>
      </c>
      <c r="N22" s="66">
        <v>193432</v>
      </c>
      <c r="O22" s="66">
        <v>125.33</v>
      </c>
      <c r="P22" s="66">
        <v>2.6264699999999999</v>
      </c>
      <c r="Q22" s="66">
        <v>245.05479560000001</v>
      </c>
      <c r="R22" s="67">
        <v>1E-4</v>
      </c>
      <c r="S22" s="67">
        <v>1.0500000000000001E-2</v>
      </c>
      <c r="T22" s="67">
        <v>6.9999999999999999E-4</v>
      </c>
    </row>
    <row r="23" spans="1:20">
      <c r="A23" t="s">
        <v>353</v>
      </c>
      <c r="B23" t="s">
        <v>354</v>
      </c>
      <c r="C23" t="s">
        <v>99</v>
      </c>
      <c r="D23" t="s">
        <v>122</v>
      </c>
      <c r="E23" t="s">
        <v>324</v>
      </c>
      <c r="F23" t="s">
        <v>315</v>
      </c>
      <c r="G23" t="s">
        <v>355</v>
      </c>
      <c r="H23" t="s">
        <v>149</v>
      </c>
      <c r="I23" t="s">
        <v>356</v>
      </c>
      <c r="J23" s="66">
        <v>2.08</v>
      </c>
      <c r="K23" t="s">
        <v>101</v>
      </c>
      <c r="L23" s="67">
        <v>1.4200000000000001E-2</v>
      </c>
      <c r="M23" s="67">
        <v>-0.99450000000000005</v>
      </c>
      <c r="N23" s="66">
        <v>7</v>
      </c>
      <c r="O23" s="66">
        <v>5235400</v>
      </c>
      <c r="P23" s="66">
        <v>0</v>
      </c>
      <c r="Q23" s="66">
        <v>366.47800000000001</v>
      </c>
      <c r="R23" s="67">
        <v>0</v>
      </c>
      <c r="S23" s="67">
        <v>1.5599999999999999E-2</v>
      </c>
      <c r="T23" s="67">
        <v>1.1000000000000001E-3</v>
      </c>
    </row>
    <row r="24" spans="1:20">
      <c r="A24" t="s">
        <v>357</v>
      </c>
      <c r="B24" t="s">
        <v>358</v>
      </c>
      <c r="C24" t="s">
        <v>99</v>
      </c>
      <c r="D24" t="s">
        <v>122</v>
      </c>
      <c r="E24" t="s">
        <v>359</v>
      </c>
      <c r="F24" t="s">
        <v>332</v>
      </c>
      <c r="G24" t="s">
        <v>339</v>
      </c>
      <c r="H24" t="s">
        <v>207</v>
      </c>
      <c r="I24" t="s">
        <v>360</v>
      </c>
      <c r="J24" s="66">
        <v>5.0999999999999996</v>
      </c>
      <c r="K24" t="s">
        <v>101</v>
      </c>
      <c r="L24" s="67">
        <v>1.23E-2</v>
      </c>
      <c r="M24" s="67">
        <v>4.0000000000000002E-4</v>
      </c>
      <c r="N24" s="66">
        <v>121243.85</v>
      </c>
      <c r="O24" s="66">
        <v>107.3</v>
      </c>
      <c r="P24" s="66">
        <v>0</v>
      </c>
      <c r="Q24" s="66">
        <v>130.09465105000001</v>
      </c>
      <c r="R24" s="67">
        <v>1E-4</v>
      </c>
      <c r="S24" s="67">
        <v>5.5999999999999999E-3</v>
      </c>
      <c r="T24" s="67">
        <v>4.0000000000000002E-4</v>
      </c>
    </row>
    <row r="25" spans="1:20">
      <c r="A25" t="s">
        <v>361</v>
      </c>
      <c r="B25" t="s">
        <v>362</v>
      </c>
      <c r="C25" t="s">
        <v>99</v>
      </c>
      <c r="D25" t="s">
        <v>122</v>
      </c>
      <c r="E25" t="s">
        <v>363</v>
      </c>
      <c r="F25" t="s">
        <v>315</v>
      </c>
      <c r="G25" t="s">
        <v>364</v>
      </c>
      <c r="H25" t="s">
        <v>149</v>
      </c>
      <c r="I25" t="s">
        <v>365</v>
      </c>
      <c r="J25" s="66">
        <v>1.43</v>
      </c>
      <c r="K25" t="s">
        <v>101</v>
      </c>
      <c r="L25" s="67">
        <v>1.6899999999999998E-2</v>
      </c>
      <c r="M25" s="67">
        <v>5.0000000000000001E-4</v>
      </c>
      <c r="N25" s="66">
        <v>20</v>
      </c>
      <c r="O25" s="66">
        <v>5232912</v>
      </c>
      <c r="P25" s="66">
        <v>0</v>
      </c>
      <c r="Q25" s="66">
        <v>1046.5824</v>
      </c>
      <c r="R25" s="67">
        <v>0</v>
      </c>
      <c r="S25" s="67">
        <v>4.4699999999999997E-2</v>
      </c>
      <c r="T25" s="67">
        <v>3.0000000000000001E-3</v>
      </c>
    </row>
    <row r="26" spans="1:20">
      <c r="A26" t="s">
        <v>366</v>
      </c>
      <c r="B26" t="s">
        <v>367</v>
      </c>
      <c r="C26" t="s">
        <v>99</v>
      </c>
      <c r="D26" t="s">
        <v>122</v>
      </c>
      <c r="E26" t="s">
        <v>368</v>
      </c>
      <c r="F26" t="s">
        <v>347</v>
      </c>
      <c r="G26" t="s">
        <v>369</v>
      </c>
      <c r="H26" t="s">
        <v>207</v>
      </c>
      <c r="I26" t="s">
        <v>370</v>
      </c>
      <c r="J26" s="66">
        <v>3.5</v>
      </c>
      <c r="K26" t="s">
        <v>101</v>
      </c>
      <c r="L26" s="67">
        <v>3.0599999999999999E-2</v>
      </c>
      <c r="M26" s="67">
        <v>-1.6000000000000001E-3</v>
      </c>
      <c r="N26" s="66">
        <v>86793.07</v>
      </c>
      <c r="O26" s="66">
        <v>113.59</v>
      </c>
      <c r="P26" s="66">
        <v>0</v>
      </c>
      <c r="Q26" s="66">
        <v>98.588248213</v>
      </c>
      <c r="R26" s="67">
        <v>2.0000000000000001E-4</v>
      </c>
      <c r="S26" s="67">
        <v>4.1999999999999997E-3</v>
      </c>
      <c r="T26" s="67">
        <v>2.9999999999999997E-4</v>
      </c>
    </row>
    <row r="27" spans="1:20">
      <c r="A27" t="s">
        <v>371</v>
      </c>
      <c r="B27" t="s">
        <v>372</v>
      </c>
      <c r="C27" t="s">
        <v>99</v>
      </c>
      <c r="D27" t="s">
        <v>122</v>
      </c>
      <c r="E27" t="s">
        <v>373</v>
      </c>
      <c r="F27" t="s">
        <v>338</v>
      </c>
      <c r="G27" t="s">
        <v>374</v>
      </c>
      <c r="H27" t="s">
        <v>149</v>
      </c>
      <c r="I27" t="s">
        <v>375</v>
      </c>
      <c r="J27" s="66">
        <v>5.85</v>
      </c>
      <c r="K27" t="s">
        <v>101</v>
      </c>
      <c r="L27" s="67">
        <v>2.4500000000000001E-2</v>
      </c>
      <c r="M27" s="67">
        <v>1.7999999999999999E-2</v>
      </c>
      <c r="N27" s="66">
        <v>127163</v>
      </c>
      <c r="O27" s="66">
        <v>104.8</v>
      </c>
      <c r="P27" s="66">
        <v>0</v>
      </c>
      <c r="Q27" s="66">
        <v>133.26682400000001</v>
      </c>
      <c r="R27" s="67">
        <v>8.0000000000000004E-4</v>
      </c>
      <c r="S27" s="67">
        <v>5.7000000000000002E-3</v>
      </c>
      <c r="T27" s="67">
        <v>4.0000000000000002E-4</v>
      </c>
    </row>
    <row r="28" spans="1:20">
      <c r="A28" t="s">
        <v>376</v>
      </c>
      <c r="B28" t="s">
        <v>377</v>
      </c>
      <c r="C28" t="s">
        <v>99</v>
      </c>
      <c r="D28" t="s">
        <v>122</v>
      </c>
      <c r="E28" t="s">
        <v>378</v>
      </c>
      <c r="F28" t="s">
        <v>347</v>
      </c>
      <c r="G28" t="s">
        <v>379</v>
      </c>
      <c r="H28" t="s">
        <v>207</v>
      </c>
      <c r="I28" t="s">
        <v>380</v>
      </c>
      <c r="J28" s="66">
        <v>5.01</v>
      </c>
      <c r="K28" t="s">
        <v>101</v>
      </c>
      <c r="L28" s="67">
        <v>3.3000000000000002E-2</v>
      </c>
      <c r="M28" s="67">
        <v>2.4400000000000002E-2</v>
      </c>
      <c r="N28" s="66">
        <v>212818</v>
      </c>
      <c r="O28" s="66">
        <v>106.3</v>
      </c>
      <c r="P28" s="66">
        <v>0</v>
      </c>
      <c r="Q28" s="66">
        <v>226.22553400000001</v>
      </c>
      <c r="R28" s="67">
        <v>1.1000000000000001E-3</v>
      </c>
      <c r="S28" s="67">
        <v>9.7000000000000003E-3</v>
      </c>
      <c r="T28" s="67">
        <v>6.9999999999999999E-4</v>
      </c>
    </row>
    <row r="29" spans="1:20">
      <c r="A29" s="68" t="s">
        <v>257</v>
      </c>
      <c r="B29" s="14"/>
      <c r="C29" s="14"/>
      <c r="D29" s="14"/>
      <c r="E29" s="14"/>
      <c r="J29" s="70">
        <v>3.59</v>
      </c>
      <c r="M29" s="69">
        <v>2.2599999999999999E-2</v>
      </c>
      <c r="N29" s="70">
        <v>8696317.3900000006</v>
      </c>
      <c r="P29" s="70">
        <v>0</v>
      </c>
      <c r="Q29" s="70">
        <v>8947.2189399719991</v>
      </c>
      <c r="S29" s="69">
        <v>0.38169999999999998</v>
      </c>
      <c r="T29" s="69">
        <v>2.58E-2</v>
      </c>
    </row>
    <row r="30" spans="1:20">
      <c r="A30" t="s">
        <v>381</v>
      </c>
      <c r="B30" t="s">
        <v>382</v>
      </c>
      <c r="C30" t="s">
        <v>99</v>
      </c>
      <c r="D30" t="s">
        <v>122</v>
      </c>
      <c r="E30" t="s">
        <v>383</v>
      </c>
      <c r="F30" t="s">
        <v>384</v>
      </c>
      <c r="G30" t="s">
        <v>385</v>
      </c>
      <c r="H30" t="s">
        <v>149</v>
      </c>
      <c r="I30" t="s">
        <v>352</v>
      </c>
      <c r="J30" s="66">
        <v>1.65</v>
      </c>
      <c r="K30" t="s">
        <v>101</v>
      </c>
      <c r="L30" s="67">
        <v>1.49E-2</v>
      </c>
      <c r="M30" s="67">
        <v>4.7999999999999996E-3</v>
      </c>
      <c r="N30" s="66">
        <v>8646.02</v>
      </c>
      <c r="O30" s="66">
        <v>102.16</v>
      </c>
      <c r="P30" s="66">
        <v>0</v>
      </c>
      <c r="Q30" s="66">
        <v>8.8327740319999997</v>
      </c>
      <c r="R30" s="67">
        <v>0</v>
      </c>
      <c r="S30" s="67">
        <v>4.0000000000000002E-4</v>
      </c>
      <c r="T30" s="67">
        <v>0</v>
      </c>
    </row>
    <row r="31" spans="1:20">
      <c r="A31" t="s">
        <v>386</v>
      </c>
      <c r="B31" t="s">
        <v>387</v>
      </c>
      <c r="C31" t="s">
        <v>99</v>
      </c>
      <c r="D31" t="s">
        <v>122</v>
      </c>
      <c r="E31" t="s">
        <v>388</v>
      </c>
      <c r="F31" t="s">
        <v>338</v>
      </c>
      <c r="G31" t="s">
        <v>385</v>
      </c>
      <c r="H31" t="s">
        <v>149</v>
      </c>
      <c r="I31" t="s">
        <v>370</v>
      </c>
      <c r="J31" s="66">
        <v>6.4</v>
      </c>
      <c r="K31" t="s">
        <v>101</v>
      </c>
      <c r="L31" s="67">
        <v>3.6900000000000002E-2</v>
      </c>
      <c r="M31" s="67">
        <v>2.0899999999999998E-2</v>
      </c>
      <c r="N31" s="66">
        <v>217399.52</v>
      </c>
      <c r="O31" s="66">
        <v>111.2</v>
      </c>
      <c r="P31" s="66">
        <v>0</v>
      </c>
      <c r="Q31" s="66">
        <v>241.74826623999999</v>
      </c>
      <c r="R31" s="67">
        <v>6.9999999999999999E-4</v>
      </c>
      <c r="S31" s="67">
        <v>1.03E-2</v>
      </c>
      <c r="T31" s="67">
        <v>6.9999999999999999E-4</v>
      </c>
    </row>
    <row r="32" spans="1:20">
      <c r="A32" t="s">
        <v>389</v>
      </c>
      <c r="B32" t="s">
        <v>390</v>
      </c>
      <c r="C32" t="s">
        <v>99</v>
      </c>
      <c r="D32" t="s">
        <v>122</v>
      </c>
      <c r="E32" t="s">
        <v>359</v>
      </c>
      <c r="F32" t="s">
        <v>332</v>
      </c>
      <c r="G32" t="s">
        <v>339</v>
      </c>
      <c r="H32" t="s">
        <v>207</v>
      </c>
      <c r="I32" t="s">
        <v>391</v>
      </c>
      <c r="J32" s="66">
        <v>6.97</v>
      </c>
      <c r="K32" t="s">
        <v>101</v>
      </c>
      <c r="L32" s="67">
        <v>2.4299999999999999E-2</v>
      </c>
      <c r="M32" s="67">
        <v>2.0799999999999999E-2</v>
      </c>
      <c r="N32" s="66">
        <v>1217539</v>
      </c>
      <c r="O32" s="66">
        <v>103.32</v>
      </c>
      <c r="P32" s="66">
        <v>0</v>
      </c>
      <c r="Q32" s="66">
        <v>1257.9612947999999</v>
      </c>
      <c r="R32" s="67">
        <v>1.4E-3</v>
      </c>
      <c r="S32" s="67">
        <v>5.3699999999999998E-2</v>
      </c>
      <c r="T32" s="67">
        <v>3.5999999999999999E-3</v>
      </c>
    </row>
    <row r="33" spans="1:20">
      <c r="A33" t="s">
        <v>392</v>
      </c>
      <c r="B33" t="s">
        <v>393</v>
      </c>
      <c r="C33" t="s">
        <v>99</v>
      </c>
      <c r="D33" t="s">
        <v>122</v>
      </c>
      <c r="E33" t="s">
        <v>394</v>
      </c>
      <c r="F33" t="s">
        <v>395</v>
      </c>
      <c r="G33" t="s">
        <v>364</v>
      </c>
      <c r="H33" t="s">
        <v>149</v>
      </c>
      <c r="I33" t="s">
        <v>396</v>
      </c>
      <c r="J33" s="66">
        <v>4.66</v>
      </c>
      <c r="K33" t="s">
        <v>101</v>
      </c>
      <c r="L33" s="67">
        <v>2.58E-2</v>
      </c>
      <c r="M33" s="67">
        <v>2.06E-2</v>
      </c>
      <c r="N33" s="66">
        <v>500595</v>
      </c>
      <c r="O33" s="66">
        <v>103.11</v>
      </c>
      <c r="P33" s="66">
        <v>0</v>
      </c>
      <c r="Q33" s="66">
        <v>516.16350450000004</v>
      </c>
      <c r="R33" s="67">
        <v>2.3999999999999998E-3</v>
      </c>
      <c r="S33" s="67">
        <v>2.1999999999999999E-2</v>
      </c>
      <c r="T33" s="67">
        <v>1.5E-3</v>
      </c>
    </row>
    <row r="34" spans="1:20">
      <c r="A34" t="s">
        <v>397</v>
      </c>
      <c r="B34" t="s">
        <v>398</v>
      </c>
      <c r="C34" t="s">
        <v>99</v>
      </c>
      <c r="D34" t="s">
        <v>122</v>
      </c>
      <c r="E34" t="s">
        <v>399</v>
      </c>
      <c r="F34" t="s">
        <v>400</v>
      </c>
      <c r="G34" t="s">
        <v>401</v>
      </c>
      <c r="H34" t="s">
        <v>207</v>
      </c>
      <c r="I34" t="s">
        <v>402</v>
      </c>
      <c r="J34" s="66">
        <v>3.78</v>
      </c>
      <c r="K34" t="s">
        <v>101</v>
      </c>
      <c r="L34" s="67">
        <v>2.18E-2</v>
      </c>
      <c r="M34" s="67">
        <v>1.9400000000000001E-2</v>
      </c>
      <c r="N34" s="66">
        <v>794000</v>
      </c>
      <c r="O34" s="66">
        <v>101.28</v>
      </c>
      <c r="P34" s="66">
        <v>0</v>
      </c>
      <c r="Q34" s="66">
        <v>804.16319999999996</v>
      </c>
      <c r="R34" s="67">
        <v>2.5999999999999999E-3</v>
      </c>
      <c r="S34" s="67">
        <v>3.4299999999999997E-2</v>
      </c>
      <c r="T34" s="67">
        <v>2.3E-3</v>
      </c>
    </row>
    <row r="35" spans="1:20">
      <c r="A35" t="s">
        <v>403</v>
      </c>
      <c r="B35" t="s">
        <v>404</v>
      </c>
      <c r="C35" t="s">
        <v>99</v>
      </c>
      <c r="D35" t="s">
        <v>122</v>
      </c>
      <c r="E35" t="s">
        <v>405</v>
      </c>
      <c r="F35" t="s">
        <v>131</v>
      </c>
      <c r="G35" t="s">
        <v>401</v>
      </c>
      <c r="H35" t="s">
        <v>207</v>
      </c>
      <c r="I35" t="s">
        <v>370</v>
      </c>
      <c r="J35" s="66">
        <v>1.7</v>
      </c>
      <c r="K35" t="s">
        <v>101</v>
      </c>
      <c r="L35" s="67">
        <v>2.1600000000000001E-2</v>
      </c>
      <c r="M35" s="67">
        <v>1.09E-2</v>
      </c>
      <c r="N35" s="66">
        <v>65199.77</v>
      </c>
      <c r="O35" s="66">
        <v>102.4</v>
      </c>
      <c r="P35" s="66">
        <v>0</v>
      </c>
      <c r="Q35" s="66">
        <v>66.764564480000004</v>
      </c>
      <c r="R35" s="67">
        <v>1E-4</v>
      </c>
      <c r="S35" s="67">
        <v>2.8E-3</v>
      </c>
      <c r="T35" s="67">
        <v>2.0000000000000001E-4</v>
      </c>
    </row>
    <row r="36" spans="1:20">
      <c r="A36" t="s">
        <v>406</v>
      </c>
      <c r="B36" t="s">
        <v>407</v>
      </c>
      <c r="C36" t="s">
        <v>99</v>
      </c>
      <c r="D36" t="s">
        <v>122</v>
      </c>
      <c r="E36" t="s">
        <v>408</v>
      </c>
      <c r="F36" t="s">
        <v>395</v>
      </c>
      <c r="G36" t="s">
        <v>409</v>
      </c>
      <c r="H36" t="s">
        <v>149</v>
      </c>
      <c r="I36" t="s">
        <v>410</v>
      </c>
      <c r="J36" s="66">
        <v>3.6</v>
      </c>
      <c r="K36" t="s">
        <v>101</v>
      </c>
      <c r="L36" s="67">
        <v>2.9499999999999998E-2</v>
      </c>
      <c r="M36" s="67">
        <v>1.7600000000000001E-2</v>
      </c>
      <c r="N36" s="66">
        <v>146167.95000000001</v>
      </c>
      <c r="O36" s="66">
        <v>105.1</v>
      </c>
      <c r="P36" s="66">
        <v>0</v>
      </c>
      <c r="Q36" s="66">
        <v>153.62251545000001</v>
      </c>
      <c r="R36" s="67">
        <v>5.0000000000000001E-4</v>
      </c>
      <c r="S36" s="67">
        <v>6.6E-3</v>
      </c>
      <c r="T36" s="67">
        <v>4.0000000000000002E-4</v>
      </c>
    </row>
    <row r="37" spans="1:20">
      <c r="A37" t="s">
        <v>411</v>
      </c>
      <c r="B37" t="s">
        <v>412</v>
      </c>
      <c r="C37" t="s">
        <v>99</v>
      </c>
      <c r="D37" t="s">
        <v>122</v>
      </c>
      <c r="E37" t="s">
        <v>413</v>
      </c>
      <c r="F37" t="s">
        <v>320</v>
      </c>
      <c r="G37" t="s">
        <v>369</v>
      </c>
      <c r="H37" t="s">
        <v>207</v>
      </c>
      <c r="I37" t="s">
        <v>414</v>
      </c>
      <c r="J37" s="66">
        <v>1.06</v>
      </c>
      <c r="K37" t="s">
        <v>101</v>
      </c>
      <c r="L37" s="67">
        <v>3.6999999999999998E-2</v>
      </c>
      <c r="M37" s="67">
        <v>2.41E-2</v>
      </c>
      <c r="N37" s="66">
        <v>711612</v>
      </c>
      <c r="O37" s="66">
        <v>102.88</v>
      </c>
      <c r="P37" s="66">
        <v>0</v>
      </c>
      <c r="Q37" s="66">
        <v>732.10642559999997</v>
      </c>
      <c r="R37" s="67">
        <v>5.4000000000000003E-3</v>
      </c>
      <c r="S37" s="67">
        <v>3.1199999999999999E-2</v>
      </c>
      <c r="T37" s="67">
        <v>2.0999999999999999E-3</v>
      </c>
    </row>
    <row r="38" spans="1:20">
      <c r="A38" t="s">
        <v>415</v>
      </c>
      <c r="B38" t="s">
        <v>416</v>
      </c>
      <c r="C38" t="s">
        <v>99</v>
      </c>
      <c r="D38" t="s">
        <v>122</v>
      </c>
      <c r="E38" t="s">
        <v>417</v>
      </c>
      <c r="F38" t="s">
        <v>338</v>
      </c>
      <c r="G38" t="s">
        <v>409</v>
      </c>
      <c r="H38" t="s">
        <v>149</v>
      </c>
      <c r="I38" t="s">
        <v>418</v>
      </c>
      <c r="J38" s="66">
        <v>5.38</v>
      </c>
      <c r="K38" t="s">
        <v>101</v>
      </c>
      <c r="L38" s="67">
        <v>2.3E-2</v>
      </c>
      <c r="M38" s="67">
        <v>2.2200000000000001E-2</v>
      </c>
      <c r="N38" s="66">
        <v>838000</v>
      </c>
      <c r="O38" s="66">
        <v>100.61</v>
      </c>
      <c r="P38" s="66">
        <v>0</v>
      </c>
      <c r="Q38" s="66">
        <v>843.11180000000002</v>
      </c>
      <c r="R38" s="67">
        <v>1.4E-3</v>
      </c>
      <c r="S38" s="67">
        <v>3.5999999999999997E-2</v>
      </c>
      <c r="T38" s="67">
        <v>2.3999999999999998E-3</v>
      </c>
    </row>
    <row r="39" spans="1:20">
      <c r="A39" t="s">
        <v>419</v>
      </c>
      <c r="B39" t="s">
        <v>420</v>
      </c>
      <c r="C39" t="s">
        <v>99</v>
      </c>
      <c r="D39" t="s">
        <v>122</v>
      </c>
      <c r="E39" t="s">
        <v>421</v>
      </c>
      <c r="F39" t="s">
        <v>395</v>
      </c>
      <c r="G39" t="s">
        <v>369</v>
      </c>
      <c r="H39" t="s">
        <v>207</v>
      </c>
      <c r="I39" t="s">
        <v>422</v>
      </c>
      <c r="J39" s="66">
        <v>2.02</v>
      </c>
      <c r="K39" t="s">
        <v>101</v>
      </c>
      <c r="L39" s="67">
        <v>4.2000000000000003E-2</v>
      </c>
      <c r="M39" s="67">
        <v>1.6400000000000001E-2</v>
      </c>
      <c r="N39" s="66">
        <v>49176.67</v>
      </c>
      <c r="O39" s="66">
        <v>106.9</v>
      </c>
      <c r="P39" s="66">
        <v>0</v>
      </c>
      <c r="Q39" s="66">
        <v>52.569860230000003</v>
      </c>
      <c r="R39" s="67">
        <v>1E-4</v>
      </c>
      <c r="S39" s="67">
        <v>2.2000000000000001E-3</v>
      </c>
      <c r="T39" s="67">
        <v>2.0000000000000001E-4</v>
      </c>
    </row>
    <row r="40" spans="1:20">
      <c r="A40" t="s">
        <v>423</v>
      </c>
      <c r="B40" t="s">
        <v>424</v>
      </c>
      <c r="C40" t="s">
        <v>99</v>
      </c>
      <c r="D40" t="s">
        <v>122</v>
      </c>
      <c r="E40" t="s">
        <v>421</v>
      </c>
      <c r="F40" t="s">
        <v>395</v>
      </c>
      <c r="G40" t="s">
        <v>369</v>
      </c>
      <c r="H40" t="s">
        <v>207</v>
      </c>
      <c r="I40" t="s">
        <v>425</v>
      </c>
      <c r="J40" s="66">
        <v>3.75</v>
      </c>
      <c r="K40" t="s">
        <v>101</v>
      </c>
      <c r="L40" s="67">
        <v>4.2999999999999997E-2</v>
      </c>
      <c r="M40" s="67">
        <v>2.01E-2</v>
      </c>
      <c r="N40" s="66">
        <v>296517.34000000003</v>
      </c>
      <c r="O40" s="66">
        <v>109.65</v>
      </c>
      <c r="P40" s="66">
        <v>0</v>
      </c>
      <c r="Q40" s="66">
        <v>325.13126331000001</v>
      </c>
      <c r="R40" s="67">
        <v>2.0000000000000001E-4</v>
      </c>
      <c r="S40" s="67">
        <v>1.3899999999999999E-2</v>
      </c>
      <c r="T40" s="67">
        <v>8.9999999999999998E-4</v>
      </c>
    </row>
    <row r="41" spans="1:20">
      <c r="A41" t="s">
        <v>426</v>
      </c>
      <c r="B41" t="s">
        <v>427</v>
      </c>
      <c r="C41" t="s">
        <v>99</v>
      </c>
      <c r="D41" t="s">
        <v>122</v>
      </c>
      <c r="E41" t="s">
        <v>428</v>
      </c>
      <c r="F41" t="s">
        <v>429</v>
      </c>
      <c r="G41" t="s">
        <v>369</v>
      </c>
      <c r="H41" t="s">
        <v>207</v>
      </c>
      <c r="I41" t="s">
        <v>425</v>
      </c>
      <c r="J41" s="66">
        <v>4.68</v>
      </c>
      <c r="K41" t="s">
        <v>101</v>
      </c>
      <c r="L41" s="67">
        <v>2.1999999999999999E-2</v>
      </c>
      <c r="M41" s="67">
        <v>2.18E-2</v>
      </c>
      <c r="N41" s="66">
        <v>51932</v>
      </c>
      <c r="O41" s="66">
        <v>100.67</v>
      </c>
      <c r="P41" s="66">
        <v>0</v>
      </c>
      <c r="Q41" s="66">
        <v>52.279944399999998</v>
      </c>
      <c r="R41" s="67">
        <v>0</v>
      </c>
      <c r="S41" s="67">
        <v>2.2000000000000001E-3</v>
      </c>
      <c r="T41" s="67">
        <v>2.0000000000000001E-4</v>
      </c>
    </row>
    <row r="42" spans="1:20">
      <c r="A42" t="s">
        <v>430</v>
      </c>
      <c r="B42" t="s">
        <v>431</v>
      </c>
      <c r="C42" t="s">
        <v>99</v>
      </c>
      <c r="D42" t="s">
        <v>122</v>
      </c>
      <c r="E42" t="s">
        <v>432</v>
      </c>
      <c r="F42" t="s">
        <v>338</v>
      </c>
      <c r="G42" t="s">
        <v>369</v>
      </c>
      <c r="H42" t="s">
        <v>207</v>
      </c>
      <c r="I42" t="s">
        <v>433</v>
      </c>
      <c r="J42" s="66">
        <v>1.77</v>
      </c>
      <c r="K42" t="s">
        <v>101</v>
      </c>
      <c r="L42" s="67">
        <v>4.65E-2</v>
      </c>
      <c r="M42" s="67">
        <v>3.8100000000000002E-2</v>
      </c>
      <c r="N42" s="66">
        <v>680364</v>
      </c>
      <c r="O42" s="66">
        <v>102.28</v>
      </c>
      <c r="P42" s="66">
        <v>0</v>
      </c>
      <c r="Q42" s="66">
        <v>695.87629919999995</v>
      </c>
      <c r="R42" s="67">
        <v>2.5000000000000001E-3</v>
      </c>
      <c r="S42" s="67">
        <v>2.9700000000000001E-2</v>
      </c>
      <c r="T42" s="67">
        <v>2E-3</v>
      </c>
    </row>
    <row r="43" spans="1:20">
      <c r="A43" t="s">
        <v>434</v>
      </c>
      <c r="B43" t="s">
        <v>435</v>
      </c>
      <c r="C43" t="s">
        <v>99</v>
      </c>
      <c r="D43" t="s">
        <v>122</v>
      </c>
      <c r="E43" t="s">
        <v>436</v>
      </c>
      <c r="F43" t="s">
        <v>131</v>
      </c>
      <c r="G43" t="s">
        <v>369</v>
      </c>
      <c r="H43" t="s">
        <v>207</v>
      </c>
      <c r="I43" t="s">
        <v>437</v>
      </c>
      <c r="J43" s="66">
        <v>4.21</v>
      </c>
      <c r="K43" t="s">
        <v>101</v>
      </c>
      <c r="L43" s="67">
        <v>2.5000000000000001E-2</v>
      </c>
      <c r="M43" s="67">
        <v>2.9899999999999999E-2</v>
      </c>
      <c r="N43" s="66">
        <v>166595</v>
      </c>
      <c r="O43" s="66">
        <v>98.58</v>
      </c>
      <c r="P43" s="66">
        <v>0</v>
      </c>
      <c r="Q43" s="66">
        <v>164.22935100000001</v>
      </c>
      <c r="R43" s="67">
        <v>1E-4</v>
      </c>
      <c r="S43" s="67">
        <v>7.0000000000000001E-3</v>
      </c>
      <c r="T43" s="67">
        <v>5.0000000000000001E-4</v>
      </c>
    </row>
    <row r="44" spans="1:20">
      <c r="A44" t="s">
        <v>438</v>
      </c>
      <c r="B44" t="s">
        <v>439</v>
      </c>
      <c r="C44" t="s">
        <v>99</v>
      </c>
      <c r="D44" t="s">
        <v>122</v>
      </c>
      <c r="E44" t="s">
        <v>440</v>
      </c>
      <c r="F44" t="s">
        <v>429</v>
      </c>
      <c r="G44" t="s">
        <v>374</v>
      </c>
      <c r="H44" t="s">
        <v>149</v>
      </c>
      <c r="I44" t="s">
        <v>441</v>
      </c>
      <c r="J44" s="66">
        <v>1.9</v>
      </c>
      <c r="K44" t="s">
        <v>101</v>
      </c>
      <c r="L44" s="67">
        <v>4.5999999999999999E-2</v>
      </c>
      <c r="M44" s="67">
        <v>1.89E-2</v>
      </c>
      <c r="N44" s="66">
        <v>783167.12</v>
      </c>
      <c r="O44" s="66">
        <v>106.35</v>
      </c>
      <c r="P44" s="66">
        <v>0</v>
      </c>
      <c r="Q44" s="66">
        <v>832.89823211999999</v>
      </c>
      <c r="R44" s="67">
        <v>1E-3</v>
      </c>
      <c r="S44" s="67">
        <v>3.5499999999999997E-2</v>
      </c>
      <c r="T44" s="67">
        <v>2.3999999999999998E-3</v>
      </c>
    </row>
    <row r="45" spans="1:20">
      <c r="A45" t="s">
        <v>442</v>
      </c>
      <c r="B45" t="s">
        <v>443</v>
      </c>
      <c r="C45" t="s">
        <v>99</v>
      </c>
      <c r="D45" t="s">
        <v>122</v>
      </c>
      <c r="E45" t="s">
        <v>440</v>
      </c>
      <c r="F45" t="s">
        <v>429</v>
      </c>
      <c r="G45" t="s">
        <v>374</v>
      </c>
      <c r="H45" t="s">
        <v>149</v>
      </c>
      <c r="I45" t="s">
        <v>444</v>
      </c>
      <c r="J45" s="66">
        <v>0.3</v>
      </c>
      <c r="K45" t="s">
        <v>101</v>
      </c>
      <c r="L45" s="67">
        <v>4.02E-2</v>
      </c>
      <c r="M45" s="67">
        <v>2.0400000000000001E-2</v>
      </c>
      <c r="N45" s="66">
        <v>243138.6</v>
      </c>
      <c r="O45" s="66">
        <v>102.25</v>
      </c>
      <c r="P45" s="66">
        <v>0</v>
      </c>
      <c r="Q45" s="66">
        <v>248.6092185</v>
      </c>
      <c r="R45" s="67">
        <v>1.9E-3</v>
      </c>
      <c r="S45" s="67">
        <v>1.06E-2</v>
      </c>
      <c r="T45" s="67">
        <v>6.9999999999999999E-4</v>
      </c>
    </row>
    <row r="46" spans="1:20">
      <c r="A46" t="s">
        <v>445</v>
      </c>
      <c r="B46" t="s">
        <v>446</v>
      </c>
      <c r="C46" t="s">
        <v>99</v>
      </c>
      <c r="D46" t="s">
        <v>122</v>
      </c>
      <c r="E46" t="s">
        <v>447</v>
      </c>
      <c r="F46" t="s">
        <v>448</v>
      </c>
      <c r="G46" t="s">
        <v>374</v>
      </c>
      <c r="H46" t="s">
        <v>149</v>
      </c>
      <c r="I46" t="s">
        <v>449</v>
      </c>
      <c r="J46" s="66">
        <v>1.72</v>
      </c>
      <c r="K46" t="s">
        <v>101</v>
      </c>
      <c r="L46" s="67">
        <v>2.4500000000000001E-2</v>
      </c>
      <c r="M46" s="67">
        <v>1.34E-2</v>
      </c>
      <c r="N46" s="66">
        <v>969099</v>
      </c>
      <c r="O46" s="66">
        <v>102.5</v>
      </c>
      <c r="P46" s="66">
        <v>0</v>
      </c>
      <c r="Q46" s="66">
        <v>993.32647499999996</v>
      </c>
      <c r="R46" s="67">
        <v>8.0999999999999996E-3</v>
      </c>
      <c r="S46" s="67">
        <v>4.24E-2</v>
      </c>
      <c r="T46" s="67">
        <v>2.8999999999999998E-3</v>
      </c>
    </row>
    <row r="47" spans="1:20">
      <c r="A47" t="s">
        <v>450</v>
      </c>
      <c r="B47" t="s">
        <v>451</v>
      </c>
      <c r="C47" t="s">
        <v>99</v>
      </c>
      <c r="D47" t="s">
        <v>122</v>
      </c>
      <c r="E47" t="s">
        <v>452</v>
      </c>
      <c r="F47" t="s">
        <v>332</v>
      </c>
      <c r="G47" t="s">
        <v>379</v>
      </c>
      <c r="H47" t="s">
        <v>207</v>
      </c>
      <c r="I47" t="s">
        <v>422</v>
      </c>
      <c r="J47" s="66">
        <v>4.8099999999999996</v>
      </c>
      <c r="K47" t="s">
        <v>101</v>
      </c>
      <c r="L47" s="67">
        <v>2.7E-2</v>
      </c>
      <c r="M47" s="67">
        <v>4.2799999999999998E-2</v>
      </c>
      <c r="N47" s="66">
        <v>410024.75</v>
      </c>
      <c r="O47" s="66">
        <v>92.98</v>
      </c>
      <c r="P47" s="66">
        <v>0</v>
      </c>
      <c r="Q47" s="66">
        <v>381.24101254999999</v>
      </c>
      <c r="R47" s="67">
        <v>5.0000000000000001E-4</v>
      </c>
      <c r="S47" s="67">
        <v>1.6299999999999999E-2</v>
      </c>
      <c r="T47" s="67">
        <v>1.1000000000000001E-3</v>
      </c>
    </row>
    <row r="48" spans="1:20">
      <c r="A48" t="s">
        <v>453</v>
      </c>
      <c r="B48" t="s">
        <v>454</v>
      </c>
      <c r="C48" t="s">
        <v>99</v>
      </c>
      <c r="D48" t="s">
        <v>122</v>
      </c>
      <c r="E48" t="s">
        <v>455</v>
      </c>
      <c r="F48" t="s">
        <v>332</v>
      </c>
      <c r="G48" t="s">
        <v>374</v>
      </c>
      <c r="H48" t="s">
        <v>149</v>
      </c>
      <c r="I48" t="s">
        <v>370</v>
      </c>
      <c r="J48" s="66">
        <v>1.23</v>
      </c>
      <c r="K48" t="s">
        <v>101</v>
      </c>
      <c r="L48" s="67">
        <v>4.5499999999999999E-2</v>
      </c>
      <c r="M48" s="67">
        <v>9.4999999999999998E-3</v>
      </c>
      <c r="N48" s="66">
        <v>9797.4</v>
      </c>
      <c r="O48" s="66">
        <v>105.59</v>
      </c>
      <c r="P48" s="66">
        <v>0</v>
      </c>
      <c r="Q48" s="66">
        <v>10.34507466</v>
      </c>
      <c r="R48" s="67">
        <v>1E-4</v>
      </c>
      <c r="S48" s="67">
        <v>4.0000000000000002E-4</v>
      </c>
      <c r="T48" s="67">
        <v>0</v>
      </c>
    </row>
    <row r="49" spans="1:20">
      <c r="A49" t="s">
        <v>456</v>
      </c>
      <c r="B49" t="s">
        <v>457</v>
      </c>
      <c r="C49" t="s">
        <v>99</v>
      </c>
      <c r="D49" t="s">
        <v>122</v>
      </c>
      <c r="E49" t="s">
        <v>455</v>
      </c>
      <c r="F49" t="s">
        <v>332</v>
      </c>
      <c r="G49" t="s">
        <v>374</v>
      </c>
      <c r="H49" t="s">
        <v>149</v>
      </c>
      <c r="I49" t="s">
        <v>437</v>
      </c>
      <c r="J49" s="66">
        <v>3.33</v>
      </c>
      <c r="K49" t="s">
        <v>101</v>
      </c>
      <c r="L49" s="67">
        <v>3.2899999999999999E-2</v>
      </c>
      <c r="M49" s="67">
        <v>1.95E-2</v>
      </c>
      <c r="N49" s="66">
        <v>155524.25</v>
      </c>
      <c r="O49" s="66">
        <v>104.52</v>
      </c>
      <c r="P49" s="66">
        <v>0</v>
      </c>
      <c r="Q49" s="66">
        <v>162.55394609999999</v>
      </c>
      <c r="R49" s="67">
        <v>2.9999999999999997E-4</v>
      </c>
      <c r="S49" s="67">
        <v>6.8999999999999999E-3</v>
      </c>
      <c r="T49" s="67">
        <v>5.0000000000000001E-4</v>
      </c>
    </row>
    <row r="50" spans="1:20">
      <c r="A50" t="s">
        <v>458</v>
      </c>
      <c r="B50" t="s">
        <v>459</v>
      </c>
      <c r="C50" t="s">
        <v>99</v>
      </c>
      <c r="D50" t="s">
        <v>122</v>
      </c>
      <c r="E50" t="s">
        <v>460</v>
      </c>
      <c r="F50" t="s">
        <v>395</v>
      </c>
      <c r="G50" t="s">
        <v>461</v>
      </c>
      <c r="H50" t="s">
        <v>149</v>
      </c>
      <c r="I50" t="s">
        <v>462</v>
      </c>
      <c r="J50" s="66">
        <v>2.86</v>
      </c>
      <c r="K50" t="s">
        <v>101</v>
      </c>
      <c r="L50" s="67">
        <v>4.3999999999999997E-2</v>
      </c>
      <c r="M50" s="67">
        <v>2.7900000000000001E-2</v>
      </c>
      <c r="N50" s="66">
        <v>351125</v>
      </c>
      <c r="O50" s="66">
        <v>105.79</v>
      </c>
      <c r="P50" s="66">
        <v>0</v>
      </c>
      <c r="Q50" s="66">
        <v>371.45513749999998</v>
      </c>
      <c r="R50" s="67">
        <v>1.6000000000000001E-3</v>
      </c>
      <c r="S50" s="67">
        <v>1.5800000000000002E-2</v>
      </c>
      <c r="T50" s="67">
        <v>1.1000000000000001E-3</v>
      </c>
    </row>
    <row r="51" spans="1:20">
      <c r="A51" t="s">
        <v>463</v>
      </c>
      <c r="B51" t="s">
        <v>464</v>
      </c>
      <c r="C51" t="s">
        <v>99</v>
      </c>
      <c r="D51" t="s">
        <v>122</v>
      </c>
      <c r="E51" t="s">
        <v>465</v>
      </c>
      <c r="F51" t="s">
        <v>395</v>
      </c>
      <c r="G51" t="s">
        <v>466</v>
      </c>
      <c r="H51" t="s">
        <v>207</v>
      </c>
      <c r="I51" t="s">
        <v>467</v>
      </c>
      <c r="J51" s="66">
        <v>0.86</v>
      </c>
      <c r="K51" t="s">
        <v>101</v>
      </c>
      <c r="L51" s="67">
        <v>6.3E-2</v>
      </c>
      <c r="M51" s="67">
        <v>2.3E-2</v>
      </c>
      <c r="N51" s="66">
        <v>30697</v>
      </c>
      <c r="O51" s="66">
        <v>104.99</v>
      </c>
      <c r="P51" s="66">
        <v>0</v>
      </c>
      <c r="Q51" s="66">
        <v>32.228780299999997</v>
      </c>
      <c r="R51" s="67">
        <v>2.9999999999999997E-4</v>
      </c>
      <c r="S51" s="67">
        <v>1.4E-3</v>
      </c>
      <c r="T51" s="67">
        <v>1E-4</v>
      </c>
    </row>
    <row r="52" spans="1:20">
      <c r="A52" s="68" t="s">
        <v>304</v>
      </c>
      <c r="B52" s="14"/>
      <c r="C52" s="14"/>
      <c r="D52" s="14"/>
      <c r="E52" s="14"/>
      <c r="J52" s="70">
        <v>3.14</v>
      </c>
      <c r="M52" s="69">
        <v>3.7199999999999997E-2</v>
      </c>
      <c r="N52" s="70">
        <v>4782952.05</v>
      </c>
      <c r="P52" s="70">
        <v>0</v>
      </c>
      <c r="Q52" s="70">
        <v>4521.080512732</v>
      </c>
      <c r="S52" s="69">
        <v>0.19289999999999999</v>
      </c>
      <c r="T52" s="69">
        <v>1.2999999999999999E-2</v>
      </c>
    </row>
    <row r="53" spans="1:20">
      <c r="A53" t="s">
        <v>468</v>
      </c>
      <c r="B53" t="s">
        <v>469</v>
      </c>
      <c r="C53" t="s">
        <v>99</v>
      </c>
      <c r="D53" t="s">
        <v>122</v>
      </c>
      <c r="E53" t="s">
        <v>309</v>
      </c>
      <c r="F53" t="s">
        <v>310</v>
      </c>
      <c r="G53" t="s">
        <v>206</v>
      </c>
      <c r="H53" t="s">
        <v>207</v>
      </c>
      <c r="I53" t="s">
        <v>470</v>
      </c>
      <c r="J53" s="66">
        <v>2.31</v>
      </c>
      <c r="K53" t="s">
        <v>101</v>
      </c>
      <c r="L53" s="67">
        <v>2.9000000000000001E-2</v>
      </c>
      <c r="M53" s="67">
        <v>2.3099999999999999E-2</v>
      </c>
      <c r="N53" s="66">
        <v>1227246</v>
      </c>
      <c r="O53" s="66">
        <v>94.88</v>
      </c>
      <c r="P53" s="66">
        <v>0</v>
      </c>
      <c r="Q53" s="66">
        <v>1164.4110048</v>
      </c>
      <c r="R53" s="67">
        <v>1.4E-3</v>
      </c>
      <c r="S53" s="67">
        <v>4.9700000000000001E-2</v>
      </c>
      <c r="T53" s="67">
        <v>3.3999999999999998E-3</v>
      </c>
    </row>
    <row r="54" spans="1:20">
      <c r="A54" t="s">
        <v>471</v>
      </c>
      <c r="B54" t="s">
        <v>472</v>
      </c>
      <c r="C54" t="s">
        <v>99</v>
      </c>
      <c r="D54" t="s">
        <v>122</v>
      </c>
      <c r="E54" t="s">
        <v>473</v>
      </c>
      <c r="F54" t="s">
        <v>474</v>
      </c>
      <c r="G54" t="s">
        <v>475</v>
      </c>
      <c r="H54" t="s">
        <v>207</v>
      </c>
      <c r="I54" t="s">
        <v>476</v>
      </c>
      <c r="J54" s="66">
        <v>2.15</v>
      </c>
      <c r="K54" t="s">
        <v>101</v>
      </c>
      <c r="L54" s="67">
        <v>3.49E-2</v>
      </c>
      <c r="M54" s="67">
        <v>3.0599999999999999E-2</v>
      </c>
      <c r="N54" s="66">
        <v>272865</v>
      </c>
      <c r="O54" s="66">
        <v>94.77</v>
      </c>
      <c r="P54" s="66">
        <v>0</v>
      </c>
      <c r="Q54" s="66">
        <v>258.59416049999999</v>
      </c>
      <c r="R54" s="67">
        <v>2.0000000000000001E-4</v>
      </c>
      <c r="S54" s="67">
        <v>1.0999999999999999E-2</v>
      </c>
      <c r="T54" s="67">
        <v>6.9999999999999999E-4</v>
      </c>
    </row>
    <row r="55" spans="1:20">
      <c r="A55" t="s">
        <v>477</v>
      </c>
      <c r="B55" t="s">
        <v>478</v>
      </c>
      <c r="C55" t="s">
        <v>99</v>
      </c>
      <c r="D55" t="s">
        <v>122</v>
      </c>
      <c r="E55" t="s">
        <v>479</v>
      </c>
      <c r="F55" t="s">
        <v>347</v>
      </c>
      <c r="G55" t="s">
        <v>355</v>
      </c>
      <c r="H55" t="s">
        <v>149</v>
      </c>
      <c r="I55" t="s">
        <v>480</v>
      </c>
      <c r="J55" s="66">
        <v>4.18</v>
      </c>
      <c r="K55" t="s">
        <v>101</v>
      </c>
      <c r="L55" s="67">
        <v>3.78E-2</v>
      </c>
      <c r="M55" s="67">
        <v>3.6200000000000003E-2</v>
      </c>
      <c r="N55" s="66">
        <v>360708.4</v>
      </c>
      <c r="O55" s="66">
        <v>101.49</v>
      </c>
      <c r="P55" s="66">
        <v>0</v>
      </c>
      <c r="Q55" s="66">
        <v>366.08295515999998</v>
      </c>
      <c r="R55" s="67">
        <v>1.6000000000000001E-3</v>
      </c>
      <c r="S55" s="67">
        <v>1.5599999999999999E-2</v>
      </c>
      <c r="T55" s="67">
        <v>1.1000000000000001E-3</v>
      </c>
    </row>
    <row r="56" spans="1:20">
      <c r="A56" t="s">
        <v>481</v>
      </c>
      <c r="B56" t="s">
        <v>482</v>
      </c>
      <c r="C56" t="s">
        <v>99</v>
      </c>
      <c r="D56" t="s">
        <v>122</v>
      </c>
      <c r="E56" t="s">
        <v>483</v>
      </c>
      <c r="F56" t="s">
        <v>338</v>
      </c>
      <c r="G56" t="s">
        <v>355</v>
      </c>
      <c r="H56" t="s">
        <v>149</v>
      </c>
      <c r="I56" t="s">
        <v>484</v>
      </c>
      <c r="J56" s="66">
        <v>4.92</v>
      </c>
      <c r="K56" t="s">
        <v>101</v>
      </c>
      <c r="L56" s="67">
        <v>4.2999999999999997E-2</v>
      </c>
      <c r="M56" s="67">
        <v>5.57E-2</v>
      </c>
      <c r="N56" s="66">
        <v>839191.11</v>
      </c>
      <c r="O56" s="66">
        <v>95.34</v>
      </c>
      <c r="P56" s="66">
        <v>0</v>
      </c>
      <c r="Q56" s="66">
        <v>800.08480427400002</v>
      </c>
      <c r="R56" s="67">
        <v>5.9999999999999995E-4</v>
      </c>
      <c r="S56" s="67">
        <v>3.4099999999999998E-2</v>
      </c>
      <c r="T56" s="67">
        <v>2.3E-3</v>
      </c>
    </row>
    <row r="57" spans="1:20">
      <c r="A57" t="s">
        <v>485</v>
      </c>
      <c r="B57" t="s">
        <v>486</v>
      </c>
      <c r="C57" t="s">
        <v>99</v>
      </c>
      <c r="D57" t="s">
        <v>122</v>
      </c>
      <c r="E57" t="s">
        <v>487</v>
      </c>
      <c r="F57" t="s">
        <v>488</v>
      </c>
      <c r="G57" t="s">
        <v>401</v>
      </c>
      <c r="H57" t="s">
        <v>207</v>
      </c>
      <c r="I57" t="s">
        <v>489</v>
      </c>
      <c r="J57" s="66">
        <v>2.6</v>
      </c>
      <c r="K57" t="s">
        <v>101</v>
      </c>
      <c r="L57" s="67">
        <v>3.9E-2</v>
      </c>
      <c r="M57" s="67">
        <v>2.9700000000000001E-2</v>
      </c>
      <c r="N57" s="66">
        <v>746394</v>
      </c>
      <c r="O57" s="66">
        <v>94.32</v>
      </c>
      <c r="P57" s="66">
        <v>0</v>
      </c>
      <c r="Q57" s="66">
        <v>703.99882079999998</v>
      </c>
      <c r="R57" s="67">
        <v>3.8E-3</v>
      </c>
      <c r="S57" s="67">
        <v>0.03</v>
      </c>
      <c r="T57" s="67">
        <v>2E-3</v>
      </c>
    </row>
    <row r="58" spans="1:20">
      <c r="A58" t="s">
        <v>490</v>
      </c>
      <c r="B58" t="s">
        <v>491</v>
      </c>
      <c r="C58" t="s">
        <v>99</v>
      </c>
      <c r="D58" t="s">
        <v>122</v>
      </c>
      <c r="E58" t="s">
        <v>492</v>
      </c>
      <c r="F58" t="s">
        <v>100</v>
      </c>
      <c r="G58" t="s">
        <v>364</v>
      </c>
      <c r="H58" t="s">
        <v>149</v>
      </c>
      <c r="I58" t="s">
        <v>493</v>
      </c>
      <c r="J58" s="66">
        <v>3.04</v>
      </c>
      <c r="K58" t="s">
        <v>101</v>
      </c>
      <c r="L58" s="67">
        <v>3.85E-2</v>
      </c>
      <c r="M58" s="67">
        <v>3.0300000000000001E-2</v>
      </c>
      <c r="N58" s="66">
        <v>530398.89</v>
      </c>
      <c r="O58" s="66">
        <v>95.37</v>
      </c>
      <c r="P58" s="66">
        <v>0</v>
      </c>
      <c r="Q58" s="66">
        <v>505.84142139300002</v>
      </c>
      <c r="R58" s="67">
        <v>1.6000000000000001E-3</v>
      </c>
      <c r="S58" s="67">
        <v>2.1600000000000001E-2</v>
      </c>
      <c r="T58" s="67">
        <v>1.5E-3</v>
      </c>
    </row>
    <row r="59" spans="1:20">
      <c r="A59" t="s">
        <v>494</v>
      </c>
      <c r="B59" t="s">
        <v>495</v>
      </c>
      <c r="C59" t="s">
        <v>99</v>
      </c>
      <c r="D59" t="s">
        <v>122</v>
      </c>
      <c r="E59" t="s">
        <v>452</v>
      </c>
      <c r="F59" t="s">
        <v>332</v>
      </c>
      <c r="G59" t="s">
        <v>379</v>
      </c>
      <c r="H59" t="s">
        <v>207</v>
      </c>
      <c r="I59" t="s">
        <v>496</v>
      </c>
      <c r="J59" s="66">
        <v>2.95</v>
      </c>
      <c r="K59" t="s">
        <v>101</v>
      </c>
      <c r="L59" s="67">
        <v>4.7E-2</v>
      </c>
      <c r="M59" s="67">
        <v>5.4600000000000003E-2</v>
      </c>
      <c r="N59" s="66">
        <v>806148.65</v>
      </c>
      <c r="O59" s="66">
        <v>89.57</v>
      </c>
      <c r="P59" s="66">
        <v>0</v>
      </c>
      <c r="Q59" s="66">
        <v>722.06734580499995</v>
      </c>
      <c r="R59" s="67">
        <v>1.2999999999999999E-3</v>
      </c>
      <c r="S59" s="67">
        <v>3.0800000000000001E-2</v>
      </c>
      <c r="T59" s="67">
        <v>2.0999999999999999E-3</v>
      </c>
    </row>
    <row r="60" spans="1:20">
      <c r="A60" s="68" t="s">
        <v>497</v>
      </c>
      <c r="B60" s="14"/>
      <c r="C60" s="14"/>
      <c r="D60" s="14"/>
      <c r="E60" s="14"/>
      <c r="J60" s="70">
        <v>0</v>
      </c>
      <c r="M60" s="69">
        <v>0</v>
      </c>
      <c r="N60" s="70">
        <v>0</v>
      </c>
      <c r="P60" s="70">
        <v>0</v>
      </c>
      <c r="Q60" s="70">
        <v>0</v>
      </c>
      <c r="S60" s="69">
        <v>0</v>
      </c>
      <c r="T60" s="69">
        <v>0</v>
      </c>
    </row>
    <row r="61" spans="1:20">
      <c r="A61" t="s">
        <v>221</v>
      </c>
      <c r="B61" t="s">
        <v>221</v>
      </c>
      <c r="C61" s="14"/>
      <c r="D61" s="14"/>
      <c r="E61" s="14"/>
      <c r="F61" t="s">
        <v>221</v>
      </c>
      <c r="G61" t="s">
        <v>221</v>
      </c>
      <c r="J61" s="66">
        <v>0</v>
      </c>
      <c r="K61" t="s">
        <v>221</v>
      </c>
      <c r="L61" s="67">
        <v>0</v>
      </c>
      <c r="M61" s="67">
        <v>0</v>
      </c>
      <c r="N61" s="66">
        <v>0</v>
      </c>
      <c r="O61" s="66">
        <v>0</v>
      </c>
      <c r="Q61" s="66">
        <v>0</v>
      </c>
      <c r="R61" s="67">
        <v>0</v>
      </c>
      <c r="S61" s="67">
        <v>0</v>
      </c>
      <c r="T61" s="67">
        <v>0</v>
      </c>
    </row>
    <row r="62" spans="1:20">
      <c r="A62" s="68" t="s">
        <v>226</v>
      </c>
      <c r="B62" s="14"/>
      <c r="C62" s="14"/>
      <c r="D62" s="14"/>
      <c r="E62" s="14"/>
      <c r="J62" s="70">
        <v>2.92</v>
      </c>
      <c r="M62" s="69">
        <v>3.9899999999999998E-2</v>
      </c>
      <c r="N62" s="70">
        <v>160000</v>
      </c>
      <c r="P62" s="70">
        <v>0</v>
      </c>
      <c r="Q62" s="70">
        <v>565.25295398519995</v>
      </c>
      <c r="S62" s="69">
        <v>2.41E-2</v>
      </c>
      <c r="T62" s="69">
        <v>1.6000000000000001E-3</v>
      </c>
    </row>
    <row r="63" spans="1:20">
      <c r="A63" s="68" t="s">
        <v>305</v>
      </c>
      <c r="B63" s="14"/>
      <c r="C63" s="14"/>
      <c r="D63" s="14"/>
      <c r="E63" s="14"/>
      <c r="J63" s="70">
        <v>0</v>
      </c>
      <c r="M63" s="69">
        <v>0</v>
      </c>
      <c r="N63" s="70">
        <v>0</v>
      </c>
      <c r="P63" s="70">
        <v>0</v>
      </c>
      <c r="Q63" s="70">
        <v>0</v>
      </c>
      <c r="S63" s="69">
        <v>0</v>
      </c>
      <c r="T63" s="69">
        <v>0</v>
      </c>
    </row>
    <row r="64" spans="1:20">
      <c r="A64" t="s">
        <v>221</v>
      </c>
      <c r="B64" t="s">
        <v>221</v>
      </c>
      <c r="C64" s="14"/>
      <c r="D64" s="14"/>
      <c r="E64" s="14"/>
      <c r="F64" t="s">
        <v>221</v>
      </c>
      <c r="G64" t="s">
        <v>221</v>
      </c>
      <c r="J64" s="66">
        <v>0</v>
      </c>
      <c r="K64" t="s">
        <v>221</v>
      </c>
      <c r="L64" s="67">
        <v>0</v>
      </c>
      <c r="M64" s="67">
        <v>0</v>
      </c>
      <c r="N64" s="66">
        <v>0</v>
      </c>
      <c r="O64" s="66">
        <v>0</v>
      </c>
      <c r="Q64" s="66">
        <v>0</v>
      </c>
      <c r="R64" s="67">
        <v>0</v>
      </c>
      <c r="S64" s="67">
        <v>0</v>
      </c>
      <c r="T64" s="67">
        <v>0</v>
      </c>
    </row>
    <row r="65" spans="1:20">
      <c r="A65" s="68" t="s">
        <v>306</v>
      </c>
      <c r="B65" s="14"/>
      <c r="C65" s="14"/>
      <c r="D65" s="14"/>
      <c r="E65" s="14"/>
      <c r="J65" s="70">
        <v>2.92</v>
      </c>
      <c r="M65" s="69">
        <v>3.9899999999999998E-2</v>
      </c>
      <c r="N65" s="70">
        <v>160000</v>
      </c>
      <c r="P65" s="70">
        <v>0</v>
      </c>
      <c r="Q65" s="70">
        <v>565.25295398519995</v>
      </c>
      <c r="S65" s="69">
        <v>2.41E-2</v>
      </c>
      <c r="T65" s="69">
        <v>1.6000000000000001E-3</v>
      </c>
    </row>
    <row r="66" spans="1:20">
      <c r="A66" t="s">
        <v>498</v>
      </c>
      <c r="B66" t="s">
        <v>499</v>
      </c>
      <c r="C66" t="s">
        <v>500</v>
      </c>
      <c r="D66" t="s">
        <v>501</v>
      </c>
      <c r="E66" t="s">
        <v>502</v>
      </c>
      <c r="F66" t="s">
        <v>503</v>
      </c>
      <c r="G66" t="s">
        <v>504</v>
      </c>
      <c r="H66" t="s">
        <v>505</v>
      </c>
      <c r="I66" t="s">
        <v>506</v>
      </c>
      <c r="J66" s="66">
        <v>2.92</v>
      </c>
      <c r="K66" t="s">
        <v>105</v>
      </c>
      <c r="L66" s="67">
        <v>5.3800000000000001E-2</v>
      </c>
      <c r="M66" s="67">
        <v>3.9899999999999998E-2</v>
      </c>
      <c r="N66" s="66">
        <v>160000</v>
      </c>
      <c r="O66" s="66">
        <v>105.963736125</v>
      </c>
      <c r="P66" s="66">
        <v>0</v>
      </c>
      <c r="Q66" s="66">
        <v>565.25295398519995</v>
      </c>
      <c r="R66" s="67">
        <v>1E-4</v>
      </c>
      <c r="S66" s="67">
        <v>2.41E-2</v>
      </c>
      <c r="T66" s="67">
        <v>1.6000000000000001E-3</v>
      </c>
    </row>
    <row r="67" spans="1:20">
      <c r="A67" s="91" t="s">
        <v>228</v>
      </c>
      <c r="B67" s="14"/>
      <c r="C67" s="14"/>
      <c r="D67" s="14"/>
      <c r="E67" s="14"/>
    </row>
    <row r="68" spans="1:20">
      <c r="A68" s="91" t="s">
        <v>299</v>
      </c>
      <c r="B68" s="14"/>
      <c r="C68" s="14"/>
      <c r="D68" s="14"/>
      <c r="E68" s="14"/>
    </row>
    <row r="69" spans="1:20">
      <c r="A69" s="91" t="s">
        <v>300</v>
      </c>
      <c r="B69" s="14"/>
      <c r="C69" s="14"/>
      <c r="D69" s="14"/>
      <c r="E69" s="14"/>
    </row>
    <row r="70" spans="1:20">
      <c r="A70" s="91" t="s">
        <v>301</v>
      </c>
      <c r="B70" s="14"/>
      <c r="C70" s="14"/>
      <c r="D70" s="14"/>
      <c r="E70" s="14"/>
    </row>
    <row r="71" spans="1:20">
      <c r="A71" s="91" t="s">
        <v>302</v>
      </c>
      <c r="B71" s="14"/>
      <c r="C71" s="14"/>
      <c r="D71" s="14"/>
      <c r="E71" s="14"/>
    </row>
    <row r="72" spans="1:20" hidden="1">
      <c r="B72" s="14"/>
      <c r="C72" s="14"/>
      <c r="D72" s="14"/>
      <c r="E72" s="14"/>
    </row>
    <row r="73" spans="1:20" hidden="1">
      <c r="B73" s="14"/>
      <c r="C73" s="14"/>
      <c r="D73" s="14"/>
      <c r="E73" s="14"/>
    </row>
    <row r="74" spans="1:20" hidden="1">
      <c r="B74" s="14"/>
      <c r="C74" s="14"/>
      <c r="D74" s="14"/>
      <c r="E74" s="14"/>
    </row>
    <row r="75" spans="1:20" hidden="1">
      <c r="B75" s="14"/>
      <c r="C75" s="14"/>
      <c r="D75" s="14"/>
      <c r="E75" s="14"/>
    </row>
    <row r="76" spans="1:20" hidden="1">
      <c r="B76" s="14"/>
      <c r="C76" s="14"/>
      <c r="D76" s="14"/>
      <c r="E76" s="14"/>
    </row>
    <row r="77" spans="1:20" hidden="1">
      <c r="B77" s="14"/>
      <c r="C77" s="14"/>
      <c r="D77" s="14"/>
      <c r="E77" s="14"/>
    </row>
    <row r="78" spans="1:20" hidden="1">
      <c r="B78" s="14"/>
      <c r="C78" s="14"/>
      <c r="D78" s="14"/>
      <c r="E78" s="14"/>
    </row>
    <row r="79" spans="1:20" hidden="1">
      <c r="B79" s="14"/>
      <c r="C79" s="14"/>
      <c r="D79" s="14"/>
      <c r="E79" s="14"/>
    </row>
    <row r="80" spans="1:20" hidden="1">
      <c r="B80" s="14"/>
      <c r="C80" s="14"/>
      <c r="D80" s="14"/>
      <c r="E80" s="14"/>
    </row>
    <row r="81" spans="2:5" hidden="1">
      <c r="B81" s="14"/>
      <c r="C81" s="14"/>
      <c r="D81" s="14"/>
      <c r="E81" s="14"/>
    </row>
    <row r="82" spans="2:5" hidden="1">
      <c r="B82" s="14"/>
      <c r="C82" s="14"/>
      <c r="D82" s="14"/>
      <c r="E82" s="14"/>
    </row>
    <row r="83" spans="2:5" hidden="1">
      <c r="B83" s="14"/>
      <c r="C83" s="14"/>
      <c r="D83" s="14"/>
      <c r="E83" s="14"/>
    </row>
    <row r="84" spans="2:5" hidden="1">
      <c r="B84" s="14"/>
      <c r="C84" s="14"/>
      <c r="D84" s="14"/>
      <c r="E84" s="14"/>
    </row>
    <row r="85" spans="2:5" hidden="1">
      <c r="B85" s="14"/>
      <c r="C85" s="14"/>
      <c r="D85" s="14"/>
      <c r="E85" s="14"/>
    </row>
    <row r="86" spans="2:5" hidden="1">
      <c r="B86" s="14"/>
      <c r="C86" s="14"/>
      <c r="D86" s="14"/>
      <c r="E86" s="14"/>
    </row>
    <row r="87" spans="2:5" hidden="1">
      <c r="B87" s="14"/>
      <c r="C87" s="14"/>
      <c r="D87" s="14"/>
      <c r="E87" s="14"/>
    </row>
    <row r="88" spans="2:5" hidden="1">
      <c r="B88" s="14"/>
      <c r="C88" s="14"/>
      <c r="D88" s="14"/>
      <c r="E88" s="14"/>
    </row>
    <row r="89" spans="2:5" hidden="1">
      <c r="B89" s="14"/>
      <c r="C89" s="14"/>
      <c r="D89" s="14"/>
      <c r="E89" s="14"/>
    </row>
    <row r="90" spans="2:5" hidden="1">
      <c r="B90" s="14"/>
      <c r="C90" s="14"/>
      <c r="D90" s="14"/>
      <c r="E90" s="14"/>
    </row>
    <row r="91" spans="2:5" hidden="1">
      <c r="B91" s="14"/>
      <c r="C91" s="14"/>
      <c r="D91" s="14"/>
      <c r="E91" s="14"/>
    </row>
    <row r="92" spans="2:5" hidden="1">
      <c r="B92" s="14"/>
      <c r="C92" s="14"/>
      <c r="D92" s="14"/>
      <c r="E92" s="14"/>
    </row>
    <row r="93" spans="2:5" hidden="1">
      <c r="B93" s="14"/>
      <c r="C93" s="14"/>
      <c r="D93" s="14"/>
      <c r="E93" s="14"/>
    </row>
    <row r="94" spans="2:5" hidden="1">
      <c r="B94" s="14"/>
      <c r="C94" s="14"/>
      <c r="D94" s="14"/>
      <c r="E94" s="14"/>
    </row>
    <row r="95" spans="2:5" hidden="1">
      <c r="B95" s="14"/>
      <c r="C95" s="14"/>
      <c r="D95" s="14"/>
      <c r="E95" s="14"/>
    </row>
    <row r="96" spans="2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 customWidth="1"/>
    <col min="16" max="16" width="7.140625" style="14" hidden="1" customWidth="1"/>
    <col min="17" max="17" width="6" style="14" hidden="1" customWidth="1"/>
    <col min="18" max="18" width="7.85546875" style="14" hidden="1" customWidth="1"/>
    <col min="19" max="19" width="8.140625" style="14" hidden="1" customWidth="1"/>
    <col min="20" max="20" width="6.28515625" style="14" hidden="1" customWidth="1"/>
    <col min="21" max="21" width="8" style="14" hidden="1" customWidth="1"/>
    <col min="22" max="22" width="8.7109375" style="14" hidden="1" customWidth="1"/>
    <col min="23" max="23" width="10" style="14" hidden="1" customWidth="1"/>
    <col min="24" max="24" width="9.5703125" style="14" hidden="1" customWidth="1"/>
    <col min="25" max="25" width="6.140625" style="14" hidden="1" customWidth="1"/>
    <col min="26" max="27" width="5.7109375" style="14" hidden="1" customWidth="1"/>
    <col min="28" max="28" width="6.85546875" style="14" hidden="1" customWidth="1"/>
    <col min="29" max="29" width="6.42578125" style="14" hidden="1" customWidth="1"/>
    <col min="30" max="30" width="6.7109375" style="14" hidden="1" customWidth="1"/>
    <col min="31" max="31" width="7.28515625" style="14" hidden="1" customWidth="1"/>
    <col min="32" max="43" width="5.7109375" style="14" hidden="1" customWidth="1"/>
    <col min="44" max="44" width="9.140625" style="14" hidden="1" customWidth="1"/>
    <col min="45" max="62" width="0" style="14" hidden="1" customWidth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  <c r="B2" t="s">
        <v>197</v>
      </c>
    </row>
    <row r="3" spans="1:61">
      <c r="A3" s="2" t="s">
        <v>2</v>
      </c>
      <c r="B3" t="s">
        <v>198</v>
      </c>
    </row>
    <row r="4" spans="1:61">
      <c r="A4" s="2" t="s">
        <v>3</v>
      </c>
      <c r="B4" t="s">
        <v>199</v>
      </c>
    </row>
    <row r="5" spans="1:61" ht="26.25" customHeight="1">
      <c r="A5" s="105" t="s">
        <v>67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7"/>
      <c r="BI5" s="16"/>
    </row>
    <row r="6" spans="1:61" ht="26.25" customHeight="1">
      <c r="A6" s="105" t="s">
        <v>90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7"/>
      <c r="BE6" s="16"/>
      <c r="BI6" s="16"/>
    </row>
    <row r="7" spans="1:61" s="16" customFormat="1" ht="20.25">
      <c r="A7" s="41" t="s">
        <v>47</v>
      </c>
      <c r="B7" s="42" t="s">
        <v>48</v>
      </c>
      <c r="C7" s="108" t="s">
        <v>69</v>
      </c>
      <c r="D7" s="108" t="s">
        <v>82</v>
      </c>
      <c r="E7" s="108" t="s">
        <v>49</v>
      </c>
      <c r="F7" s="108" t="s">
        <v>83</v>
      </c>
      <c r="G7" s="108" t="s">
        <v>52</v>
      </c>
      <c r="H7" s="98" t="s">
        <v>186</v>
      </c>
      <c r="I7" s="98" t="s">
        <v>187</v>
      </c>
      <c r="J7" s="98" t="s">
        <v>191</v>
      </c>
      <c r="K7" s="98" t="s">
        <v>55</v>
      </c>
      <c r="L7" s="98" t="s">
        <v>72</v>
      </c>
      <c r="M7" s="98" t="s">
        <v>56</v>
      </c>
      <c r="N7" s="45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7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4">
        <v>61448</v>
      </c>
      <c r="I10" s="7"/>
      <c r="J10" s="64">
        <v>0</v>
      </c>
      <c r="K10" s="64">
        <v>799.89656760000003</v>
      </c>
      <c r="L10" s="7"/>
      <c r="M10" s="65">
        <v>1</v>
      </c>
      <c r="N10" s="65">
        <v>2.3E-3</v>
      </c>
      <c r="BE10" s="14"/>
      <c r="BF10" s="16"/>
      <c r="BG10" s="14"/>
      <c r="BI10" s="14"/>
    </row>
    <row r="11" spans="1:61">
      <c r="A11" s="68" t="s">
        <v>201</v>
      </c>
      <c r="D11" s="14"/>
      <c r="E11" s="14"/>
      <c r="F11" s="14"/>
      <c r="H11" s="70">
        <v>60338</v>
      </c>
      <c r="J11" s="70">
        <v>0</v>
      </c>
      <c r="K11" s="70">
        <v>709.82055600000001</v>
      </c>
      <c r="M11" s="69">
        <v>0.88739999999999997</v>
      </c>
      <c r="N11" s="69">
        <v>2E-3</v>
      </c>
    </row>
    <row r="12" spans="1:61">
      <c r="A12" s="68" t="s">
        <v>507</v>
      </c>
      <c r="D12" s="14"/>
      <c r="E12" s="14"/>
      <c r="F12" s="14"/>
      <c r="H12" s="70">
        <v>0</v>
      </c>
      <c r="J12" s="70">
        <v>0</v>
      </c>
      <c r="K12" s="70">
        <v>0</v>
      </c>
      <c r="M12" s="69">
        <v>0</v>
      </c>
      <c r="N12" s="69">
        <v>0</v>
      </c>
    </row>
    <row r="13" spans="1:61">
      <c r="A13" t="s">
        <v>221</v>
      </c>
      <c r="B13" t="s">
        <v>221</v>
      </c>
      <c r="D13" s="14"/>
      <c r="E13" s="14"/>
      <c r="F13" t="s">
        <v>221</v>
      </c>
      <c r="G13" t="s">
        <v>221</v>
      </c>
      <c r="H13" s="66">
        <v>0</v>
      </c>
      <c r="I13" s="66">
        <v>0</v>
      </c>
      <c r="K13" s="66">
        <v>0</v>
      </c>
      <c r="L13" s="67">
        <v>0</v>
      </c>
      <c r="M13" s="67">
        <v>0</v>
      </c>
      <c r="N13" s="67">
        <v>0</v>
      </c>
    </row>
    <row r="14" spans="1:61">
      <c r="A14" s="68" t="s">
        <v>508</v>
      </c>
      <c r="D14" s="14"/>
      <c r="E14" s="14"/>
      <c r="F14" s="14"/>
      <c r="H14" s="70">
        <v>23521</v>
      </c>
      <c r="J14" s="70">
        <v>0</v>
      </c>
      <c r="K14" s="70">
        <v>343.40660000000003</v>
      </c>
      <c r="M14" s="69">
        <v>0.42930000000000001</v>
      </c>
      <c r="N14" s="69">
        <v>1E-3</v>
      </c>
    </row>
    <row r="15" spans="1:61">
      <c r="A15" t="s">
        <v>509</v>
      </c>
      <c r="B15" t="s">
        <v>510</v>
      </c>
      <c r="C15" t="s">
        <v>99</v>
      </c>
      <c r="D15" t="s">
        <v>122</v>
      </c>
      <c r="E15" t="s">
        <v>511</v>
      </c>
      <c r="F15" t="s">
        <v>124</v>
      </c>
      <c r="G15" t="s">
        <v>101</v>
      </c>
      <c r="H15" s="66">
        <v>23521</v>
      </c>
      <c r="I15" s="66">
        <v>1460</v>
      </c>
      <c r="J15" s="66">
        <v>0</v>
      </c>
      <c r="K15" s="66">
        <v>343.40660000000003</v>
      </c>
      <c r="L15" s="67">
        <v>2.9999999999999997E-4</v>
      </c>
      <c r="M15" s="67">
        <v>0.42930000000000001</v>
      </c>
      <c r="N15" s="67">
        <v>1E-3</v>
      </c>
    </row>
    <row r="16" spans="1:61">
      <c r="A16" s="68" t="s">
        <v>512</v>
      </c>
      <c r="D16" s="14"/>
      <c r="E16" s="14"/>
      <c r="F16" s="14"/>
      <c r="H16" s="70">
        <v>36817</v>
      </c>
      <c r="J16" s="70">
        <v>0</v>
      </c>
      <c r="K16" s="70">
        <v>366.41395599999998</v>
      </c>
      <c r="M16" s="69">
        <v>0.45810000000000001</v>
      </c>
      <c r="N16" s="69">
        <v>1.1000000000000001E-3</v>
      </c>
    </row>
    <row r="17" spans="1:14">
      <c r="A17" t="s">
        <v>513</v>
      </c>
      <c r="B17" t="s">
        <v>514</v>
      </c>
      <c r="C17" t="s">
        <v>99</v>
      </c>
      <c r="D17" t="s">
        <v>122</v>
      </c>
      <c r="E17" t="s">
        <v>515</v>
      </c>
      <c r="F17" t="s">
        <v>516</v>
      </c>
      <c r="G17" t="s">
        <v>101</v>
      </c>
      <c r="H17" s="66">
        <v>30018</v>
      </c>
      <c r="I17" s="66">
        <v>820.2</v>
      </c>
      <c r="J17" s="66">
        <v>0</v>
      </c>
      <c r="K17" s="66">
        <v>246.20763600000001</v>
      </c>
      <c r="L17" s="67">
        <v>5.0000000000000001E-4</v>
      </c>
      <c r="M17" s="67">
        <v>0.30780000000000002</v>
      </c>
      <c r="N17" s="67">
        <v>6.9999999999999999E-4</v>
      </c>
    </row>
    <row r="18" spans="1:14">
      <c r="A18" t="s">
        <v>517</v>
      </c>
      <c r="B18" t="s">
        <v>518</v>
      </c>
      <c r="C18" t="s">
        <v>99</v>
      </c>
      <c r="D18" t="s">
        <v>122</v>
      </c>
      <c r="E18" t="s">
        <v>519</v>
      </c>
      <c r="F18" t="s">
        <v>520</v>
      </c>
      <c r="G18" t="s">
        <v>101</v>
      </c>
      <c r="H18" s="66">
        <v>6799</v>
      </c>
      <c r="I18" s="66">
        <v>1768</v>
      </c>
      <c r="J18" s="66">
        <v>0</v>
      </c>
      <c r="K18" s="66">
        <v>120.20632000000001</v>
      </c>
      <c r="L18" s="67">
        <v>2.9999999999999997E-4</v>
      </c>
      <c r="M18" s="67">
        <v>0.15029999999999999</v>
      </c>
      <c r="N18" s="67">
        <v>2.9999999999999997E-4</v>
      </c>
    </row>
    <row r="19" spans="1:14">
      <c r="A19" s="68" t="s">
        <v>521</v>
      </c>
      <c r="D19" s="14"/>
      <c r="E19" s="14"/>
      <c r="F19" s="14"/>
      <c r="H19" s="70">
        <v>0</v>
      </c>
      <c r="J19" s="70">
        <v>0</v>
      </c>
      <c r="K19" s="70">
        <v>0</v>
      </c>
      <c r="M19" s="69">
        <v>0</v>
      </c>
      <c r="N19" s="69">
        <v>0</v>
      </c>
    </row>
    <row r="20" spans="1:14">
      <c r="A20" t="s">
        <v>221</v>
      </c>
      <c r="B20" t="s">
        <v>221</v>
      </c>
      <c r="D20" s="14"/>
      <c r="E20" s="14"/>
      <c r="F20" t="s">
        <v>221</v>
      </c>
      <c r="G20" t="s">
        <v>221</v>
      </c>
      <c r="H20" s="66">
        <v>0</v>
      </c>
      <c r="I20" s="66">
        <v>0</v>
      </c>
      <c r="K20" s="66">
        <v>0</v>
      </c>
      <c r="L20" s="67">
        <v>0</v>
      </c>
      <c r="M20" s="67">
        <v>0</v>
      </c>
      <c r="N20" s="67">
        <v>0</v>
      </c>
    </row>
    <row r="21" spans="1:14">
      <c r="A21" s="68" t="s">
        <v>226</v>
      </c>
      <c r="D21" s="14"/>
      <c r="E21" s="14"/>
      <c r="F21" s="14"/>
      <c r="H21" s="70">
        <v>1110</v>
      </c>
      <c r="J21" s="70">
        <v>0</v>
      </c>
      <c r="K21" s="70">
        <v>90.076011600000001</v>
      </c>
      <c r="M21" s="69">
        <v>0.11260000000000001</v>
      </c>
      <c r="N21" s="69">
        <v>2.9999999999999997E-4</v>
      </c>
    </row>
    <row r="22" spans="1:14">
      <c r="A22" s="68" t="s">
        <v>305</v>
      </c>
      <c r="D22" s="14"/>
      <c r="E22" s="14"/>
      <c r="F22" s="14"/>
      <c r="H22" s="70">
        <v>1110</v>
      </c>
      <c r="J22" s="70">
        <v>0</v>
      </c>
      <c r="K22" s="70">
        <v>90.076011600000001</v>
      </c>
      <c r="M22" s="69">
        <v>0.11260000000000001</v>
      </c>
      <c r="N22" s="69">
        <v>2.9999999999999997E-4</v>
      </c>
    </row>
    <row r="23" spans="1:14">
      <c r="A23" t="s">
        <v>522</v>
      </c>
      <c r="B23" t="s">
        <v>523</v>
      </c>
      <c r="C23" t="s">
        <v>500</v>
      </c>
      <c r="D23" t="s">
        <v>501</v>
      </c>
      <c r="E23" t="s">
        <v>524</v>
      </c>
      <c r="F23" t="s">
        <v>525</v>
      </c>
      <c r="G23" t="s">
        <v>105</v>
      </c>
      <c r="H23" s="66">
        <v>1110</v>
      </c>
      <c r="I23" s="66">
        <v>2434</v>
      </c>
      <c r="J23" s="66">
        <v>0</v>
      </c>
      <c r="K23" s="66">
        <v>90.076011600000001</v>
      </c>
      <c r="L23" s="67">
        <v>0</v>
      </c>
      <c r="M23" s="67">
        <v>0.11260000000000001</v>
      </c>
      <c r="N23" s="67">
        <v>2.9999999999999997E-4</v>
      </c>
    </row>
    <row r="24" spans="1:14">
      <c r="A24" s="68" t="s">
        <v>306</v>
      </c>
      <c r="D24" s="14"/>
      <c r="E24" s="14"/>
      <c r="F24" s="14"/>
      <c r="H24" s="70">
        <v>0</v>
      </c>
      <c r="J24" s="70">
        <v>0</v>
      </c>
      <c r="K24" s="70">
        <v>0</v>
      </c>
      <c r="M24" s="69">
        <v>0</v>
      </c>
      <c r="N24" s="69">
        <v>0</v>
      </c>
    </row>
    <row r="25" spans="1:14">
      <c r="A25" t="s">
        <v>221</v>
      </c>
      <c r="B25" t="s">
        <v>221</v>
      </c>
      <c r="D25" s="14"/>
      <c r="E25" s="14"/>
      <c r="F25" t="s">
        <v>221</v>
      </c>
      <c r="G25" t="s">
        <v>221</v>
      </c>
      <c r="H25" s="66">
        <v>0</v>
      </c>
      <c r="I25" s="66">
        <v>0</v>
      </c>
      <c r="K25" s="66">
        <v>0</v>
      </c>
      <c r="L25" s="67">
        <v>0</v>
      </c>
      <c r="M25" s="67">
        <v>0</v>
      </c>
      <c r="N25" s="67">
        <v>0</v>
      </c>
    </row>
    <row r="26" spans="1:14">
      <c r="A26" s="91" t="s">
        <v>228</v>
      </c>
      <c r="D26" s="14"/>
      <c r="E26" s="14"/>
      <c r="F26" s="14"/>
    </row>
    <row r="27" spans="1:14">
      <c r="A27" s="91" t="s">
        <v>299</v>
      </c>
      <c r="D27" s="14"/>
      <c r="E27" s="14"/>
      <c r="F27" s="14"/>
    </row>
    <row r="28" spans="1:14">
      <c r="A28" s="91" t="s">
        <v>300</v>
      </c>
      <c r="D28" s="14"/>
      <c r="E28" s="14"/>
      <c r="F28" s="14"/>
    </row>
    <row r="29" spans="1:14">
      <c r="A29" s="91" t="s">
        <v>301</v>
      </c>
      <c r="D29" s="14"/>
      <c r="E29" s="14"/>
      <c r="F29" s="14"/>
    </row>
    <row r="30" spans="1:14">
      <c r="A30" s="91" t="s">
        <v>302</v>
      </c>
      <c r="D30" s="14"/>
      <c r="E30" s="14"/>
      <c r="F30" s="14"/>
    </row>
    <row r="31" spans="1:14" hidden="1">
      <c r="D31" s="14"/>
      <c r="E31" s="14"/>
      <c r="F31" s="14"/>
    </row>
    <row r="32" spans="1:14" hidden="1">
      <c r="D32" s="14"/>
      <c r="E32" s="14"/>
      <c r="F32" s="14"/>
    </row>
    <row r="33" spans="4:6" hidden="1">
      <c r="D33" s="14"/>
      <c r="E33" s="14"/>
      <c r="F33" s="14"/>
    </row>
    <row r="34" spans="4:6" hidden="1">
      <c r="D34" s="14"/>
      <c r="E34" s="14"/>
      <c r="F34" s="14"/>
    </row>
    <row r="35" spans="4:6" hidden="1">
      <c r="D35" s="14"/>
      <c r="E35" s="14"/>
      <c r="F35" s="14"/>
    </row>
    <row r="36" spans="4:6" hidden="1">
      <c r="D36" s="14"/>
      <c r="E36" s="14"/>
      <c r="F36" s="14"/>
    </row>
    <row r="37" spans="4:6" hidden="1">
      <c r="D37" s="14"/>
      <c r="E37" s="14"/>
      <c r="F37" s="14"/>
    </row>
    <row r="38" spans="4:6" hidden="1">
      <c r="D38" s="14"/>
      <c r="E38" s="14"/>
      <c r="F38" s="14"/>
    </row>
    <row r="39" spans="4:6" hidden="1">
      <c r="D39" s="14"/>
      <c r="E39" s="14"/>
      <c r="F39" s="14"/>
    </row>
    <row r="40" spans="4:6" hidden="1">
      <c r="D40" s="14"/>
      <c r="E40" s="14"/>
      <c r="F40" s="14"/>
    </row>
    <row r="41" spans="4:6" hidden="1">
      <c r="D41" s="14"/>
      <c r="E41" s="14"/>
      <c r="F41" s="14"/>
    </row>
    <row r="42" spans="4:6" hidden="1">
      <c r="D42" s="14"/>
      <c r="E42" s="14"/>
      <c r="F42" s="14"/>
    </row>
    <row r="43" spans="4:6" hidden="1">
      <c r="D43" s="14"/>
      <c r="E43" s="14"/>
      <c r="F43" s="14"/>
    </row>
    <row r="44" spans="4:6" hidden="1">
      <c r="D44" s="14"/>
      <c r="E44" s="14"/>
      <c r="F44" s="14"/>
    </row>
    <row r="45" spans="4:6" hidden="1">
      <c r="D45" s="14"/>
      <c r="E45" s="14"/>
      <c r="F45" s="14"/>
    </row>
    <row r="46" spans="4:6" hidden="1">
      <c r="D46" s="14"/>
      <c r="E46" s="14"/>
      <c r="F46" s="14"/>
    </row>
    <row r="47" spans="4:6" hidden="1">
      <c r="D47" s="14"/>
      <c r="E47" s="14"/>
      <c r="F47" s="14"/>
    </row>
    <row r="48" spans="4:6" hidden="1">
      <c r="D48" s="14"/>
      <c r="E48" s="14"/>
      <c r="F48" s="14"/>
    </row>
    <row r="49" spans="4:6" hidden="1">
      <c r="D49" s="14"/>
      <c r="E49" s="14"/>
      <c r="F49" s="14"/>
    </row>
    <row r="50" spans="4:6" hidden="1">
      <c r="D50" s="14"/>
      <c r="E50" s="14"/>
      <c r="F50" s="14"/>
    </row>
    <row r="51" spans="4:6" hidden="1">
      <c r="D51" s="14"/>
      <c r="E51" s="14"/>
      <c r="F51" s="14"/>
    </row>
    <row r="52" spans="4:6" hidden="1">
      <c r="D52" s="14"/>
      <c r="E52" s="14"/>
      <c r="F52" s="14"/>
    </row>
    <row r="53" spans="4:6" hidden="1">
      <c r="D53" s="14"/>
      <c r="E53" s="14"/>
      <c r="F53" s="14"/>
    </row>
    <row r="54" spans="4:6" hidden="1">
      <c r="D54" s="14"/>
      <c r="E54" s="14"/>
      <c r="F54" s="14"/>
    </row>
    <row r="55" spans="4:6" hidden="1">
      <c r="D55" s="14"/>
      <c r="E55" s="14"/>
      <c r="F55" s="14"/>
    </row>
    <row r="56" spans="4:6" hidden="1">
      <c r="D56" s="14"/>
      <c r="E56" s="14"/>
      <c r="F56" s="14"/>
    </row>
    <row r="57" spans="4:6" hidden="1">
      <c r="D57" s="14"/>
      <c r="E57" s="14"/>
      <c r="F57" s="14"/>
    </row>
    <row r="58" spans="4:6" hidden="1">
      <c r="D58" s="14"/>
      <c r="E58" s="14"/>
      <c r="F58" s="14"/>
    </row>
    <row r="59" spans="4:6" hidden="1">
      <c r="D59" s="14"/>
      <c r="E59" s="14"/>
      <c r="F59" s="14"/>
    </row>
    <row r="60" spans="4:6" hidden="1">
      <c r="D60" s="14"/>
      <c r="E60" s="14"/>
      <c r="F60" s="14"/>
    </row>
    <row r="61" spans="4:6" hidden="1">
      <c r="D61" s="14"/>
      <c r="E61" s="14"/>
      <c r="F61" s="14"/>
    </row>
    <row r="62" spans="4:6" hidden="1">
      <c r="D62" s="14"/>
      <c r="E62" s="14"/>
      <c r="F62" s="14"/>
    </row>
    <row r="63" spans="4:6" hidden="1">
      <c r="D63" s="14"/>
      <c r="E63" s="14"/>
      <c r="F63" s="14"/>
    </row>
    <row r="64" spans="4:6" hidden="1">
      <c r="D64" s="14"/>
      <c r="E64" s="14"/>
      <c r="F64" s="14"/>
    </row>
    <row r="65" spans="4:6" hidden="1">
      <c r="D65" s="14"/>
      <c r="E65" s="14"/>
      <c r="F65" s="14"/>
    </row>
    <row r="66" spans="4:6" hidden="1">
      <c r="D66" s="14"/>
      <c r="E66" s="14"/>
      <c r="F66" s="14"/>
    </row>
    <row r="67" spans="4:6" hidden="1">
      <c r="D67" s="14"/>
      <c r="E67" s="14"/>
      <c r="F67" s="14"/>
    </row>
    <row r="68" spans="4:6" hidden="1">
      <c r="D68" s="14"/>
      <c r="E68" s="14"/>
      <c r="F68" s="14"/>
    </row>
    <row r="69" spans="4:6" hidden="1">
      <c r="D69" s="14"/>
      <c r="E69" s="14"/>
      <c r="F69" s="14"/>
    </row>
    <row r="70" spans="4:6" hidden="1">
      <c r="D70" s="14"/>
      <c r="E70" s="14"/>
      <c r="F70" s="14"/>
    </row>
    <row r="71" spans="4:6" hidden="1">
      <c r="D71" s="14"/>
      <c r="E71" s="14"/>
      <c r="F71" s="14"/>
    </row>
    <row r="72" spans="4:6" hidden="1">
      <c r="D72" s="14"/>
      <c r="E72" s="14"/>
      <c r="F72" s="14"/>
    </row>
    <row r="73" spans="4:6" hidden="1">
      <c r="D73" s="14"/>
      <c r="E73" s="14"/>
      <c r="F73" s="14"/>
    </row>
    <row r="74" spans="4:6" hidden="1">
      <c r="D74" s="14"/>
      <c r="E74" s="14"/>
      <c r="F74" s="14"/>
    </row>
    <row r="75" spans="4:6" hidden="1">
      <c r="D75" s="14"/>
      <c r="E75" s="14"/>
      <c r="F75" s="14"/>
    </row>
    <row r="76" spans="4:6" hidden="1">
      <c r="D76" s="14"/>
      <c r="E76" s="14"/>
      <c r="F76" s="14"/>
    </row>
    <row r="77" spans="4:6" hidden="1">
      <c r="D77" s="14"/>
      <c r="E77" s="14"/>
      <c r="F77" s="14"/>
    </row>
    <row r="78" spans="4:6" hidden="1">
      <c r="D78" s="14"/>
      <c r="E78" s="14"/>
      <c r="F78" s="14"/>
    </row>
    <row r="79" spans="4:6" hidden="1">
      <c r="D79" s="14"/>
      <c r="E79" s="14"/>
      <c r="F79" s="14"/>
    </row>
    <row r="80" spans="4:6" hidden="1">
      <c r="D80" s="14"/>
      <c r="E80" s="14"/>
      <c r="F80" s="14"/>
    </row>
    <row r="81" spans="4:6" hidden="1">
      <c r="D81" s="14"/>
      <c r="E81" s="14"/>
      <c r="F81" s="14"/>
    </row>
    <row r="82" spans="4:6" hidden="1">
      <c r="D82" s="14"/>
      <c r="E82" s="14"/>
      <c r="F82" s="14"/>
    </row>
    <row r="83" spans="4:6" hidden="1">
      <c r="D83" s="14"/>
      <c r="E83" s="14"/>
      <c r="F83" s="14"/>
    </row>
    <row r="84" spans="4:6" hidden="1">
      <c r="D84" s="14"/>
      <c r="E84" s="14"/>
      <c r="F84" s="14"/>
    </row>
    <row r="85" spans="4:6" hidden="1">
      <c r="D85" s="14"/>
      <c r="E85" s="14"/>
      <c r="F85" s="14"/>
    </row>
    <row r="86" spans="4:6" hidden="1">
      <c r="D86" s="14"/>
      <c r="E86" s="14"/>
      <c r="F86" s="14"/>
    </row>
    <row r="87" spans="4:6" hidden="1">
      <c r="D87" s="14"/>
      <c r="E87" s="14"/>
      <c r="F87" s="14"/>
    </row>
    <row r="88" spans="4:6" hidden="1">
      <c r="D88" s="14"/>
      <c r="E88" s="14"/>
      <c r="F88" s="14"/>
    </row>
    <row r="89" spans="4:6" hidden="1">
      <c r="D89" s="14"/>
      <c r="E89" s="14"/>
      <c r="F89" s="14"/>
    </row>
    <row r="90" spans="4:6" hidden="1">
      <c r="D90" s="14"/>
      <c r="E90" s="14"/>
      <c r="F90" s="14"/>
    </row>
    <row r="91" spans="4:6" hidden="1">
      <c r="D91" s="14"/>
      <c r="E91" s="14"/>
      <c r="F91" s="14"/>
    </row>
    <row r="92" spans="4:6" hidden="1">
      <c r="D92" s="14"/>
      <c r="E92" s="14"/>
      <c r="F92" s="14"/>
    </row>
    <row r="93" spans="4:6" hidden="1">
      <c r="D93" s="14"/>
      <c r="E93" s="14"/>
      <c r="F93" s="14"/>
    </row>
    <row r="94" spans="4:6" hidden="1">
      <c r="D94" s="14"/>
      <c r="E94" s="14"/>
      <c r="F94" s="14"/>
    </row>
    <row r="95" spans="4:6" hidden="1">
      <c r="D95" s="14"/>
      <c r="E95" s="14"/>
      <c r="F95" s="14"/>
    </row>
    <row r="96" spans="4:6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 customWidth="1"/>
    <col min="15" max="15" width="6.7109375" style="14" hidden="1" customWidth="1"/>
    <col min="16" max="16" width="7.7109375" style="14" hidden="1" customWidth="1"/>
    <col min="17" max="17" width="7.140625" style="14" hidden="1" customWidth="1"/>
    <col min="18" max="18" width="6" style="14" hidden="1" customWidth="1"/>
    <col min="19" max="19" width="7.85546875" style="14" hidden="1" customWidth="1"/>
    <col min="20" max="20" width="8.140625" style="14" hidden="1" customWidth="1"/>
    <col min="21" max="21" width="6.28515625" style="14" hidden="1" customWidth="1"/>
    <col min="22" max="22" width="8" style="14" hidden="1" customWidth="1"/>
    <col min="23" max="23" width="8.7109375" style="14" hidden="1" customWidth="1"/>
    <col min="24" max="24" width="10" style="14" hidden="1" customWidth="1"/>
    <col min="25" max="25" width="9.5703125" style="14" hidden="1" customWidth="1"/>
    <col min="26" max="26" width="6.140625" style="14" hidden="1" customWidth="1"/>
    <col min="27" max="28" width="5.7109375" style="14" hidden="1" customWidth="1"/>
    <col min="29" max="29" width="6.85546875" style="14" hidden="1" customWidth="1"/>
    <col min="30" max="30" width="6.42578125" style="14" hidden="1" customWidth="1"/>
    <col min="31" max="31" width="6.7109375" style="14" hidden="1" customWidth="1"/>
    <col min="32" max="32" width="7.28515625" style="14" hidden="1" customWidth="1"/>
    <col min="33" max="44" width="5.7109375" style="14" hidden="1" customWidth="1"/>
    <col min="45" max="45" width="9.140625" style="14" hidden="1" customWidth="1"/>
    <col min="46" max="63" width="0" style="14" hidden="1" customWidth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  <c r="B2" t="s">
        <v>197</v>
      </c>
    </row>
    <row r="3" spans="1:62">
      <c r="A3" s="2" t="s">
        <v>2</v>
      </c>
      <c r="B3" t="s">
        <v>198</v>
      </c>
    </row>
    <row r="4" spans="1:62">
      <c r="A4" s="2" t="s">
        <v>3</v>
      </c>
      <c r="B4" t="s">
        <v>199</v>
      </c>
    </row>
    <row r="5" spans="1:62" ht="26.25" customHeight="1">
      <c r="A5" s="105" t="s">
        <v>67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7"/>
      <c r="BJ5" s="16"/>
    </row>
    <row r="6" spans="1:62" ht="26.25" customHeight="1">
      <c r="A6" s="105" t="s">
        <v>193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7"/>
      <c r="BG6" s="16"/>
      <c r="BJ6" s="16"/>
    </row>
    <row r="7" spans="1:62" s="16" customFormat="1" ht="20.25">
      <c r="A7" s="41" t="s">
        <v>47</v>
      </c>
      <c r="B7" s="42" t="s">
        <v>48</v>
      </c>
      <c r="C7" s="42" t="s">
        <v>69</v>
      </c>
      <c r="D7" s="42" t="s">
        <v>49</v>
      </c>
      <c r="E7" s="42" t="s">
        <v>83</v>
      </c>
      <c r="F7" s="42" t="s">
        <v>52</v>
      </c>
      <c r="G7" s="42" t="s">
        <v>186</v>
      </c>
      <c r="H7" s="42" t="s">
        <v>187</v>
      </c>
      <c r="I7" s="98" t="s">
        <v>191</v>
      </c>
      <c r="J7" s="42" t="s">
        <v>55</v>
      </c>
      <c r="K7" s="42" t="s">
        <v>72</v>
      </c>
      <c r="L7" s="42" t="s">
        <v>56</v>
      </c>
      <c r="M7" s="42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7" t="s">
        <v>7</v>
      </c>
      <c r="M8" s="37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4">
        <v>154210</v>
      </c>
      <c r="H10" s="7"/>
      <c r="I10" s="64">
        <v>0</v>
      </c>
      <c r="J10" s="64">
        <v>16149.261517159999</v>
      </c>
      <c r="K10" s="7"/>
      <c r="L10" s="65">
        <v>1</v>
      </c>
      <c r="M10" s="65">
        <v>4.6600000000000003E-2</v>
      </c>
      <c r="N10" s="30"/>
      <c r="BG10" s="14"/>
      <c r="BH10" s="16"/>
      <c r="BJ10" s="14"/>
    </row>
    <row r="11" spans="1:62">
      <c r="A11" s="68" t="s">
        <v>201</v>
      </c>
      <c r="C11" s="14"/>
      <c r="D11" s="14"/>
      <c r="E11" s="14"/>
      <c r="F11" s="14"/>
      <c r="G11" s="70">
        <v>107508</v>
      </c>
      <c r="I11" s="70">
        <v>0</v>
      </c>
      <c r="J11" s="70">
        <v>3624.7213099999999</v>
      </c>
      <c r="L11" s="69">
        <v>0.22450000000000001</v>
      </c>
      <c r="M11" s="69">
        <v>1.0500000000000001E-2</v>
      </c>
    </row>
    <row r="12" spans="1:62">
      <c r="A12" s="68" t="s">
        <v>526</v>
      </c>
      <c r="C12" s="14"/>
      <c r="D12" s="14"/>
      <c r="E12" s="14"/>
      <c r="F12" s="14"/>
      <c r="G12" s="70">
        <v>107508</v>
      </c>
      <c r="I12" s="70">
        <v>0</v>
      </c>
      <c r="J12" s="70">
        <v>3624.7213099999999</v>
      </c>
      <c r="L12" s="69">
        <v>0.22450000000000001</v>
      </c>
      <c r="M12" s="69">
        <v>1.0500000000000001E-2</v>
      </c>
    </row>
    <row r="13" spans="1:62">
      <c r="A13" t="s">
        <v>527</v>
      </c>
      <c r="B13" t="s">
        <v>528</v>
      </c>
      <c r="C13" t="s">
        <v>99</v>
      </c>
      <c r="D13" t="s">
        <v>529</v>
      </c>
      <c r="E13" t="s">
        <v>530</v>
      </c>
      <c r="F13" t="s">
        <v>101</v>
      </c>
      <c r="G13" s="66">
        <v>60659</v>
      </c>
      <c r="H13" s="66">
        <v>1594</v>
      </c>
      <c r="I13" s="66">
        <v>0</v>
      </c>
      <c r="J13" s="66">
        <v>966.90445999999997</v>
      </c>
      <c r="K13" s="67">
        <v>2.0000000000000001E-4</v>
      </c>
      <c r="L13" s="67">
        <v>5.9900000000000002E-2</v>
      </c>
      <c r="M13" s="67">
        <v>2.8E-3</v>
      </c>
    </row>
    <row r="14" spans="1:62">
      <c r="A14" t="s">
        <v>531</v>
      </c>
      <c r="B14" t="s">
        <v>532</v>
      </c>
      <c r="C14" t="s">
        <v>99</v>
      </c>
      <c r="D14" t="s">
        <v>529</v>
      </c>
      <c r="E14" t="s">
        <v>530</v>
      </c>
      <c r="F14" t="s">
        <v>101</v>
      </c>
      <c r="G14" s="66">
        <v>36545</v>
      </c>
      <c r="H14" s="66">
        <v>1749</v>
      </c>
      <c r="I14" s="66">
        <v>0</v>
      </c>
      <c r="J14" s="66">
        <v>639.17205000000001</v>
      </c>
      <c r="K14" s="67">
        <v>0</v>
      </c>
      <c r="L14" s="67">
        <v>3.9600000000000003E-2</v>
      </c>
      <c r="M14" s="67">
        <v>1.8E-3</v>
      </c>
    </row>
    <row r="15" spans="1:62">
      <c r="A15" t="s">
        <v>533</v>
      </c>
      <c r="B15" t="s">
        <v>534</v>
      </c>
      <c r="C15" t="s">
        <v>99</v>
      </c>
      <c r="D15" t="s">
        <v>535</v>
      </c>
      <c r="E15" t="s">
        <v>530</v>
      </c>
      <c r="F15" t="s">
        <v>101</v>
      </c>
      <c r="G15" s="66">
        <v>2434</v>
      </c>
      <c r="H15" s="66">
        <v>23490</v>
      </c>
      <c r="I15" s="66">
        <v>0</v>
      </c>
      <c r="J15" s="66">
        <v>571.74659999999994</v>
      </c>
      <c r="K15" s="67">
        <v>2.9999999999999997E-4</v>
      </c>
      <c r="L15" s="67">
        <v>3.5400000000000001E-2</v>
      </c>
      <c r="M15" s="67">
        <v>1.6000000000000001E-3</v>
      </c>
    </row>
    <row r="16" spans="1:62">
      <c r="A16" t="s">
        <v>536</v>
      </c>
      <c r="B16" t="s">
        <v>537</v>
      </c>
      <c r="C16" t="s">
        <v>99</v>
      </c>
      <c r="D16" t="s">
        <v>535</v>
      </c>
      <c r="E16" t="s">
        <v>530</v>
      </c>
      <c r="F16" t="s">
        <v>101</v>
      </c>
      <c r="G16" s="66">
        <v>2514</v>
      </c>
      <c r="H16" s="66">
        <v>21570</v>
      </c>
      <c r="I16" s="66">
        <v>0</v>
      </c>
      <c r="J16" s="66">
        <v>542.26980000000003</v>
      </c>
      <c r="K16" s="67">
        <v>1E-4</v>
      </c>
      <c r="L16" s="67">
        <v>3.3599999999999998E-2</v>
      </c>
      <c r="M16" s="67">
        <v>1.6000000000000001E-3</v>
      </c>
    </row>
    <row r="17" spans="1:13">
      <c r="A17" t="s">
        <v>538</v>
      </c>
      <c r="B17" t="s">
        <v>539</v>
      </c>
      <c r="C17" t="s">
        <v>99</v>
      </c>
      <c r="D17" t="s">
        <v>535</v>
      </c>
      <c r="E17" t="s">
        <v>530</v>
      </c>
      <c r="F17" t="s">
        <v>101</v>
      </c>
      <c r="G17" s="66">
        <v>5356</v>
      </c>
      <c r="H17" s="66">
        <v>16890</v>
      </c>
      <c r="I17" s="66">
        <v>0</v>
      </c>
      <c r="J17" s="66">
        <v>904.62840000000006</v>
      </c>
      <c r="K17" s="67">
        <v>1E-4</v>
      </c>
      <c r="L17" s="67">
        <v>5.6000000000000001E-2</v>
      </c>
      <c r="M17" s="67">
        <v>2.5999999999999999E-3</v>
      </c>
    </row>
    <row r="18" spans="1:13">
      <c r="A18" s="68" t="s">
        <v>540</v>
      </c>
      <c r="C18" s="14"/>
      <c r="D18" s="14"/>
      <c r="E18" s="14"/>
      <c r="F18" s="14"/>
      <c r="G18" s="70">
        <v>0</v>
      </c>
      <c r="I18" s="70">
        <v>0</v>
      </c>
      <c r="J18" s="70">
        <v>0</v>
      </c>
      <c r="L18" s="69">
        <v>0</v>
      </c>
      <c r="M18" s="69">
        <v>0</v>
      </c>
    </row>
    <row r="19" spans="1:13">
      <c r="A19" t="s">
        <v>221</v>
      </c>
      <c r="B19" t="s">
        <v>221</v>
      </c>
      <c r="C19" s="14"/>
      <c r="D19" s="14"/>
      <c r="E19" t="s">
        <v>221</v>
      </c>
      <c r="F19" t="s">
        <v>221</v>
      </c>
      <c r="G19" s="66">
        <v>0</v>
      </c>
      <c r="H19" s="66">
        <v>0</v>
      </c>
      <c r="J19" s="66">
        <v>0</v>
      </c>
      <c r="K19" s="67">
        <v>0</v>
      </c>
      <c r="L19" s="67">
        <v>0</v>
      </c>
      <c r="M19" s="67">
        <v>0</v>
      </c>
    </row>
    <row r="20" spans="1:13">
      <c r="A20" s="68" t="s">
        <v>541</v>
      </c>
      <c r="C20" s="14"/>
      <c r="D20" s="14"/>
      <c r="E20" s="14"/>
      <c r="F20" s="14"/>
      <c r="G20" s="70">
        <v>0</v>
      </c>
      <c r="I20" s="70">
        <v>0</v>
      </c>
      <c r="J20" s="70">
        <v>0</v>
      </c>
      <c r="L20" s="69">
        <v>0</v>
      </c>
      <c r="M20" s="69">
        <v>0</v>
      </c>
    </row>
    <row r="21" spans="1:13">
      <c r="A21" t="s">
        <v>221</v>
      </c>
      <c r="B21" t="s">
        <v>221</v>
      </c>
      <c r="C21" s="14"/>
      <c r="D21" s="14"/>
      <c r="E21" t="s">
        <v>221</v>
      </c>
      <c r="F21" t="s">
        <v>221</v>
      </c>
      <c r="G21" s="66">
        <v>0</v>
      </c>
      <c r="H21" s="66">
        <v>0</v>
      </c>
      <c r="J21" s="66">
        <v>0</v>
      </c>
      <c r="K21" s="67">
        <v>0</v>
      </c>
      <c r="L21" s="67">
        <v>0</v>
      </c>
      <c r="M21" s="67">
        <v>0</v>
      </c>
    </row>
    <row r="22" spans="1:13">
      <c r="A22" s="68" t="s">
        <v>542</v>
      </c>
      <c r="C22" s="14"/>
      <c r="D22" s="14"/>
      <c r="E22" s="14"/>
      <c r="F22" s="14"/>
      <c r="G22" s="70">
        <v>0</v>
      </c>
      <c r="I22" s="70">
        <v>0</v>
      </c>
      <c r="J22" s="70">
        <v>0</v>
      </c>
      <c r="L22" s="69">
        <v>0</v>
      </c>
      <c r="M22" s="69">
        <v>0</v>
      </c>
    </row>
    <row r="23" spans="1:13">
      <c r="A23" t="s">
        <v>221</v>
      </c>
      <c r="B23" t="s">
        <v>221</v>
      </c>
      <c r="C23" s="14"/>
      <c r="D23" s="14"/>
      <c r="E23" t="s">
        <v>221</v>
      </c>
      <c r="F23" t="s">
        <v>221</v>
      </c>
      <c r="G23" s="66">
        <v>0</v>
      </c>
      <c r="H23" s="66">
        <v>0</v>
      </c>
      <c r="J23" s="66">
        <v>0</v>
      </c>
      <c r="K23" s="67">
        <v>0</v>
      </c>
      <c r="L23" s="67">
        <v>0</v>
      </c>
      <c r="M23" s="67">
        <v>0</v>
      </c>
    </row>
    <row r="24" spans="1:13">
      <c r="A24" s="68" t="s">
        <v>497</v>
      </c>
      <c r="C24" s="14"/>
      <c r="D24" s="14"/>
      <c r="E24" s="14"/>
      <c r="F24" s="14"/>
      <c r="G24" s="70">
        <v>0</v>
      </c>
      <c r="I24" s="70">
        <v>0</v>
      </c>
      <c r="J24" s="70">
        <v>0</v>
      </c>
      <c r="L24" s="69">
        <v>0</v>
      </c>
      <c r="M24" s="69">
        <v>0</v>
      </c>
    </row>
    <row r="25" spans="1:13">
      <c r="A25" t="s">
        <v>221</v>
      </c>
      <c r="B25" t="s">
        <v>221</v>
      </c>
      <c r="C25" s="14"/>
      <c r="D25" s="14"/>
      <c r="E25" t="s">
        <v>221</v>
      </c>
      <c r="F25" t="s">
        <v>221</v>
      </c>
      <c r="G25" s="66">
        <v>0</v>
      </c>
      <c r="H25" s="66">
        <v>0</v>
      </c>
      <c r="J25" s="66">
        <v>0</v>
      </c>
      <c r="K25" s="67">
        <v>0</v>
      </c>
      <c r="L25" s="67">
        <v>0</v>
      </c>
      <c r="M25" s="67">
        <v>0</v>
      </c>
    </row>
    <row r="26" spans="1:13">
      <c r="A26" s="68" t="s">
        <v>543</v>
      </c>
      <c r="C26" s="14"/>
      <c r="D26" s="14"/>
      <c r="E26" s="14"/>
      <c r="F26" s="14"/>
      <c r="G26" s="70">
        <v>0</v>
      </c>
      <c r="I26" s="70">
        <v>0</v>
      </c>
      <c r="J26" s="70">
        <v>0</v>
      </c>
      <c r="L26" s="69">
        <v>0</v>
      </c>
      <c r="M26" s="69">
        <v>0</v>
      </c>
    </row>
    <row r="27" spans="1:13">
      <c r="A27" t="s">
        <v>221</v>
      </c>
      <c r="B27" t="s">
        <v>221</v>
      </c>
      <c r="C27" s="14"/>
      <c r="D27" s="14"/>
      <c r="E27" t="s">
        <v>221</v>
      </c>
      <c r="F27" t="s">
        <v>221</v>
      </c>
      <c r="G27" s="66">
        <v>0</v>
      </c>
      <c r="H27" s="66">
        <v>0</v>
      </c>
      <c r="J27" s="66">
        <v>0</v>
      </c>
      <c r="K27" s="67">
        <v>0</v>
      </c>
      <c r="L27" s="67">
        <v>0</v>
      </c>
      <c r="M27" s="67">
        <v>0</v>
      </c>
    </row>
    <row r="28" spans="1:13">
      <c r="A28" s="68" t="s">
        <v>226</v>
      </c>
      <c r="C28" s="14"/>
      <c r="D28" s="14"/>
      <c r="E28" s="14"/>
      <c r="F28" s="14"/>
      <c r="G28" s="70">
        <v>46702</v>
      </c>
      <c r="I28" s="70">
        <v>0</v>
      </c>
      <c r="J28" s="70">
        <v>12524.54020716</v>
      </c>
      <c r="L28" s="69">
        <v>0.77549999999999997</v>
      </c>
      <c r="M28" s="69">
        <v>3.61E-2</v>
      </c>
    </row>
    <row r="29" spans="1:13">
      <c r="A29" s="68" t="s">
        <v>544</v>
      </c>
      <c r="C29" s="14"/>
      <c r="D29" s="14"/>
      <c r="E29" s="14"/>
      <c r="F29" s="14"/>
      <c r="G29" s="70">
        <v>19210</v>
      </c>
      <c r="I29" s="70">
        <v>0</v>
      </c>
      <c r="J29" s="70">
        <v>1224.5621968</v>
      </c>
      <c r="L29" s="69">
        <v>7.5800000000000006E-2</v>
      </c>
      <c r="M29" s="69">
        <v>3.5000000000000001E-3</v>
      </c>
    </row>
    <row r="30" spans="1:13">
      <c r="A30" t="s">
        <v>545</v>
      </c>
      <c r="B30" t="s">
        <v>546</v>
      </c>
      <c r="C30" t="s">
        <v>547</v>
      </c>
      <c r="D30" t="s">
        <v>548</v>
      </c>
      <c r="E30" t="s">
        <v>530</v>
      </c>
      <c r="F30" t="s">
        <v>105</v>
      </c>
      <c r="G30" s="66">
        <v>19210</v>
      </c>
      <c r="H30" s="66">
        <v>1912</v>
      </c>
      <c r="I30" s="66">
        <v>0</v>
      </c>
      <c r="J30" s="66">
        <v>1224.5621968</v>
      </c>
      <c r="K30" s="67">
        <v>0</v>
      </c>
      <c r="L30" s="67">
        <v>7.5800000000000006E-2</v>
      </c>
      <c r="M30" s="67">
        <v>3.5000000000000001E-3</v>
      </c>
    </row>
    <row r="31" spans="1:13">
      <c r="A31" s="68" t="s">
        <v>549</v>
      </c>
      <c r="C31" s="14"/>
      <c r="D31" s="14"/>
      <c r="E31" s="14"/>
      <c r="F31" s="14"/>
      <c r="G31" s="70">
        <v>27492</v>
      </c>
      <c r="I31" s="70">
        <v>0</v>
      </c>
      <c r="J31" s="70">
        <v>11299.978010360001</v>
      </c>
      <c r="L31" s="69">
        <v>0.69969999999999999</v>
      </c>
      <c r="M31" s="69">
        <v>3.2599999999999997E-2</v>
      </c>
    </row>
    <row r="32" spans="1:13">
      <c r="A32" t="s">
        <v>550</v>
      </c>
      <c r="B32" t="s">
        <v>551</v>
      </c>
      <c r="C32" t="s">
        <v>122</v>
      </c>
      <c r="D32" t="s">
        <v>552</v>
      </c>
      <c r="E32" t="s">
        <v>553</v>
      </c>
      <c r="F32" t="s">
        <v>105</v>
      </c>
      <c r="G32" s="66">
        <v>2197</v>
      </c>
      <c r="H32" s="66">
        <v>10824</v>
      </c>
      <c r="I32" s="66">
        <v>0</v>
      </c>
      <c r="J32" s="66">
        <v>792.83613551999997</v>
      </c>
      <c r="K32" s="67">
        <v>0</v>
      </c>
      <c r="L32" s="67">
        <v>4.9099999999999998E-2</v>
      </c>
      <c r="M32" s="67">
        <v>2.3E-3</v>
      </c>
    </row>
    <row r="33" spans="1:13">
      <c r="A33" t="s">
        <v>554</v>
      </c>
      <c r="B33" t="s">
        <v>555</v>
      </c>
      <c r="C33" t="s">
        <v>500</v>
      </c>
      <c r="D33" t="s">
        <v>552</v>
      </c>
      <c r="E33" t="s">
        <v>553</v>
      </c>
      <c r="F33" t="s">
        <v>105</v>
      </c>
      <c r="G33" s="66">
        <v>24239</v>
      </c>
      <c r="H33" s="66">
        <v>12550</v>
      </c>
      <c r="I33" s="66">
        <v>0</v>
      </c>
      <c r="J33" s="66">
        <v>10142.009663000001</v>
      </c>
      <c r="K33" s="67">
        <v>0</v>
      </c>
      <c r="L33" s="67">
        <v>0.628</v>
      </c>
      <c r="M33" s="67">
        <v>2.93E-2</v>
      </c>
    </row>
    <row r="34" spans="1:13">
      <c r="A34" t="s">
        <v>556</v>
      </c>
      <c r="B34" t="s">
        <v>557</v>
      </c>
      <c r="C34" t="s">
        <v>558</v>
      </c>
      <c r="D34" t="s">
        <v>559</v>
      </c>
      <c r="E34" t="s">
        <v>553</v>
      </c>
      <c r="F34" t="s">
        <v>105</v>
      </c>
      <c r="G34" s="66">
        <v>1056</v>
      </c>
      <c r="H34" s="66">
        <v>10371</v>
      </c>
      <c r="I34" s="66">
        <v>0</v>
      </c>
      <c r="J34" s="66">
        <v>365.13221184000002</v>
      </c>
      <c r="K34" s="67">
        <v>0</v>
      </c>
      <c r="L34" s="67">
        <v>2.2599999999999999E-2</v>
      </c>
      <c r="M34" s="67">
        <v>1.1000000000000001E-3</v>
      </c>
    </row>
    <row r="35" spans="1:13">
      <c r="A35" s="68" t="s">
        <v>497</v>
      </c>
      <c r="C35" s="14"/>
      <c r="D35" s="14"/>
      <c r="E35" s="14"/>
      <c r="F35" s="14"/>
      <c r="G35" s="70">
        <v>0</v>
      </c>
      <c r="I35" s="70">
        <v>0</v>
      </c>
      <c r="J35" s="70">
        <v>0</v>
      </c>
      <c r="L35" s="69">
        <v>0</v>
      </c>
      <c r="M35" s="69">
        <v>0</v>
      </c>
    </row>
    <row r="36" spans="1:13">
      <c r="A36" t="s">
        <v>221</v>
      </c>
      <c r="B36" t="s">
        <v>221</v>
      </c>
      <c r="C36" s="14"/>
      <c r="D36" s="14"/>
      <c r="E36" t="s">
        <v>221</v>
      </c>
      <c r="F36" t="s">
        <v>221</v>
      </c>
      <c r="G36" s="66">
        <v>0</v>
      </c>
      <c r="H36" s="66">
        <v>0</v>
      </c>
      <c r="J36" s="66">
        <v>0</v>
      </c>
      <c r="K36" s="67">
        <v>0</v>
      </c>
      <c r="L36" s="67">
        <v>0</v>
      </c>
      <c r="M36" s="67">
        <v>0</v>
      </c>
    </row>
    <row r="37" spans="1:13">
      <c r="A37" s="68" t="s">
        <v>543</v>
      </c>
      <c r="C37" s="14"/>
      <c r="D37" s="14"/>
      <c r="E37" s="14"/>
      <c r="F37" s="14"/>
      <c r="G37" s="70">
        <v>0</v>
      </c>
      <c r="I37" s="70">
        <v>0</v>
      </c>
      <c r="J37" s="70">
        <v>0</v>
      </c>
      <c r="L37" s="69">
        <v>0</v>
      </c>
      <c r="M37" s="69">
        <v>0</v>
      </c>
    </row>
    <row r="38" spans="1:13">
      <c r="A38" t="s">
        <v>221</v>
      </c>
      <c r="B38" t="s">
        <v>221</v>
      </c>
      <c r="C38" s="14"/>
      <c r="D38" s="14"/>
      <c r="E38" t="s">
        <v>221</v>
      </c>
      <c r="F38" t="s">
        <v>221</v>
      </c>
      <c r="G38" s="66">
        <v>0</v>
      </c>
      <c r="H38" s="66">
        <v>0</v>
      </c>
      <c r="J38" s="66">
        <v>0</v>
      </c>
      <c r="K38" s="67">
        <v>0</v>
      </c>
      <c r="L38" s="67">
        <v>0</v>
      </c>
      <c r="M38" s="67">
        <v>0</v>
      </c>
    </row>
    <row r="39" spans="1:13">
      <c r="A39" s="91" t="s">
        <v>228</v>
      </c>
      <c r="C39" s="14"/>
      <c r="D39" s="14"/>
      <c r="E39" s="14"/>
      <c r="F39" s="14"/>
    </row>
    <row r="40" spans="1:13">
      <c r="A40" s="91" t="s">
        <v>299</v>
      </c>
      <c r="C40" s="14"/>
      <c r="D40" s="14"/>
      <c r="E40" s="14"/>
      <c r="F40" s="14"/>
    </row>
    <row r="41" spans="1:13">
      <c r="A41" s="91" t="s">
        <v>300</v>
      </c>
      <c r="C41" s="14"/>
      <c r="D41" s="14"/>
      <c r="E41" s="14"/>
      <c r="F41" s="14"/>
    </row>
    <row r="42" spans="1:13">
      <c r="A42" s="91" t="s">
        <v>301</v>
      </c>
      <c r="C42" s="14"/>
      <c r="D42" s="14"/>
      <c r="E42" s="14"/>
      <c r="F42" s="14"/>
    </row>
    <row r="43" spans="1:13">
      <c r="A43" s="91" t="s">
        <v>302</v>
      </c>
      <c r="C43" s="14"/>
      <c r="D43" s="14"/>
      <c r="E43" s="14"/>
      <c r="F43" s="14"/>
    </row>
    <row r="44" spans="1:13" hidden="1">
      <c r="C44" s="14"/>
      <c r="D44" s="14"/>
      <c r="E44" s="14"/>
      <c r="F44" s="14"/>
    </row>
    <row r="45" spans="1:13" hidden="1">
      <c r="C45" s="14"/>
      <c r="D45" s="14"/>
      <c r="E45" s="14"/>
      <c r="F45" s="14"/>
    </row>
    <row r="46" spans="1:13" hidden="1">
      <c r="C46" s="14"/>
      <c r="D46" s="14"/>
      <c r="E46" s="14"/>
      <c r="F46" s="14"/>
    </row>
    <row r="47" spans="1:13" hidden="1">
      <c r="C47" s="14"/>
      <c r="D47" s="14"/>
      <c r="E47" s="14"/>
      <c r="F47" s="14"/>
    </row>
    <row r="48" spans="1:13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7" sqref="A7:N2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  <c r="B2" t="s">
        <v>197</v>
      </c>
    </row>
    <row r="3" spans="1:64">
      <c r="A3" s="2" t="s">
        <v>2</v>
      </c>
      <c r="B3" t="s">
        <v>198</v>
      </c>
    </row>
    <row r="4" spans="1:64">
      <c r="A4" s="2" t="s">
        <v>3</v>
      </c>
      <c r="B4" t="s">
        <v>199</v>
      </c>
    </row>
    <row r="5" spans="1:64" ht="26.25" customHeight="1">
      <c r="A5" s="105" t="s">
        <v>67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7"/>
    </row>
    <row r="6" spans="1:64" ht="26.25" customHeight="1">
      <c r="A6" s="105" t="s">
        <v>92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7"/>
      <c r="BL6" s="16"/>
    </row>
    <row r="7" spans="1:64" s="16" customFormat="1">
      <c r="A7" s="41" t="s">
        <v>47</v>
      </c>
      <c r="B7" s="42" t="s">
        <v>48</v>
      </c>
      <c r="C7" s="42" t="s">
        <v>69</v>
      </c>
      <c r="D7" s="42" t="s">
        <v>49</v>
      </c>
      <c r="E7" s="42" t="s">
        <v>83</v>
      </c>
      <c r="F7" s="42" t="s">
        <v>50</v>
      </c>
      <c r="G7" s="42" t="s">
        <v>51</v>
      </c>
      <c r="H7" s="42" t="s">
        <v>52</v>
      </c>
      <c r="I7" s="42" t="s">
        <v>186</v>
      </c>
      <c r="J7" s="42" t="s">
        <v>187</v>
      </c>
      <c r="K7" s="42" t="s">
        <v>55</v>
      </c>
      <c r="L7" s="42" t="s">
        <v>72</v>
      </c>
      <c r="M7" s="42" t="s">
        <v>56</v>
      </c>
      <c r="N7" s="109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4">
        <v>318358.23</v>
      </c>
      <c r="J10" s="7"/>
      <c r="K10" s="64">
        <v>940.05063729000005</v>
      </c>
      <c r="L10" s="7"/>
      <c r="M10" s="65">
        <v>1</v>
      </c>
      <c r="N10" s="65">
        <v>2.7000000000000001E-3</v>
      </c>
      <c r="O10" s="30"/>
      <c r="BF10" s="14"/>
      <c r="BG10" s="16"/>
      <c r="BH10" s="14"/>
      <c r="BL10" s="14"/>
    </row>
    <row r="11" spans="1:64">
      <c r="A11" s="68" t="s">
        <v>201</v>
      </c>
      <c r="B11" s="14"/>
      <c r="C11" s="14"/>
      <c r="D11" s="14"/>
      <c r="I11" s="70">
        <v>316678.23</v>
      </c>
      <c r="K11" s="70">
        <v>273.29331249000001</v>
      </c>
      <c r="M11" s="69">
        <v>0.29070000000000001</v>
      </c>
      <c r="N11" s="69">
        <v>8.0000000000000004E-4</v>
      </c>
    </row>
    <row r="12" spans="1:64">
      <c r="A12" s="68" t="s">
        <v>560</v>
      </c>
      <c r="B12" s="14"/>
      <c r="C12" s="14"/>
      <c r="D12" s="14"/>
      <c r="I12" s="70">
        <v>0</v>
      </c>
      <c r="K12" s="70">
        <v>0</v>
      </c>
      <c r="M12" s="69">
        <v>0</v>
      </c>
      <c r="N12" s="69">
        <v>0</v>
      </c>
    </row>
    <row r="13" spans="1:64">
      <c r="A13" t="s">
        <v>221</v>
      </c>
      <c r="B13" t="s">
        <v>221</v>
      </c>
      <c r="C13" s="14"/>
      <c r="D13" s="14"/>
      <c r="E13" t="s">
        <v>221</v>
      </c>
      <c r="F13" t="s">
        <v>221</v>
      </c>
      <c r="H13" t="s">
        <v>221</v>
      </c>
      <c r="I13" s="66">
        <v>0</v>
      </c>
      <c r="J13" s="66">
        <v>0</v>
      </c>
      <c r="K13" s="66">
        <v>0</v>
      </c>
      <c r="L13" s="67">
        <v>0</v>
      </c>
      <c r="M13" s="67">
        <v>0</v>
      </c>
      <c r="N13" s="67">
        <v>0</v>
      </c>
    </row>
    <row r="14" spans="1:64">
      <c r="A14" s="68" t="s">
        <v>561</v>
      </c>
      <c r="B14" s="14"/>
      <c r="C14" s="14"/>
      <c r="D14" s="14"/>
      <c r="I14" s="70">
        <v>0</v>
      </c>
      <c r="K14" s="70">
        <v>0</v>
      </c>
      <c r="M14" s="69">
        <v>0</v>
      </c>
      <c r="N14" s="69">
        <v>0</v>
      </c>
    </row>
    <row r="15" spans="1:64">
      <c r="A15" t="s">
        <v>221</v>
      </c>
      <c r="B15" t="s">
        <v>221</v>
      </c>
      <c r="C15" s="14"/>
      <c r="D15" s="14"/>
      <c r="E15" t="s">
        <v>221</v>
      </c>
      <c r="F15" t="s">
        <v>221</v>
      </c>
      <c r="H15" t="s">
        <v>221</v>
      </c>
      <c r="I15" s="66">
        <v>0</v>
      </c>
      <c r="J15" s="66">
        <v>0</v>
      </c>
      <c r="K15" s="66">
        <v>0</v>
      </c>
      <c r="L15" s="67">
        <v>0</v>
      </c>
      <c r="M15" s="67">
        <v>0</v>
      </c>
      <c r="N15" s="67">
        <v>0</v>
      </c>
    </row>
    <row r="16" spans="1:64">
      <c r="A16" s="68" t="s">
        <v>91</v>
      </c>
      <c r="B16" s="14"/>
      <c r="C16" s="14"/>
      <c r="D16" s="14"/>
      <c r="I16" s="70">
        <v>316678.23</v>
      </c>
      <c r="K16" s="70">
        <v>273.29331249000001</v>
      </c>
      <c r="M16" s="69">
        <v>0.29070000000000001</v>
      </c>
      <c r="N16" s="69">
        <v>8.0000000000000004E-4</v>
      </c>
    </row>
    <row r="17" spans="1:14">
      <c r="A17" t="s">
        <v>562</v>
      </c>
      <c r="B17" t="s">
        <v>563</v>
      </c>
      <c r="C17" t="s">
        <v>99</v>
      </c>
      <c r="D17" t="s">
        <v>564</v>
      </c>
      <c r="E17" t="s">
        <v>565</v>
      </c>
      <c r="F17" t="s">
        <v>333</v>
      </c>
      <c r="G17" t="s">
        <v>207</v>
      </c>
      <c r="H17" t="s">
        <v>105</v>
      </c>
      <c r="I17" s="66">
        <v>316678.23</v>
      </c>
      <c r="J17" s="66">
        <v>86.3</v>
      </c>
      <c r="K17" s="66">
        <v>273.29331249000001</v>
      </c>
      <c r="L17" s="67">
        <v>8.0000000000000004E-4</v>
      </c>
      <c r="M17" s="67">
        <v>0.29070000000000001</v>
      </c>
      <c r="N17" s="67">
        <v>8.0000000000000004E-4</v>
      </c>
    </row>
    <row r="18" spans="1:14">
      <c r="A18" s="68" t="s">
        <v>497</v>
      </c>
      <c r="B18" s="14"/>
      <c r="C18" s="14"/>
      <c r="D18" s="14"/>
      <c r="I18" s="70">
        <v>0</v>
      </c>
      <c r="K18" s="70">
        <v>0</v>
      </c>
      <c r="M18" s="69">
        <v>0</v>
      </c>
      <c r="N18" s="69">
        <v>0</v>
      </c>
    </row>
    <row r="19" spans="1:14">
      <c r="A19" t="s">
        <v>221</v>
      </c>
      <c r="B19" t="s">
        <v>221</v>
      </c>
      <c r="C19" s="14"/>
      <c r="D19" s="14"/>
      <c r="E19" t="s">
        <v>221</v>
      </c>
      <c r="F19" t="s">
        <v>221</v>
      </c>
      <c r="H19" t="s">
        <v>221</v>
      </c>
      <c r="I19" s="66">
        <v>0</v>
      </c>
      <c r="J19" s="66">
        <v>0</v>
      </c>
      <c r="K19" s="66">
        <v>0</v>
      </c>
      <c r="L19" s="67">
        <v>0</v>
      </c>
      <c r="M19" s="67">
        <v>0</v>
      </c>
      <c r="N19" s="67">
        <v>0</v>
      </c>
    </row>
    <row r="20" spans="1:14">
      <c r="A20" s="68" t="s">
        <v>226</v>
      </c>
      <c r="B20" s="14"/>
      <c r="C20" s="14"/>
      <c r="D20" s="14"/>
      <c r="I20" s="70">
        <v>1680</v>
      </c>
      <c r="K20" s="70">
        <v>666.75732479999999</v>
      </c>
      <c r="M20" s="69">
        <v>0.70930000000000004</v>
      </c>
      <c r="N20" s="69">
        <v>1.9E-3</v>
      </c>
    </row>
    <row r="21" spans="1:14">
      <c r="A21" s="68" t="s">
        <v>560</v>
      </c>
      <c r="B21" s="14"/>
      <c r="C21" s="14"/>
      <c r="D21" s="14"/>
      <c r="I21" s="70">
        <v>0</v>
      </c>
      <c r="K21" s="70">
        <v>0</v>
      </c>
      <c r="M21" s="69">
        <v>0</v>
      </c>
      <c r="N21" s="69">
        <v>0</v>
      </c>
    </row>
    <row r="22" spans="1:14">
      <c r="A22" t="s">
        <v>221</v>
      </c>
      <c r="B22" t="s">
        <v>221</v>
      </c>
      <c r="C22" s="14"/>
      <c r="D22" s="14"/>
      <c r="E22" t="s">
        <v>221</v>
      </c>
      <c r="F22" t="s">
        <v>221</v>
      </c>
      <c r="H22" t="s">
        <v>221</v>
      </c>
      <c r="I22" s="66">
        <v>0</v>
      </c>
      <c r="J22" s="66">
        <v>0</v>
      </c>
      <c r="K22" s="66">
        <v>0</v>
      </c>
      <c r="L22" s="67">
        <v>0</v>
      </c>
      <c r="M22" s="67">
        <v>0</v>
      </c>
      <c r="N22" s="67">
        <v>0</v>
      </c>
    </row>
    <row r="23" spans="1:14">
      <c r="A23" s="68" t="s">
        <v>561</v>
      </c>
      <c r="B23" s="14"/>
      <c r="C23" s="14"/>
      <c r="D23" s="14"/>
      <c r="I23" s="70">
        <v>0</v>
      </c>
      <c r="K23" s="70">
        <v>0</v>
      </c>
      <c r="M23" s="69">
        <v>0</v>
      </c>
      <c r="N23" s="69">
        <v>0</v>
      </c>
    </row>
    <row r="24" spans="1:14">
      <c r="A24" t="s">
        <v>221</v>
      </c>
      <c r="B24" t="s">
        <v>221</v>
      </c>
      <c r="C24" s="14"/>
      <c r="D24" s="14"/>
      <c r="E24" t="s">
        <v>221</v>
      </c>
      <c r="F24" t="s">
        <v>221</v>
      </c>
      <c r="H24" t="s">
        <v>221</v>
      </c>
      <c r="I24" s="66">
        <v>0</v>
      </c>
      <c r="J24" s="66">
        <v>0</v>
      </c>
      <c r="K24" s="66">
        <v>0</v>
      </c>
      <c r="L24" s="67">
        <v>0</v>
      </c>
      <c r="M24" s="67">
        <v>0</v>
      </c>
      <c r="N24" s="67">
        <v>0</v>
      </c>
    </row>
    <row r="25" spans="1:14">
      <c r="A25" s="68" t="s">
        <v>91</v>
      </c>
      <c r="B25" s="14"/>
      <c r="C25" s="14"/>
      <c r="D25" s="14"/>
      <c r="I25" s="70">
        <v>1680</v>
      </c>
      <c r="K25" s="70">
        <v>666.75732479999999</v>
      </c>
      <c r="M25" s="69">
        <v>0.70930000000000004</v>
      </c>
      <c r="N25" s="69">
        <v>1.9E-3</v>
      </c>
    </row>
    <row r="26" spans="1:14">
      <c r="A26" t="s">
        <v>566</v>
      </c>
      <c r="B26" t="s">
        <v>567</v>
      </c>
      <c r="C26" t="s">
        <v>122</v>
      </c>
      <c r="D26" t="s">
        <v>568</v>
      </c>
      <c r="E26" t="s">
        <v>569</v>
      </c>
      <c r="F26" t="s">
        <v>221</v>
      </c>
      <c r="G26" t="s">
        <v>570</v>
      </c>
      <c r="H26" t="s">
        <v>105</v>
      </c>
      <c r="I26" s="66">
        <v>1680</v>
      </c>
      <c r="J26" s="66">
        <v>11904</v>
      </c>
      <c r="K26" s="66">
        <v>666.75732479999999</v>
      </c>
      <c r="L26" s="67">
        <v>0</v>
      </c>
      <c r="M26" s="67">
        <v>0.70930000000000004</v>
      </c>
      <c r="N26" s="67">
        <v>1.9E-3</v>
      </c>
    </row>
    <row r="27" spans="1:14">
      <c r="A27" s="68" t="s">
        <v>497</v>
      </c>
      <c r="B27" s="14"/>
      <c r="C27" s="14"/>
      <c r="D27" s="14"/>
      <c r="I27" s="70">
        <v>0</v>
      </c>
      <c r="K27" s="70">
        <v>0</v>
      </c>
      <c r="M27" s="69">
        <v>0</v>
      </c>
      <c r="N27" s="69">
        <v>0</v>
      </c>
    </row>
    <row r="28" spans="1:14">
      <c r="A28" t="s">
        <v>221</v>
      </c>
      <c r="B28" t="s">
        <v>221</v>
      </c>
      <c r="C28" s="14"/>
      <c r="D28" s="14"/>
      <c r="E28" t="s">
        <v>221</v>
      </c>
      <c r="F28" t="s">
        <v>221</v>
      </c>
      <c r="H28" t="s">
        <v>221</v>
      </c>
      <c r="I28" s="66">
        <v>0</v>
      </c>
      <c r="J28" s="66">
        <v>0</v>
      </c>
      <c r="K28" s="66">
        <v>0</v>
      </c>
      <c r="L28" s="67">
        <v>0</v>
      </c>
      <c r="M28" s="67">
        <v>0</v>
      </c>
      <c r="N28" s="67">
        <v>0</v>
      </c>
    </row>
    <row r="29" spans="1:14">
      <c r="A29" s="91" t="s">
        <v>228</v>
      </c>
      <c r="B29" s="14"/>
      <c r="C29" s="14"/>
      <c r="D29" s="14"/>
    </row>
    <row r="30" spans="1:14">
      <c r="A30" s="91" t="s">
        <v>299</v>
      </c>
      <c r="B30" s="14"/>
      <c r="C30" s="14"/>
      <c r="D30" s="14"/>
    </row>
    <row r="31" spans="1:14">
      <c r="A31" s="91" t="s">
        <v>300</v>
      </c>
      <c r="B31" s="14"/>
      <c r="C31" s="14"/>
      <c r="D31" s="14"/>
    </row>
    <row r="32" spans="1:14">
      <c r="A32" s="91" t="s">
        <v>301</v>
      </c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 customWidth="1"/>
    <col min="13" max="13" width="7.140625" style="14" hidden="1" customWidth="1"/>
    <col min="14" max="14" width="6" style="14" hidden="1" customWidth="1"/>
    <col min="15" max="15" width="7.85546875" style="14" hidden="1" customWidth="1"/>
    <col min="16" max="16" width="8.140625" style="14" hidden="1" customWidth="1"/>
    <col min="17" max="17" width="6.28515625" style="14" hidden="1" customWidth="1"/>
    <col min="18" max="18" width="8" style="14" hidden="1" customWidth="1"/>
    <col min="19" max="19" width="8.7109375" style="14" hidden="1" customWidth="1"/>
    <col min="20" max="20" width="10" style="14" hidden="1" customWidth="1"/>
    <col min="21" max="21" width="9.5703125" style="14" hidden="1" customWidth="1"/>
    <col min="22" max="22" width="6.140625" style="14" hidden="1" customWidth="1"/>
    <col min="23" max="24" width="5.7109375" style="14" hidden="1" customWidth="1"/>
    <col min="25" max="25" width="6.85546875" style="14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  <c r="B2" t="s">
        <v>197</v>
      </c>
    </row>
    <row r="3" spans="1:59">
      <c r="A3" s="2" t="s">
        <v>2</v>
      </c>
      <c r="B3" t="s">
        <v>198</v>
      </c>
    </row>
    <row r="4" spans="1:59">
      <c r="A4" s="2" t="s">
        <v>3</v>
      </c>
      <c r="B4" t="s">
        <v>199</v>
      </c>
    </row>
    <row r="5" spans="1:59" ht="26.25" customHeight="1">
      <c r="A5" s="105" t="s">
        <v>67</v>
      </c>
      <c r="B5" s="106"/>
      <c r="C5" s="106"/>
      <c r="D5" s="106"/>
      <c r="E5" s="106"/>
      <c r="F5" s="106"/>
      <c r="G5" s="106"/>
      <c r="H5" s="106"/>
      <c r="I5" s="106"/>
      <c r="J5" s="106"/>
      <c r="K5" s="107"/>
    </row>
    <row r="6" spans="1:59" ht="26.25" customHeight="1">
      <c r="A6" s="105" t="s">
        <v>94</v>
      </c>
      <c r="B6" s="106"/>
      <c r="C6" s="106"/>
      <c r="D6" s="106"/>
      <c r="E6" s="106"/>
      <c r="F6" s="106"/>
      <c r="G6" s="106"/>
      <c r="H6" s="106"/>
      <c r="I6" s="106"/>
      <c r="J6" s="106"/>
      <c r="K6" s="107"/>
      <c r="BG6" s="16"/>
    </row>
    <row r="7" spans="1:59" s="16" customFormat="1">
      <c r="A7" s="41" t="s">
        <v>95</v>
      </c>
      <c r="B7" s="42" t="s">
        <v>48</v>
      </c>
      <c r="C7" s="42" t="s">
        <v>69</v>
      </c>
      <c r="D7" s="42" t="s">
        <v>83</v>
      </c>
      <c r="E7" s="42" t="s">
        <v>52</v>
      </c>
      <c r="F7" s="42" t="s">
        <v>186</v>
      </c>
      <c r="G7" s="42" t="s">
        <v>187</v>
      </c>
      <c r="H7" s="42" t="s">
        <v>55</v>
      </c>
      <c r="I7" s="42" t="s">
        <v>72</v>
      </c>
      <c r="J7" s="42" t="s">
        <v>56</v>
      </c>
      <c r="K7" s="42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7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4">
        <v>0</v>
      </c>
      <c r="G10" s="7"/>
      <c r="H10" s="64">
        <v>0</v>
      </c>
      <c r="I10" s="22"/>
      <c r="J10" s="65">
        <v>0</v>
      </c>
      <c r="K10" s="65">
        <v>0</v>
      </c>
      <c r="BB10" s="14"/>
      <c r="BC10" s="16"/>
      <c r="BD10" s="14"/>
      <c r="BF10" s="14"/>
    </row>
    <row r="11" spans="1:59">
      <c r="A11" s="68" t="s">
        <v>201</v>
      </c>
      <c r="C11" s="14"/>
      <c r="D11" s="14"/>
      <c r="F11" s="70">
        <v>0</v>
      </c>
      <c r="H11" s="70">
        <v>0</v>
      </c>
      <c r="J11" s="69">
        <v>0</v>
      </c>
      <c r="K11" s="69">
        <v>0</v>
      </c>
    </row>
    <row r="12" spans="1:59">
      <c r="A12" s="68" t="s">
        <v>571</v>
      </c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59">
      <c r="A13" t="s">
        <v>221</v>
      </c>
      <c r="B13" t="s">
        <v>221</v>
      </c>
      <c r="C13" s="14"/>
      <c r="D13" t="s">
        <v>221</v>
      </c>
      <c r="E13" t="s">
        <v>221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K13" s="67">
        <v>0</v>
      </c>
    </row>
    <row r="14" spans="1:59">
      <c r="A14" s="68" t="s">
        <v>226</v>
      </c>
      <c r="C14" s="14"/>
      <c r="D14" s="14"/>
      <c r="F14" s="70">
        <v>0</v>
      </c>
      <c r="H14" s="70">
        <v>0</v>
      </c>
      <c r="J14" s="69">
        <v>0</v>
      </c>
      <c r="K14" s="69">
        <v>0</v>
      </c>
    </row>
    <row r="15" spans="1:59">
      <c r="A15" s="68" t="s">
        <v>572</v>
      </c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59">
      <c r="A16" t="s">
        <v>221</v>
      </c>
      <c r="B16" t="s">
        <v>221</v>
      </c>
      <c r="C16" s="14"/>
      <c r="D16" t="s">
        <v>221</v>
      </c>
      <c r="E16" t="s">
        <v>221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4">
      <c r="A17" s="91" t="s">
        <v>228</v>
      </c>
      <c r="C17" s="14"/>
      <c r="D17" s="14"/>
    </row>
    <row r="18" spans="1:4">
      <c r="A18" s="91" t="s">
        <v>299</v>
      </c>
      <c r="C18" s="14"/>
      <c r="D18" s="14"/>
    </row>
    <row r="19" spans="1:4">
      <c r="A19" s="91" t="s">
        <v>300</v>
      </c>
      <c r="C19" s="14"/>
      <c r="D19" s="14"/>
    </row>
    <row r="20" spans="1:4">
      <c r="A20" s="91" t="s">
        <v>301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61" width="0" style="14" hidden="1" customWidth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  <c r="B2" t="s">
        <v>197</v>
      </c>
    </row>
    <row r="3" spans="1:60">
      <c r="A3" s="2" t="s">
        <v>2</v>
      </c>
      <c r="B3" t="s">
        <v>198</v>
      </c>
    </row>
    <row r="4" spans="1:60">
      <c r="A4" s="2" t="s">
        <v>3</v>
      </c>
      <c r="B4" t="s">
        <v>199</v>
      </c>
    </row>
    <row r="5" spans="1:60" ht="26.25" customHeight="1">
      <c r="A5" s="105" t="s">
        <v>67</v>
      </c>
      <c r="B5" s="106"/>
      <c r="C5" s="106"/>
      <c r="D5" s="106"/>
      <c r="E5" s="106"/>
      <c r="F5" s="106"/>
      <c r="G5" s="106"/>
      <c r="H5" s="106"/>
      <c r="I5" s="106"/>
      <c r="J5" s="106"/>
      <c r="K5" s="107"/>
    </row>
    <row r="6" spans="1:60" ht="26.25" customHeight="1">
      <c r="A6" s="105" t="s">
        <v>97</v>
      </c>
      <c r="B6" s="106"/>
      <c r="C6" s="106"/>
      <c r="D6" s="106"/>
      <c r="E6" s="106"/>
      <c r="F6" s="106"/>
      <c r="G6" s="106"/>
      <c r="H6" s="106"/>
      <c r="I6" s="106"/>
      <c r="J6" s="106"/>
      <c r="K6" s="107"/>
      <c r="BH6" s="16"/>
    </row>
    <row r="7" spans="1:60" s="16" customFormat="1">
      <c r="A7" s="41" t="s">
        <v>95</v>
      </c>
      <c r="B7" s="42" t="s">
        <v>48</v>
      </c>
      <c r="C7" s="42" t="s">
        <v>69</v>
      </c>
      <c r="D7" s="42" t="s">
        <v>83</v>
      </c>
      <c r="E7" s="42" t="s">
        <v>52</v>
      </c>
      <c r="F7" s="42" t="s">
        <v>186</v>
      </c>
      <c r="G7" s="42" t="s">
        <v>187</v>
      </c>
      <c r="H7" s="42" t="s">
        <v>55</v>
      </c>
      <c r="I7" s="42" t="s">
        <v>72</v>
      </c>
      <c r="J7" s="42" t="s">
        <v>56</v>
      </c>
      <c r="K7" s="43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7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4">
        <v>0</v>
      </c>
      <c r="G10" s="7"/>
      <c r="H10" s="64">
        <v>0</v>
      </c>
      <c r="I10" s="22"/>
      <c r="J10" s="65">
        <v>0</v>
      </c>
      <c r="K10" s="65">
        <v>0</v>
      </c>
      <c r="BC10" s="14"/>
      <c r="BD10" s="16"/>
      <c r="BE10" s="14"/>
      <c r="BG10" s="14"/>
    </row>
    <row r="11" spans="1:60">
      <c r="A11" s="68" t="s">
        <v>201</v>
      </c>
      <c r="B11" s="14"/>
      <c r="C11" s="14"/>
      <c r="D11" s="14"/>
      <c r="F11" s="70">
        <v>0</v>
      </c>
      <c r="H11" s="70">
        <v>0</v>
      </c>
      <c r="J11" s="69">
        <v>0</v>
      </c>
      <c r="K11" s="69">
        <v>0</v>
      </c>
    </row>
    <row r="12" spans="1:60">
      <c r="A12" s="68" t="s">
        <v>573</v>
      </c>
      <c r="B12" s="14"/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60">
      <c r="A13" t="s">
        <v>221</v>
      </c>
      <c r="B13" t="s">
        <v>221</v>
      </c>
      <c r="C13" s="14"/>
      <c r="D13" t="s">
        <v>221</v>
      </c>
      <c r="E13" t="s">
        <v>221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K13" s="67">
        <v>0</v>
      </c>
    </row>
    <row r="14" spans="1:60">
      <c r="A14" s="68" t="s">
        <v>574</v>
      </c>
      <c r="B14" s="14"/>
      <c r="C14" s="14"/>
      <c r="D14" s="14"/>
      <c r="F14" s="70">
        <v>0</v>
      </c>
      <c r="H14" s="70">
        <v>0</v>
      </c>
      <c r="J14" s="69">
        <v>0</v>
      </c>
      <c r="K14" s="69">
        <v>0</v>
      </c>
    </row>
    <row r="15" spans="1:60">
      <c r="A15" t="s">
        <v>221</v>
      </c>
      <c r="B15" t="s">
        <v>221</v>
      </c>
      <c r="C15" s="14"/>
      <c r="D15" t="s">
        <v>221</v>
      </c>
      <c r="E15" t="s">
        <v>221</v>
      </c>
      <c r="F15" s="66">
        <v>0</v>
      </c>
      <c r="G15" s="66">
        <v>0</v>
      </c>
      <c r="H15" s="66">
        <v>0</v>
      </c>
      <c r="I15" s="67">
        <v>0</v>
      </c>
      <c r="J15" s="67">
        <v>0</v>
      </c>
      <c r="K15" s="67">
        <v>0</v>
      </c>
    </row>
    <row r="16" spans="1:60">
      <c r="A16" s="68" t="s">
        <v>575</v>
      </c>
      <c r="B16" s="14"/>
      <c r="C16" s="14"/>
      <c r="D16" s="14"/>
      <c r="F16" s="70">
        <v>0</v>
      </c>
      <c r="H16" s="70">
        <v>0</v>
      </c>
      <c r="J16" s="69">
        <v>0</v>
      </c>
      <c r="K16" s="69">
        <v>0</v>
      </c>
    </row>
    <row r="17" spans="1:11">
      <c r="A17" t="s">
        <v>221</v>
      </c>
      <c r="B17" t="s">
        <v>221</v>
      </c>
      <c r="C17" s="14"/>
      <c r="D17" t="s">
        <v>221</v>
      </c>
      <c r="E17" t="s">
        <v>221</v>
      </c>
      <c r="F17" s="66">
        <v>0</v>
      </c>
      <c r="G17" s="66">
        <v>0</v>
      </c>
      <c r="H17" s="66">
        <v>0</v>
      </c>
      <c r="I17" s="67">
        <v>0</v>
      </c>
      <c r="J17" s="67">
        <v>0</v>
      </c>
      <c r="K17" s="67">
        <v>0</v>
      </c>
    </row>
    <row r="18" spans="1:11">
      <c r="A18" s="68" t="s">
        <v>497</v>
      </c>
      <c r="B18" s="14"/>
      <c r="C18" s="14"/>
      <c r="D18" s="14"/>
      <c r="F18" s="70">
        <v>0</v>
      </c>
      <c r="H18" s="70">
        <v>0</v>
      </c>
      <c r="J18" s="69">
        <v>0</v>
      </c>
      <c r="K18" s="69">
        <v>0</v>
      </c>
    </row>
    <row r="19" spans="1:11">
      <c r="A19" t="s">
        <v>221</v>
      </c>
      <c r="B19" t="s">
        <v>221</v>
      </c>
      <c r="C19" s="14"/>
      <c r="D19" t="s">
        <v>221</v>
      </c>
      <c r="E19" t="s">
        <v>221</v>
      </c>
      <c r="F19" s="66">
        <v>0</v>
      </c>
      <c r="G19" s="66">
        <v>0</v>
      </c>
      <c r="H19" s="66">
        <v>0</v>
      </c>
      <c r="I19" s="67">
        <v>0</v>
      </c>
      <c r="J19" s="67">
        <v>0</v>
      </c>
      <c r="K19" s="67">
        <v>0</v>
      </c>
    </row>
    <row r="20" spans="1:11">
      <c r="A20" s="68" t="s">
        <v>226</v>
      </c>
      <c r="B20" s="14"/>
      <c r="C20" s="14"/>
      <c r="D20" s="14"/>
      <c r="F20" s="70">
        <v>0</v>
      </c>
      <c r="H20" s="70">
        <v>0</v>
      </c>
      <c r="J20" s="69">
        <v>0</v>
      </c>
      <c r="K20" s="69">
        <v>0</v>
      </c>
    </row>
    <row r="21" spans="1:11">
      <c r="A21" s="68" t="s">
        <v>573</v>
      </c>
      <c r="B21" s="14"/>
      <c r="C21" s="14"/>
      <c r="D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t="s">
        <v>221</v>
      </c>
      <c r="B22" t="s">
        <v>221</v>
      </c>
      <c r="C22" s="14"/>
      <c r="D22" t="s">
        <v>221</v>
      </c>
      <c r="E22" t="s">
        <v>221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  <c r="K22" s="67">
        <v>0</v>
      </c>
    </row>
    <row r="23" spans="1:11">
      <c r="A23" s="68" t="s">
        <v>576</v>
      </c>
      <c r="B23" s="14"/>
      <c r="C23" s="14"/>
      <c r="D23" s="14"/>
      <c r="F23" s="70">
        <v>0</v>
      </c>
      <c r="H23" s="70">
        <v>0</v>
      </c>
      <c r="J23" s="69">
        <v>0</v>
      </c>
      <c r="K23" s="69">
        <v>0</v>
      </c>
    </row>
    <row r="24" spans="1:11">
      <c r="A24" t="s">
        <v>221</v>
      </c>
      <c r="B24" t="s">
        <v>221</v>
      </c>
      <c r="C24" s="14"/>
      <c r="D24" t="s">
        <v>221</v>
      </c>
      <c r="E24" t="s">
        <v>221</v>
      </c>
      <c r="F24" s="66">
        <v>0</v>
      </c>
      <c r="G24" s="66">
        <v>0</v>
      </c>
      <c r="H24" s="66">
        <v>0</v>
      </c>
      <c r="I24" s="67">
        <v>0</v>
      </c>
      <c r="J24" s="67">
        <v>0</v>
      </c>
      <c r="K24" s="67">
        <v>0</v>
      </c>
    </row>
    <row r="25" spans="1:11">
      <c r="A25" s="68" t="s">
        <v>575</v>
      </c>
      <c r="B25" s="14"/>
      <c r="C25" s="14"/>
      <c r="D25" s="14"/>
      <c r="F25" s="70">
        <v>0</v>
      </c>
      <c r="H25" s="70">
        <v>0</v>
      </c>
      <c r="J25" s="69">
        <v>0</v>
      </c>
      <c r="K25" s="69">
        <v>0</v>
      </c>
    </row>
    <row r="26" spans="1:11">
      <c r="A26" t="s">
        <v>221</v>
      </c>
      <c r="B26" t="s">
        <v>221</v>
      </c>
      <c r="C26" s="14"/>
      <c r="D26" t="s">
        <v>221</v>
      </c>
      <c r="E26" t="s">
        <v>221</v>
      </c>
      <c r="F26" s="66">
        <v>0</v>
      </c>
      <c r="G26" s="66">
        <v>0</v>
      </c>
      <c r="H26" s="66">
        <v>0</v>
      </c>
      <c r="I26" s="67">
        <v>0</v>
      </c>
      <c r="J26" s="67">
        <v>0</v>
      </c>
      <c r="K26" s="67">
        <v>0</v>
      </c>
    </row>
    <row r="27" spans="1:11">
      <c r="A27" s="68" t="s">
        <v>577</v>
      </c>
      <c r="B27" s="14"/>
      <c r="C27" s="14"/>
      <c r="D27" s="14"/>
      <c r="F27" s="70">
        <v>0</v>
      </c>
      <c r="H27" s="70">
        <v>0</v>
      </c>
      <c r="J27" s="69">
        <v>0</v>
      </c>
      <c r="K27" s="69">
        <v>0</v>
      </c>
    </row>
    <row r="28" spans="1:11">
      <c r="A28" t="s">
        <v>221</v>
      </c>
      <c r="B28" t="s">
        <v>221</v>
      </c>
      <c r="C28" s="14"/>
      <c r="D28" t="s">
        <v>221</v>
      </c>
      <c r="E28" t="s">
        <v>221</v>
      </c>
      <c r="F28" s="66">
        <v>0</v>
      </c>
      <c r="G28" s="66">
        <v>0</v>
      </c>
      <c r="H28" s="66">
        <v>0</v>
      </c>
      <c r="I28" s="67">
        <v>0</v>
      </c>
      <c r="J28" s="67">
        <v>0</v>
      </c>
      <c r="K28" s="67">
        <v>0</v>
      </c>
    </row>
    <row r="29" spans="1:11">
      <c r="A29" s="68" t="s">
        <v>497</v>
      </c>
      <c r="B29" s="14"/>
      <c r="C29" s="14"/>
      <c r="D29" s="14"/>
      <c r="F29" s="70">
        <v>0</v>
      </c>
      <c r="H29" s="70">
        <v>0</v>
      </c>
      <c r="J29" s="69">
        <v>0</v>
      </c>
      <c r="K29" s="69">
        <v>0</v>
      </c>
    </row>
    <row r="30" spans="1:11">
      <c r="A30" t="s">
        <v>221</v>
      </c>
      <c r="B30" t="s">
        <v>221</v>
      </c>
      <c r="C30" s="14"/>
      <c r="D30" t="s">
        <v>221</v>
      </c>
      <c r="E30" t="s">
        <v>221</v>
      </c>
      <c r="F30" s="66">
        <v>0</v>
      </c>
      <c r="G30" s="66">
        <v>0</v>
      </c>
      <c r="H30" s="66">
        <v>0</v>
      </c>
      <c r="I30" s="67">
        <v>0</v>
      </c>
      <c r="J30" s="67">
        <v>0</v>
      </c>
      <c r="K30" s="67">
        <v>0</v>
      </c>
    </row>
    <row r="31" spans="1:11">
      <c r="A31" s="91" t="s">
        <v>228</v>
      </c>
      <c r="B31" s="14"/>
      <c r="C31" s="14"/>
      <c r="D31" s="14"/>
    </row>
    <row r="32" spans="1:11">
      <c r="A32" s="91" t="s">
        <v>299</v>
      </c>
      <c r="B32" s="14"/>
      <c r="C32" s="14"/>
      <c r="D32" s="14"/>
    </row>
    <row r="33" spans="1:4">
      <c r="A33" s="91" t="s">
        <v>300</v>
      </c>
      <c r="B33" s="14"/>
      <c r="C33" s="14"/>
      <c r="D33" s="14"/>
    </row>
    <row r="34" spans="1:4">
      <c r="A34" s="91" t="s">
        <v>301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9" width="9.140625" style="14" customWidth="1"/>
    <col min="60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  <c r="B2" t="s">
        <v>197</v>
      </c>
    </row>
    <row r="3" spans="1:59">
      <c r="A3" s="2" t="s">
        <v>2</v>
      </c>
      <c r="B3" t="s">
        <v>198</v>
      </c>
    </row>
    <row r="4" spans="1:59">
      <c r="A4" s="2" t="s">
        <v>3</v>
      </c>
      <c r="B4" t="s">
        <v>199</v>
      </c>
    </row>
    <row r="5" spans="1:59" ht="26.25" customHeight="1">
      <c r="A5" s="105" t="s">
        <v>67</v>
      </c>
      <c r="B5" s="106"/>
      <c r="C5" s="106"/>
      <c r="D5" s="106"/>
      <c r="E5" s="106"/>
      <c r="F5" s="106"/>
      <c r="G5" s="106"/>
      <c r="H5" s="106"/>
      <c r="I5" s="106"/>
      <c r="J5" s="107"/>
      <c r="BC5" s="14" t="s">
        <v>99</v>
      </c>
      <c r="BE5" s="14" t="s">
        <v>100</v>
      </c>
      <c r="BG5" s="16" t="s">
        <v>101</v>
      </c>
    </row>
    <row r="6" spans="1:59" ht="26.25" customHeight="1">
      <c r="A6" s="105" t="s">
        <v>102</v>
      </c>
      <c r="B6" s="106"/>
      <c r="C6" s="106"/>
      <c r="D6" s="106"/>
      <c r="E6" s="106"/>
      <c r="F6" s="106"/>
      <c r="G6" s="106"/>
      <c r="H6" s="106"/>
      <c r="I6" s="106"/>
      <c r="J6" s="107"/>
      <c r="BC6" s="16" t="s">
        <v>103</v>
      </c>
      <c r="BE6" s="14" t="s">
        <v>104</v>
      </c>
      <c r="BG6" s="16" t="s">
        <v>105</v>
      </c>
    </row>
    <row r="7" spans="1:59" s="16" customFormat="1" ht="20.25">
      <c r="A7" s="41" t="s">
        <v>95</v>
      </c>
      <c r="B7" s="42" t="s">
        <v>48</v>
      </c>
      <c r="C7" s="42" t="s">
        <v>69</v>
      </c>
      <c r="D7" s="42" t="s">
        <v>83</v>
      </c>
      <c r="E7" s="42" t="s">
        <v>52</v>
      </c>
      <c r="F7" s="42" t="s">
        <v>186</v>
      </c>
      <c r="G7" s="42" t="s">
        <v>187</v>
      </c>
      <c r="H7" s="42" t="s">
        <v>55</v>
      </c>
      <c r="I7" s="42" t="s">
        <v>56</v>
      </c>
      <c r="J7" s="42" t="s">
        <v>182</v>
      </c>
      <c r="BB7" s="14" t="s">
        <v>106</v>
      </c>
      <c r="BC7" s="14" t="s">
        <v>107</v>
      </c>
      <c r="BD7" s="14" t="s">
        <v>108</v>
      </c>
      <c r="BF7" s="20" t="s">
        <v>109</v>
      </c>
    </row>
    <row r="8" spans="1:59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8" t="s">
        <v>7</v>
      </c>
      <c r="BB8" s="14" t="s">
        <v>110</v>
      </c>
      <c r="BD8" s="14" t="s">
        <v>111</v>
      </c>
      <c r="BF8" s="20" t="s">
        <v>112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9" t="s">
        <v>61</v>
      </c>
      <c r="I9" s="39" t="s">
        <v>62</v>
      </c>
      <c r="J9" s="39" t="s">
        <v>63</v>
      </c>
      <c r="K9" s="16"/>
      <c r="L9" s="16"/>
      <c r="M9" s="16"/>
      <c r="N9" s="16"/>
      <c r="BB9" s="14" t="s">
        <v>113</v>
      </c>
      <c r="BC9" s="16"/>
      <c r="BD9" s="14" t="s">
        <v>114</v>
      </c>
      <c r="BF9" s="14" t="s">
        <v>115</v>
      </c>
    </row>
    <row r="10" spans="1:59" s="20" customFormat="1" ht="18" customHeight="1">
      <c r="A10" s="21" t="s">
        <v>116</v>
      </c>
      <c r="B10" s="7"/>
      <c r="C10" s="7"/>
      <c r="D10" s="7"/>
      <c r="E10" s="7"/>
      <c r="F10" s="64">
        <v>0</v>
      </c>
      <c r="G10" s="22"/>
      <c r="H10" s="64">
        <v>0</v>
      </c>
      <c r="I10" s="65">
        <v>0</v>
      </c>
      <c r="J10" s="65">
        <v>0</v>
      </c>
      <c r="K10" s="16"/>
      <c r="L10" s="16"/>
      <c r="M10" s="16"/>
      <c r="N10" s="16"/>
      <c r="BB10" s="14" t="s">
        <v>117</v>
      </c>
      <c r="BC10" s="16"/>
      <c r="BD10" s="14" t="s">
        <v>118</v>
      </c>
      <c r="BF10" s="14" t="s">
        <v>119</v>
      </c>
    </row>
    <row r="11" spans="1:59">
      <c r="A11" s="68" t="s">
        <v>201</v>
      </c>
      <c r="B11" s="16"/>
      <c r="C11" s="16"/>
      <c r="D11" s="16"/>
      <c r="E11" s="16"/>
      <c r="F11" s="70">
        <v>0</v>
      </c>
      <c r="G11" s="16"/>
      <c r="H11" s="70">
        <v>0</v>
      </c>
      <c r="I11" s="69">
        <v>0</v>
      </c>
      <c r="J11" s="69">
        <v>0</v>
      </c>
      <c r="BC11" s="14" t="s">
        <v>120</v>
      </c>
      <c r="BE11" s="14" t="s">
        <v>121</v>
      </c>
    </row>
    <row r="12" spans="1:59">
      <c r="A12" t="s">
        <v>221</v>
      </c>
      <c r="B12" t="s">
        <v>221</v>
      </c>
      <c r="C12" s="16"/>
      <c r="D12" t="s">
        <v>221</v>
      </c>
      <c r="E12" t="s">
        <v>221</v>
      </c>
      <c r="F12" s="66">
        <v>0</v>
      </c>
      <c r="G12" s="66">
        <v>0</v>
      </c>
      <c r="H12" s="66">
        <v>0</v>
      </c>
      <c r="I12" s="67">
        <v>0</v>
      </c>
      <c r="J12" s="67">
        <v>0</v>
      </c>
      <c r="BC12" s="14" t="s">
        <v>122</v>
      </c>
      <c r="BD12" s="14" t="s">
        <v>123</v>
      </c>
      <c r="BE12" s="14" t="s">
        <v>124</v>
      </c>
    </row>
    <row r="13" spans="1:59">
      <c r="A13" s="68" t="s">
        <v>226</v>
      </c>
      <c r="B13" s="16"/>
      <c r="C13" s="16"/>
      <c r="D13" s="16"/>
      <c r="E13" s="16"/>
      <c r="F13" s="70">
        <v>0</v>
      </c>
      <c r="G13" s="16"/>
      <c r="H13" s="70">
        <v>0</v>
      </c>
      <c r="I13" s="69">
        <v>0</v>
      </c>
      <c r="J13" s="69">
        <v>0</v>
      </c>
      <c r="BE13" s="14" t="s">
        <v>125</v>
      </c>
    </row>
    <row r="14" spans="1:59">
      <c r="A14" t="s">
        <v>221</v>
      </c>
      <c r="B14" t="s">
        <v>221</v>
      </c>
      <c r="C14" s="16"/>
      <c r="D14" t="s">
        <v>221</v>
      </c>
      <c r="E14" t="s">
        <v>221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BE14" s="14" t="s">
        <v>126</v>
      </c>
    </row>
    <row r="15" spans="1:59">
      <c r="A15" s="91" t="s">
        <v>228</v>
      </c>
      <c r="B15" s="16"/>
      <c r="C15" s="16"/>
      <c r="D15" s="16"/>
      <c r="E15" s="16"/>
      <c r="F15" s="16"/>
      <c r="G15" s="16"/>
      <c r="BE15" s="14" t="s">
        <v>127</v>
      </c>
    </row>
    <row r="16" spans="1:59">
      <c r="A16" s="91" t="s">
        <v>299</v>
      </c>
      <c r="B16" s="16"/>
      <c r="C16" s="16"/>
      <c r="D16" s="16"/>
      <c r="E16" s="16"/>
      <c r="F16" s="16"/>
      <c r="G16" s="16"/>
      <c r="BE16" s="14" t="s">
        <v>128</v>
      </c>
    </row>
    <row r="17" spans="1:57">
      <c r="A17" s="91" t="s">
        <v>300</v>
      </c>
      <c r="B17" s="16"/>
      <c r="C17" s="16"/>
      <c r="D17" s="16"/>
      <c r="E17" s="16"/>
      <c r="F17" s="16"/>
      <c r="G17" s="16"/>
      <c r="BE17" s="14" t="s">
        <v>129</v>
      </c>
    </row>
    <row r="18" spans="1:57">
      <c r="A18" s="91" t="s">
        <v>301</v>
      </c>
      <c r="B18" s="16"/>
      <c r="C18" s="16"/>
      <c r="D18" s="16"/>
      <c r="E18" s="16"/>
      <c r="F18" s="16"/>
      <c r="G18" s="16"/>
      <c r="BE18" s="14" t="s">
        <v>130</v>
      </c>
    </row>
    <row r="19" spans="1:57">
      <c r="B19" s="16"/>
      <c r="C19" s="16"/>
      <c r="D19" s="16"/>
      <c r="E19" s="16"/>
      <c r="F19" s="16"/>
      <c r="G19" s="16"/>
      <c r="BE19" s="14" t="s">
        <v>131</v>
      </c>
    </row>
    <row r="20" spans="1:57">
      <c r="B20" s="16"/>
      <c r="C20" s="16"/>
      <c r="D20" s="16"/>
      <c r="E20" s="16"/>
      <c r="F20" s="16"/>
      <c r="G20" s="16"/>
      <c r="BE20" s="14" t="s">
        <v>122</v>
      </c>
    </row>
    <row r="21" spans="1:57" hidden="1">
      <c r="B21" s="16"/>
      <c r="C21" s="16"/>
      <c r="D21" s="16"/>
      <c r="E21" s="16"/>
      <c r="F21" s="16"/>
      <c r="G21" s="16"/>
    </row>
    <row r="22" spans="1:57" hidden="1">
      <c r="B22" s="16"/>
      <c r="C22" s="16"/>
      <c r="D22" s="16"/>
      <c r="E22" s="16"/>
      <c r="F22" s="16"/>
      <c r="G22" s="16"/>
    </row>
    <row r="23" spans="1:57" hidden="1">
      <c r="B23" s="16"/>
      <c r="C23" s="16"/>
      <c r="D23" s="16"/>
      <c r="E23" s="16"/>
      <c r="F23" s="16"/>
      <c r="G23" s="16"/>
    </row>
    <row r="24" spans="1:57" hidden="1">
      <c r="B24" s="16"/>
      <c r="C24" s="16"/>
      <c r="D24" s="16"/>
      <c r="E24" s="16"/>
      <c r="F24" s="16"/>
      <c r="G24" s="16"/>
    </row>
    <row r="25" spans="1:57" hidden="1">
      <c r="B25" s="16"/>
      <c r="C25" s="16"/>
      <c r="D25" s="16"/>
      <c r="E25" s="16"/>
      <c r="F25" s="16"/>
      <c r="G25" s="16"/>
    </row>
    <row r="26" spans="1:57" hidden="1">
      <c r="B26" s="16"/>
      <c r="C26" s="16"/>
      <c r="D26" s="16"/>
      <c r="E26" s="16"/>
      <c r="F26" s="16"/>
      <c r="G26" s="16"/>
    </row>
    <row r="27" spans="1:57" hidden="1">
      <c r="B27" s="16"/>
      <c r="C27" s="16"/>
      <c r="D27" s="16"/>
      <c r="E27" s="16"/>
      <c r="F27" s="16"/>
      <c r="G27" s="16"/>
    </row>
    <row r="28" spans="1:57" hidden="1">
      <c r="B28" s="16"/>
      <c r="C28" s="16"/>
      <c r="D28" s="16"/>
      <c r="E28" s="16"/>
      <c r="F28" s="16"/>
      <c r="G28" s="16"/>
    </row>
    <row r="29" spans="1:57" hidden="1">
      <c r="B29" s="16"/>
      <c r="C29" s="16"/>
      <c r="D29" s="16"/>
      <c r="E29" s="16"/>
      <c r="F29" s="16"/>
      <c r="G29" s="16"/>
    </row>
    <row r="30" spans="1:57" hidden="1">
      <c r="B30" s="16"/>
      <c r="C30" s="16"/>
      <c r="D30" s="16"/>
      <c r="E30" s="16"/>
      <c r="F30" s="16"/>
      <c r="G30" s="16"/>
    </row>
    <row r="31" spans="1:57" hidden="1">
      <c r="B31" s="16"/>
      <c r="C31" s="16"/>
      <c r="D31" s="16"/>
      <c r="E31" s="16"/>
      <c r="F31" s="16"/>
      <c r="G31" s="16"/>
    </row>
    <row r="32" spans="1:57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  <c r="B2" t="s">
        <v>197</v>
      </c>
    </row>
    <row r="3" spans="1:80">
      <c r="A3" s="2" t="s">
        <v>2</v>
      </c>
      <c r="B3" t="s">
        <v>198</v>
      </c>
      <c r="D3" s="13"/>
    </row>
    <row r="4" spans="1:80">
      <c r="A4" s="2" t="s">
        <v>3</v>
      </c>
      <c r="B4" t="s">
        <v>199</v>
      </c>
    </row>
    <row r="5" spans="1:80" ht="26.25" customHeight="1">
      <c r="A5" s="105" t="s">
        <v>67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7"/>
    </row>
    <row r="6" spans="1:80" ht="26.25" customHeight="1">
      <c r="A6" s="105" t="s">
        <v>132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7"/>
    </row>
    <row r="7" spans="1:80" s="16" customFormat="1">
      <c r="A7" s="41" t="s">
        <v>95</v>
      </c>
      <c r="B7" s="42" t="s">
        <v>48</v>
      </c>
      <c r="C7" s="44" t="s">
        <v>133</v>
      </c>
      <c r="D7" s="42" t="s">
        <v>50</v>
      </c>
      <c r="E7" s="42" t="s">
        <v>51</v>
      </c>
      <c r="F7" s="42" t="s">
        <v>70</v>
      </c>
      <c r="G7" s="42" t="s">
        <v>71</v>
      </c>
      <c r="H7" s="42" t="s">
        <v>52</v>
      </c>
      <c r="I7" s="42" t="s">
        <v>53</v>
      </c>
      <c r="J7" s="42" t="s">
        <v>54</v>
      </c>
      <c r="K7" s="42" t="s">
        <v>186</v>
      </c>
      <c r="L7" s="42" t="s">
        <v>187</v>
      </c>
      <c r="M7" s="42" t="s">
        <v>55</v>
      </c>
      <c r="N7" s="42" t="s">
        <v>72</v>
      </c>
      <c r="O7" s="42" t="s">
        <v>56</v>
      </c>
      <c r="P7" s="43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7"/>
      <c r="M10" s="64">
        <v>0</v>
      </c>
      <c r="N10" s="7"/>
      <c r="O10" s="65">
        <v>0</v>
      </c>
      <c r="P10" s="65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8" t="s">
        <v>201</v>
      </c>
      <c r="G11" s="70">
        <v>0</v>
      </c>
      <c r="J11" s="69">
        <v>0</v>
      </c>
      <c r="K11" s="70">
        <v>0</v>
      </c>
      <c r="M11" s="70">
        <v>0</v>
      </c>
      <c r="O11" s="69">
        <v>0</v>
      </c>
      <c r="P11" s="69">
        <v>0</v>
      </c>
    </row>
    <row r="12" spans="1:80">
      <c r="A12" s="68" t="s">
        <v>578</v>
      </c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80">
      <c r="A13" t="s">
        <v>221</v>
      </c>
      <c r="B13" t="s">
        <v>221</v>
      </c>
      <c r="D13" t="s">
        <v>221</v>
      </c>
      <c r="G13" s="66">
        <v>0</v>
      </c>
      <c r="H13" t="s">
        <v>221</v>
      </c>
      <c r="I13" s="67">
        <v>0</v>
      </c>
      <c r="J13" s="67">
        <v>0</v>
      </c>
      <c r="K13" s="66">
        <v>0</v>
      </c>
      <c r="L13" s="66">
        <v>0</v>
      </c>
      <c r="M13" s="66">
        <v>0</v>
      </c>
      <c r="N13" s="67">
        <v>0</v>
      </c>
      <c r="O13" s="67">
        <v>0</v>
      </c>
      <c r="P13" s="67">
        <v>0</v>
      </c>
    </row>
    <row r="14" spans="1:80">
      <c r="A14" s="68" t="s">
        <v>579</v>
      </c>
      <c r="G14" s="70">
        <v>0</v>
      </c>
      <c r="J14" s="69">
        <v>0</v>
      </c>
      <c r="K14" s="70">
        <v>0</v>
      </c>
      <c r="M14" s="70">
        <v>0</v>
      </c>
      <c r="O14" s="69">
        <v>0</v>
      </c>
      <c r="P14" s="69">
        <v>0</v>
      </c>
    </row>
    <row r="15" spans="1:80">
      <c r="A15" t="s">
        <v>221</v>
      </c>
      <c r="B15" t="s">
        <v>221</v>
      </c>
      <c r="D15" t="s">
        <v>221</v>
      </c>
      <c r="G15" s="66">
        <v>0</v>
      </c>
      <c r="H15" t="s">
        <v>221</v>
      </c>
      <c r="I15" s="67">
        <v>0</v>
      </c>
      <c r="J15" s="67">
        <v>0</v>
      </c>
      <c r="K15" s="66">
        <v>0</v>
      </c>
      <c r="L15" s="66">
        <v>0</v>
      </c>
      <c r="M15" s="66">
        <v>0</v>
      </c>
      <c r="N15" s="67">
        <v>0</v>
      </c>
      <c r="O15" s="67">
        <v>0</v>
      </c>
      <c r="P15" s="67">
        <v>0</v>
      </c>
    </row>
    <row r="16" spans="1:80">
      <c r="A16" s="68" t="s">
        <v>580</v>
      </c>
      <c r="G16" s="70">
        <v>0</v>
      </c>
      <c r="J16" s="69">
        <v>0</v>
      </c>
      <c r="K16" s="70">
        <v>0</v>
      </c>
      <c r="M16" s="70">
        <v>0</v>
      </c>
      <c r="O16" s="69">
        <v>0</v>
      </c>
      <c r="P16" s="69">
        <v>0</v>
      </c>
    </row>
    <row r="17" spans="1:16">
      <c r="A17" s="68" t="s">
        <v>581</v>
      </c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t="s">
        <v>221</v>
      </c>
      <c r="B18" t="s">
        <v>221</v>
      </c>
      <c r="D18" t="s">
        <v>221</v>
      </c>
      <c r="G18" s="66">
        <v>0</v>
      </c>
      <c r="H18" t="s">
        <v>221</v>
      </c>
      <c r="I18" s="67">
        <v>0</v>
      </c>
      <c r="J18" s="67">
        <v>0</v>
      </c>
      <c r="K18" s="66">
        <v>0</v>
      </c>
      <c r="L18" s="66">
        <v>0</v>
      </c>
      <c r="M18" s="66">
        <v>0</v>
      </c>
      <c r="N18" s="67">
        <v>0</v>
      </c>
      <c r="O18" s="67">
        <v>0</v>
      </c>
      <c r="P18" s="67">
        <v>0</v>
      </c>
    </row>
    <row r="19" spans="1:16">
      <c r="A19" s="68" t="s">
        <v>582</v>
      </c>
      <c r="G19" s="70">
        <v>0</v>
      </c>
      <c r="J19" s="69">
        <v>0</v>
      </c>
      <c r="K19" s="70">
        <v>0</v>
      </c>
      <c r="M19" s="70">
        <v>0</v>
      </c>
      <c r="O19" s="69">
        <v>0</v>
      </c>
      <c r="P19" s="69">
        <v>0</v>
      </c>
    </row>
    <row r="20" spans="1:16">
      <c r="A20" t="s">
        <v>221</v>
      </c>
      <c r="B20" t="s">
        <v>221</v>
      </c>
      <c r="D20" t="s">
        <v>221</v>
      </c>
      <c r="G20" s="66">
        <v>0</v>
      </c>
      <c r="H20" t="s">
        <v>221</v>
      </c>
      <c r="I20" s="67">
        <v>0</v>
      </c>
      <c r="J20" s="67">
        <v>0</v>
      </c>
      <c r="K20" s="66">
        <v>0</v>
      </c>
      <c r="L20" s="66">
        <v>0</v>
      </c>
      <c r="M20" s="66">
        <v>0</v>
      </c>
      <c r="N20" s="67">
        <v>0</v>
      </c>
      <c r="O20" s="67">
        <v>0</v>
      </c>
      <c r="P20" s="67">
        <v>0</v>
      </c>
    </row>
    <row r="21" spans="1:16">
      <c r="A21" s="68" t="s">
        <v>583</v>
      </c>
      <c r="G21" s="70">
        <v>0</v>
      </c>
      <c r="J21" s="69">
        <v>0</v>
      </c>
      <c r="K21" s="70">
        <v>0</v>
      </c>
      <c r="M21" s="70">
        <v>0</v>
      </c>
      <c r="O21" s="69">
        <v>0</v>
      </c>
      <c r="P21" s="69">
        <v>0</v>
      </c>
    </row>
    <row r="22" spans="1:16">
      <c r="A22" t="s">
        <v>221</v>
      </c>
      <c r="B22" t="s">
        <v>221</v>
      </c>
      <c r="D22" t="s">
        <v>221</v>
      </c>
      <c r="G22" s="66">
        <v>0</v>
      </c>
      <c r="H22" t="s">
        <v>221</v>
      </c>
      <c r="I22" s="67">
        <v>0</v>
      </c>
      <c r="J22" s="67">
        <v>0</v>
      </c>
      <c r="K22" s="66">
        <v>0</v>
      </c>
      <c r="L22" s="66">
        <v>0</v>
      </c>
      <c r="M22" s="66">
        <v>0</v>
      </c>
      <c r="N22" s="67">
        <v>0</v>
      </c>
      <c r="O22" s="67">
        <v>0</v>
      </c>
      <c r="P22" s="67">
        <v>0</v>
      </c>
    </row>
    <row r="23" spans="1:16">
      <c r="A23" s="68" t="s">
        <v>584</v>
      </c>
      <c r="G23" s="70">
        <v>0</v>
      </c>
      <c r="J23" s="69">
        <v>0</v>
      </c>
      <c r="K23" s="70">
        <v>0</v>
      </c>
      <c r="M23" s="70">
        <v>0</v>
      </c>
      <c r="O23" s="69">
        <v>0</v>
      </c>
      <c r="P23" s="69">
        <v>0</v>
      </c>
    </row>
    <row r="24" spans="1:16">
      <c r="A24" t="s">
        <v>221</v>
      </c>
      <c r="B24" t="s">
        <v>221</v>
      </c>
      <c r="D24" t="s">
        <v>221</v>
      </c>
      <c r="G24" s="66">
        <v>0</v>
      </c>
      <c r="H24" t="s">
        <v>221</v>
      </c>
      <c r="I24" s="67">
        <v>0</v>
      </c>
      <c r="J24" s="67">
        <v>0</v>
      </c>
      <c r="K24" s="66">
        <v>0</v>
      </c>
      <c r="L24" s="66">
        <v>0</v>
      </c>
      <c r="M24" s="66">
        <v>0</v>
      </c>
      <c r="N24" s="67">
        <v>0</v>
      </c>
      <c r="O24" s="67">
        <v>0</v>
      </c>
      <c r="P24" s="67">
        <v>0</v>
      </c>
    </row>
    <row r="25" spans="1:16">
      <c r="A25" s="68" t="s">
        <v>226</v>
      </c>
      <c r="G25" s="70">
        <v>0</v>
      </c>
      <c r="J25" s="69">
        <v>0</v>
      </c>
      <c r="K25" s="70">
        <v>0</v>
      </c>
      <c r="M25" s="70">
        <v>0</v>
      </c>
      <c r="O25" s="69">
        <v>0</v>
      </c>
      <c r="P25" s="69">
        <v>0</v>
      </c>
    </row>
    <row r="26" spans="1:16">
      <c r="A26" s="68" t="s">
        <v>578</v>
      </c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t="s">
        <v>221</v>
      </c>
      <c r="B27" t="s">
        <v>221</v>
      </c>
      <c r="D27" t="s">
        <v>221</v>
      </c>
      <c r="G27" s="66">
        <v>0</v>
      </c>
      <c r="H27" t="s">
        <v>221</v>
      </c>
      <c r="I27" s="67">
        <v>0</v>
      </c>
      <c r="J27" s="67">
        <v>0</v>
      </c>
      <c r="K27" s="66">
        <v>0</v>
      </c>
      <c r="L27" s="66">
        <v>0</v>
      </c>
      <c r="M27" s="66">
        <v>0</v>
      </c>
      <c r="N27" s="67">
        <v>0</v>
      </c>
      <c r="O27" s="67">
        <v>0</v>
      </c>
      <c r="P27" s="67">
        <v>0</v>
      </c>
    </row>
    <row r="28" spans="1:16">
      <c r="A28" s="68" t="s">
        <v>579</v>
      </c>
      <c r="G28" s="70">
        <v>0</v>
      </c>
      <c r="J28" s="69">
        <v>0</v>
      </c>
      <c r="K28" s="70">
        <v>0</v>
      </c>
      <c r="M28" s="70">
        <v>0</v>
      </c>
      <c r="O28" s="69">
        <v>0</v>
      </c>
      <c r="P28" s="69">
        <v>0</v>
      </c>
    </row>
    <row r="29" spans="1:16">
      <c r="A29" t="s">
        <v>221</v>
      </c>
      <c r="B29" t="s">
        <v>221</v>
      </c>
      <c r="D29" t="s">
        <v>221</v>
      </c>
      <c r="G29" s="66">
        <v>0</v>
      </c>
      <c r="H29" t="s">
        <v>221</v>
      </c>
      <c r="I29" s="67">
        <v>0</v>
      </c>
      <c r="J29" s="67">
        <v>0</v>
      </c>
      <c r="K29" s="66">
        <v>0</v>
      </c>
      <c r="L29" s="66">
        <v>0</v>
      </c>
      <c r="M29" s="66">
        <v>0</v>
      </c>
      <c r="N29" s="67">
        <v>0</v>
      </c>
      <c r="O29" s="67">
        <v>0</v>
      </c>
      <c r="P29" s="67">
        <v>0</v>
      </c>
    </row>
    <row r="30" spans="1:16">
      <c r="A30" s="68" t="s">
        <v>580</v>
      </c>
      <c r="G30" s="70">
        <v>0</v>
      </c>
      <c r="J30" s="69">
        <v>0</v>
      </c>
      <c r="K30" s="70">
        <v>0</v>
      </c>
      <c r="M30" s="70">
        <v>0</v>
      </c>
      <c r="O30" s="69">
        <v>0</v>
      </c>
      <c r="P30" s="69">
        <v>0</v>
      </c>
    </row>
    <row r="31" spans="1:16">
      <c r="A31" s="68" t="s">
        <v>581</v>
      </c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t="s">
        <v>221</v>
      </c>
      <c r="B32" t="s">
        <v>221</v>
      </c>
      <c r="D32" t="s">
        <v>221</v>
      </c>
      <c r="G32" s="66">
        <v>0</v>
      </c>
      <c r="H32" t="s">
        <v>221</v>
      </c>
      <c r="I32" s="67">
        <v>0</v>
      </c>
      <c r="J32" s="67">
        <v>0</v>
      </c>
      <c r="K32" s="66">
        <v>0</v>
      </c>
      <c r="L32" s="66">
        <v>0</v>
      </c>
      <c r="M32" s="66">
        <v>0</v>
      </c>
      <c r="N32" s="67">
        <v>0</v>
      </c>
      <c r="O32" s="67">
        <v>0</v>
      </c>
      <c r="P32" s="67">
        <v>0</v>
      </c>
    </row>
    <row r="33" spans="1:16">
      <c r="A33" s="68" t="s">
        <v>582</v>
      </c>
      <c r="G33" s="70">
        <v>0</v>
      </c>
      <c r="J33" s="69">
        <v>0</v>
      </c>
      <c r="K33" s="70">
        <v>0</v>
      </c>
      <c r="M33" s="70">
        <v>0</v>
      </c>
      <c r="O33" s="69">
        <v>0</v>
      </c>
      <c r="P33" s="69">
        <v>0</v>
      </c>
    </row>
    <row r="34" spans="1:16">
      <c r="A34" t="s">
        <v>221</v>
      </c>
      <c r="B34" t="s">
        <v>221</v>
      </c>
      <c r="D34" t="s">
        <v>221</v>
      </c>
      <c r="G34" s="66">
        <v>0</v>
      </c>
      <c r="H34" t="s">
        <v>221</v>
      </c>
      <c r="I34" s="67">
        <v>0</v>
      </c>
      <c r="J34" s="67">
        <v>0</v>
      </c>
      <c r="K34" s="66">
        <v>0</v>
      </c>
      <c r="L34" s="66">
        <v>0</v>
      </c>
      <c r="M34" s="66">
        <v>0</v>
      </c>
      <c r="N34" s="67">
        <v>0</v>
      </c>
      <c r="O34" s="67">
        <v>0</v>
      </c>
      <c r="P34" s="67">
        <v>0</v>
      </c>
    </row>
    <row r="35" spans="1:16">
      <c r="A35" s="68" t="s">
        <v>583</v>
      </c>
      <c r="G35" s="70">
        <v>0</v>
      </c>
      <c r="J35" s="69">
        <v>0</v>
      </c>
      <c r="K35" s="70">
        <v>0</v>
      </c>
      <c r="M35" s="70">
        <v>0</v>
      </c>
      <c r="O35" s="69">
        <v>0</v>
      </c>
      <c r="P35" s="69">
        <v>0</v>
      </c>
    </row>
    <row r="36" spans="1:16">
      <c r="A36" t="s">
        <v>221</v>
      </c>
      <c r="B36" t="s">
        <v>221</v>
      </c>
      <c r="D36" t="s">
        <v>221</v>
      </c>
      <c r="G36" s="66">
        <v>0</v>
      </c>
      <c r="H36" t="s">
        <v>221</v>
      </c>
      <c r="I36" s="67">
        <v>0</v>
      </c>
      <c r="J36" s="67">
        <v>0</v>
      </c>
      <c r="K36" s="66">
        <v>0</v>
      </c>
      <c r="L36" s="66">
        <v>0</v>
      </c>
      <c r="M36" s="66">
        <v>0</v>
      </c>
      <c r="N36" s="67">
        <v>0</v>
      </c>
      <c r="O36" s="67">
        <v>0</v>
      </c>
      <c r="P36" s="67">
        <v>0</v>
      </c>
    </row>
    <row r="37" spans="1:16">
      <c r="A37" s="68" t="s">
        <v>584</v>
      </c>
      <c r="G37" s="70">
        <v>0</v>
      </c>
      <c r="J37" s="69">
        <v>0</v>
      </c>
      <c r="K37" s="70">
        <v>0</v>
      </c>
      <c r="M37" s="70">
        <v>0</v>
      </c>
      <c r="O37" s="69">
        <v>0</v>
      </c>
      <c r="P37" s="69">
        <v>0</v>
      </c>
    </row>
    <row r="38" spans="1:16">
      <c r="A38" t="s">
        <v>221</v>
      </c>
      <c r="B38" t="s">
        <v>221</v>
      </c>
      <c r="D38" t="s">
        <v>221</v>
      </c>
      <c r="G38" s="66">
        <v>0</v>
      </c>
      <c r="H38" t="s">
        <v>221</v>
      </c>
      <c r="I38" s="67">
        <v>0</v>
      </c>
      <c r="J38" s="67">
        <v>0</v>
      </c>
      <c r="K38" s="66">
        <v>0</v>
      </c>
      <c r="L38" s="66">
        <v>0</v>
      </c>
      <c r="M38" s="66">
        <v>0</v>
      </c>
      <c r="N38" s="67">
        <v>0</v>
      </c>
      <c r="O38" s="67">
        <v>0</v>
      </c>
      <c r="P38" s="67">
        <v>0</v>
      </c>
    </row>
    <row r="39" spans="1:16">
      <c r="A39" s="91" t="s">
        <v>228</v>
      </c>
    </row>
    <row r="40" spans="1:16">
      <c r="A40" s="91" t="s">
        <v>299</v>
      </c>
    </row>
    <row r="41" spans="1:16">
      <c r="A41" s="91" t="s">
        <v>300</v>
      </c>
    </row>
    <row r="42" spans="1:16">
      <c r="A42" s="91" t="s">
        <v>301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 customWidth="1"/>
    <col min="17" max="17" width="6.7109375" style="16" hidden="1" customWidth="1"/>
    <col min="18" max="18" width="7.7109375" style="16" hidden="1" customWidth="1"/>
    <col min="19" max="19" width="7.140625" style="16" hidden="1" customWidth="1"/>
    <col min="20" max="20" width="6" style="16" hidden="1" customWidth="1"/>
    <col min="21" max="21" width="7.85546875" style="16" hidden="1" customWidth="1"/>
    <col min="22" max="22" width="8.140625" style="16" hidden="1" customWidth="1"/>
    <col min="23" max="23" width="6.28515625" style="16" hidden="1" customWidth="1"/>
    <col min="24" max="24" width="8" style="16" hidden="1" customWidth="1"/>
    <col min="25" max="25" width="8.7109375" style="16" hidden="1" customWidth="1"/>
    <col min="26" max="26" width="10" style="16" hidden="1" customWidth="1"/>
    <col min="27" max="27" width="9.5703125" style="16" hidden="1" customWidth="1"/>
    <col min="28" max="28" width="6.140625" style="16" hidden="1" customWidth="1"/>
    <col min="29" max="30" width="5.7109375" style="16" hidden="1" customWidth="1"/>
    <col min="31" max="31" width="6.85546875" style="16" hidden="1" customWidth="1"/>
    <col min="32" max="32" width="6.42578125" style="16" hidden="1" customWidth="1"/>
    <col min="33" max="33" width="6.7109375" style="16" hidden="1" customWidth="1"/>
    <col min="34" max="34" width="7.28515625" style="16" hidden="1" customWidth="1"/>
    <col min="35" max="38" width="5.7109375" style="16" hidden="1" customWidth="1"/>
    <col min="39" max="46" width="5.7109375" style="14" hidden="1" customWidth="1"/>
    <col min="47" max="47" width="9.140625" style="14" hidden="1" customWidth="1"/>
    <col min="48" max="72" width="0" style="14" hidden="1" customWidth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  <c r="B2" t="s">
        <v>197</v>
      </c>
    </row>
    <row r="3" spans="1:71">
      <c r="A3" s="2" t="s">
        <v>2</v>
      </c>
      <c r="B3" t="s">
        <v>198</v>
      </c>
    </row>
    <row r="4" spans="1:71">
      <c r="A4" s="2" t="s">
        <v>3</v>
      </c>
      <c r="B4" t="s">
        <v>199</v>
      </c>
    </row>
    <row r="5" spans="1:71" ht="26.25" customHeight="1">
      <c r="A5" s="105" t="s">
        <v>135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7"/>
    </row>
    <row r="6" spans="1:71" ht="26.25" customHeight="1">
      <c r="A6" s="105" t="s">
        <v>68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/>
    </row>
    <row r="7" spans="1:71" s="16" customFormat="1">
      <c r="A7" s="41" t="s">
        <v>95</v>
      </c>
      <c r="B7" s="42" t="s">
        <v>48</v>
      </c>
      <c r="C7" s="42" t="s">
        <v>50</v>
      </c>
      <c r="D7" s="42" t="s">
        <v>51</v>
      </c>
      <c r="E7" s="42" t="s">
        <v>70</v>
      </c>
      <c r="F7" s="42" t="s">
        <v>71</v>
      </c>
      <c r="G7" s="42" t="s">
        <v>52</v>
      </c>
      <c r="H7" s="42" t="s">
        <v>53</v>
      </c>
      <c r="I7" s="42" t="s">
        <v>54</v>
      </c>
      <c r="J7" s="42" t="s">
        <v>186</v>
      </c>
      <c r="K7" s="42" t="s">
        <v>187</v>
      </c>
      <c r="L7" s="42" t="s">
        <v>5</v>
      </c>
      <c r="M7" s="42" t="s">
        <v>72</v>
      </c>
      <c r="N7" s="42" t="s">
        <v>56</v>
      </c>
      <c r="O7" s="43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7"/>
      <c r="N10" s="65">
        <v>0</v>
      </c>
      <c r="O10" s="65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8" t="s">
        <v>201</v>
      </c>
      <c r="F11" s="70">
        <v>0</v>
      </c>
      <c r="I11" s="69">
        <v>0</v>
      </c>
      <c r="J11" s="70">
        <v>0</v>
      </c>
      <c r="L11" s="70">
        <v>0</v>
      </c>
      <c r="N11" s="69">
        <v>0</v>
      </c>
      <c r="O11" s="69">
        <v>0</v>
      </c>
    </row>
    <row r="12" spans="1:71">
      <c r="A12" s="68" t="s">
        <v>585</v>
      </c>
      <c r="F12" s="70">
        <v>0</v>
      </c>
      <c r="I12" s="69">
        <v>0</v>
      </c>
      <c r="J12" s="70">
        <v>0</v>
      </c>
      <c r="L12" s="70">
        <v>0</v>
      </c>
      <c r="N12" s="69">
        <v>0</v>
      </c>
      <c r="O12" s="69">
        <v>0</v>
      </c>
    </row>
    <row r="13" spans="1:71">
      <c r="A13" t="s">
        <v>221</v>
      </c>
      <c r="B13" t="s">
        <v>221</v>
      </c>
      <c r="C13" t="s">
        <v>221</v>
      </c>
      <c r="F13" s="66">
        <v>0</v>
      </c>
      <c r="G13" t="s">
        <v>221</v>
      </c>
      <c r="H13" s="67">
        <v>0</v>
      </c>
      <c r="I13" s="67">
        <v>0</v>
      </c>
      <c r="J13" s="66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71">
      <c r="A14" s="68" t="s">
        <v>586</v>
      </c>
      <c r="F14" s="70">
        <v>0</v>
      </c>
      <c r="I14" s="69">
        <v>0</v>
      </c>
      <c r="J14" s="70">
        <v>0</v>
      </c>
      <c r="L14" s="70">
        <v>0</v>
      </c>
      <c r="N14" s="69">
        <v>0</v>
      </c>
      <c r="O14" s="69">
        <v>0</v>
      </c>
    </row>
    <row r="15" spans="1:71">
      <c r="A15" t="s">
        <v>221</v>
      </c>
      <c r="B15" t="s">
        <v>221</v>
      </c>
      <c r="C15" t="s">
        <v>221</v>
      </c>
      <c r="F15" s="66">
        <v>0</v>
      </c>
      <c r="G15" t="s">
        <v>221</v>
      </c>
      <c r="H15" s="67">
        <v>0</v>
      </c>
      <c r="I15" s="67">
        <v>0</v>
      </c>
      <c r="J15" s="66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71">
      <c r="A16" s="68" t="s">
        <v>587</v>
      </c>
      <c r="F16" s="70">
        <v>0</v>
      </c>
      <c r="I16" s="69">
        <v>0</v>
      </c>
      <c r="J16" s="70">
        <v>0</v>
      </c>
      <c r="L16" s="70">
        <v>0</v>
      </c>
      <c r="N16" s="69">
        <v>0</v>
      </c>
      <c r="O16" s="69">
        <v>0</v>
      </c>
    </row>
    <row r="17" spans="1:15">
      <c r="A17" t="s">
        <v>221</v>
      </c>
      <c r="B17" t="s">
        <v>221</v>
      </c>
      <c r="C17" t="s">
        <v>221</v>
      </c>
      <c r="F17" s="66">
        <v>0</v>
      </c>
      <c r="G17" t="s">
        <v>221</v>
      </c>
      <c r="H17" s="67">
        <v>0</v>
      </c>
      <c r="I17" s="67">
        <v>0</v>
      </c>
      <c r="J17" s="66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588</v>
      </c>
      <c r="F18" s="70">
        <v>0</v>
      </c>
      <c r="I18" s="69">
        <v>0</v>
      </c>
      <c r="J18" s="70">
        <v>0</v>
      </c>
      <c r="L18" s="70">
        <v>0</v>
      </c>
      <c r="N18" s="69">
        <v>0</v>
      </c>
      <c r="O18" s="69">
        <v>0</v>
      </c>
    </row>
    <row r="19" spans="1:15">
      <c r="A19" t="s">
        <v>221</v>
      </c>
      <c r="B19" t="s">
        <v>221</v>
      </c>
      <c r="C19" t="s">
        <v>221</v>
      </c>
      <c r="F19" s="66">
        <v>0</v>
      </c>
      <c r="G19" t="s">
        <v>221</v>
      </c>
      <c r="H19" s="67">
        <v>0</v>
      </c>
      <c r="I19" s="67">
        <v>0</v>
      </c>
      <c r="J19" s="66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497</v>
      </c>
      <c r="F20" s="70">
        <v>0</v>
      </c>
      <c r="I20" s="69">
        <v>0</v>
      </c>
      <c r="J20" s="70">
        <v>0</v>
      </c>
      <c r="L20" s="70">
        <v>0</v>
      </c>
      <c r="N20" s="69">
        <v>0</v>
      </c>
      <c r="O20" s="69">
        <v>0</v>
      </c>
    </row>
    <row r="21" spans="1:15">
      <c r="A21" t="s">
        <v>221</v>
      </c>
      <c r="B21" t="s">
        <v>221</v>
      </c>
      <c r="C21" t="s">
        <v>221</v>
      </c>
      <c r="F21" s="66">
        <v>0</v>
      </c>
      <c r="G21" t="s">
        <v>221</v>
      </c>
      <c r="H21" s="67">
        <v>0</v>
      </c>
      <c r="I21" s="67">
        <v>0</v>
      </c>
      <c r="J21" s="66">
        <v>0</v>
      </c>
      <c r="K21" s="66">
        <v>0</v>
      </c>
      <c r="L21" s="66">
        <v>0</v>
      </c>
      <c r="M21" s="67">
        <v>0</v>
      </c>
      <c r="N21" s="67">
        <v>0</v>
      </c>
      <c r="O21" s="67">
        <v>0</v>
      </c>
    </row>
    <row r="22" spans="1:15">
      <c r="A22" s="68" t="s">
        <v>226</v>
      </c>
      <c r="F22" s="70">
        <v>0</v>
      </c>
      <c r="I22" s="69">
        <v>0</v>
      </c>
      <c r="J22" s="70">
        <v>0</v>
      </c>
      <c r="L22" s="70">
        <v>0</v>
      </c>
      <c r="N22" s="69">
        <v>0</v>
      </c>
      <c r="O22" s="69">
        <v>0</v>
      </c>
    </row>
    <row r="23" spans="1:15">
      <c r="A23" s="68" t="s">
        <v>297</v>
      </c>
      <c r="F23" s="70">
        <v>0</v>
      </c>
      <c r="I23" s="69">
        <v>0</v>
      </c>
      <c r="J23" s="70">
        <v>0</v>
      </c>
      <c r="L23" s="70">
        <v>0</v>
      </c>
      <c r="N23" s="69">
        <v>0</v>
      </c>
      <c r="O23" s="69">
        <v>0</v>
      </c>
    </row>
    <row r="24" spans="1:15">
      <c r="A24" t="s">
        <v>221</v>
      </c>
      <c r="B24" t="s">
        <v>221</v>
      </c>
      <c r="C24" t="s">
        <v>221</v>
      </c>
      <c r="F24" s="66">
        <v>0</v>
      </c>
      <c r="G24" t="s">
        <v>221</v>
      </c>
      <c r="H24" s="67">
        <v>0</v>
      </c>
      <c r="I24" s="67">
        <v>0</v>
      </c>
      <c r="J24" s="66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68" t="s">
        <v>589</v>
      </c>
      <c r="F25" s="70">
        <v>0</v>
      </c>
      <c r="I25" s="69">
        <v>0</v>
      </c>
      <c r="J25" s="70">
        <v>0</v>
      </c>
      <c r="L25" s="70">
        <v>0</v>
      </c>
      <c r="N25" s="69">
        <v>0</v>
      </c>
      <c r="O25" s="69">
        <v>0</v>
      </c>
    </row>
    <row r="26" spans="1:15">
      <c r="A26" t="s">
        <v>221</v>
      </c>
      <c r="B26" t="s">
        <v>221</v>
      </c>
      <c r="C26" t="s">
        <v>221</v>
      </c>
      <c r="F26" s="66">
        <v>0</v>
      </c>
      <c r="G26" t="s">
        <v>221</v>
      </c>
      <c r="H26" s="67">
        <v>0</v>
      </c>
      <c r="I26" s="67">
        <v>0</v>
      </c>
      <c r="J26" s="66">
        <v>0</v>
      </c>
      <c r="K26" s="66">
        <v>0</v>
      </c>
      <c r="L26" s="66">
        <v>0</v>
      </c>
      <c r="M26" s="67">
        <v>0</v>
      </c>
      <c r="N26" s="67">
        <v>0</v>
      </c>
      <c r="O26" s="67">
        <v>0</v>
      </c>
    </row>
    <row r="27" spans="1:15">
      <c r="A27" s="91" t="s">
        <v>299</v>
      </c>
    </row>
    <row r="28" spans="1:15">
      <c r="A28" s="91" t="s">
        <v>300</v>
      </c>
    </row>
    <row r="29" spans="1:15">
      <c r="A29" s="91" t="s">
        <v>301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L368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64" width="0" style="14" hidden="1" customWidth="1"/>
    <col min="65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  <c r="B2" t="s">
        <v>197</v>
      </c>
    </row>
    <row r="3" spans="1:64">
      <c r="A3" s="2" t="s">
        <v>2</v>
      </c>
      <c r="B3" t="s">
        <v>198</v>
      </c>
    </row>
    <row r="4" spans="1:64">
      <c r="A4" s="2" t="s">
        <v>3</v>
      </c>
      <c r="B4" t="s">
        <v>199</v>
      </c>
    </row>
    <row r="5" spans="1:64" ht="26.25" customHeight="1">
      <c r="A5" s="105" t="s">
        <v>135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7"/>
    </row>
    <row r="6" spans="1:64" ht="26.25" customHeight="1">
      <c r="A6" s="105" t="s">
        <v>81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7"/>
    </row>
    <row r="7" spans="1:64" s="16" customFormat="1">
      <c r="A7" s="41" t="s">
        <v>95</v>
      </c>
      <c r="B7" s="42" t="s">
        <v>48</v>
      </c>
      <c r="C7" s="42" t="s">
        <v>136</v>
      </c>
      <c r="D7" s="42" t="s">
        <v>49</v>
      </c>
      <c r="E7" s="42" t="s">
        <v>83</v>
      </c>
      <c r="F7" s="42" t="s">
        <v>50</v>
      </c>
      <c r="G7" s="42" t="s">
        <v>51</v>
      </c>
      <c r="H7" s="42" t="s">
        <v>70</v>
      </c>
      <c r="I7" s="42" t="s">
        <v>71</v>
      </c>
      <c r="J7" s="42" t="s">
        <v>52</v>
      </c>
      <c r="K7" s="42" t="s">
        <v>53</v>
      </c>
      <c r="L7" s="108" t="s">
        <v>54</v>
      </c>
      <c r="M7" s="42" t="s">
        <v>186</v>
      </c>
      <c r="N7" s="42" t="s">
        <v>187</v>
      </c>
      <c r="O7" s="42" t="s">
        <v>5</v>
      </c>
      <c r="P7" s="42" t="s">
        <v>72</v>
      </c>
      <c r="Q7" s="42" t="s">
        <v>56</v>
      </c>
      <c r="R7" s="43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4">
        <v>0</v>
      </c>
      <c r="N10" s="7"/>
      <c r="O10" s="64">
        <v>0</v>
      </c>
      <c r="P10" s="7"/>
      <c r="Q10" s="65">
        <v>0</v>
      </c>
      <c r="R10" s="65">
        <v>0</v>
      </c>
      <c r="S10" s="30"/>
      <c r="BI10" s="14"/>
      <c r="BL10" s="14"/>
    </row>
    <row r="11" spans="1:64">
      <c r="A11" s="68" t="s">
        <v>201</v>
      </c>
      <c r="C11" s="14"/>
      <c r="D11" s="14"/>
      <c r="E11" s="14"/>
      <c r="I11" s="70">
        <v>0</v>
      </c>
      <c r="L11" s="69">
        <v>0</v>
      </c>
      <c r="M11" s="70">
        <v>0</v>
      </c>
      <c r="O11" s="70">
        <v>0</v>
      </c>
      <c r="Q11" s="69">
        <v>0</v>
      </c>
      <c r="R11" s="69">
        <v>0</v>
      </c>
    </row>
    <row r="12" spans="1:64">
      <c r="A12" s="68" t="s">
        <v>590</v>
      </c>
      <c r="C12" s="14"/>
      <c r="D12" s="14"/>
      <c r="E12" s="14"/>
      <c r="I12" s="70">
        <v>0</v>
      </c>
      <c r="L12" s="69">
        <v>0</v>
      </c>
      <c r="M12" s="70">
        <v>0</v>
      </c>
      <c r="O12" s="70">
        <v>0</v>
      </c>
      <c r="Q12" s="69">
        <v>0</v>
      </c>
      <c r="R12" s="69">
        <v>0</v>
      </c>
    </row>
    <row r="13" spans="1:64">
      <c r="A13" t="s">
        <v>221</v>
      </c>
      <c r="B13" t="s">
        <v>221</v>
      </c>
      <c r="C13" s="14"/>
      <c r="D13" s="14"/>
      <c r="E13" t="s">
        <v>221</v>
      </c>
      <c r="F13" t="s">
        <v>221</v>
      </c>
      <c r="I13" s="66">
        <v>0</v>
      </c>
      <c r="J13" t="s">
        <v>221</v>
      </c>
      <c r="K13" s="67">
        <v>0</v>
      </c>
      <c r="L13" s="67">
        <v>0</v>
      </c>
      <c r="M13" s="66">
        <v>0</v>
      </c>
      <c r="N13" s="66">
        <v>0</v>
      </c>
      <c r="O13" s="66">
        <v>0</v>
      </c>
      <c r="P13" s="67">
        <v>0</v>
      </c>
      <c r="Q13" s="67">
        <v>0</v>
      </c>
      <c r="R13" s="67">
        <v>0</v>
      </c>
    </row>
    <row r="14" spans="1:64">
      <c r="A14" s="68" t="s">
        <v>591</v>
      </c>
      <c r="C14" s="14"/>
      <c r="D14" s="14"/>
      <c r="E14" s="14"/>
      <c r="I14" s="70">
        <v>0</v>
      </c>
      <c r="L14" s="69">
        <v>0</v>
      </c>
      <c r="M14" s="70">
        <v>0</v>
      </c>
      <c r="O14" s="70">
        <v>0</v>
      </c>
      <c r="Q14" s="69">
        <v>0</v>
      </c>
      <c r="R14" s="69">
        <v>0</v>
      </c>
    </row>
    <row r="15" spans="1:64">
      <c r="A15" t="s">
        <v>221</v>
      </c>
      <c r="B15" t="s">
        <v>221</v>
      </c>
      <c r="C15" s="14"/>
      <c r="D15" s="14"/>
      <c r="E15" t="s">
        <v>221</v>
      </c>
      <c r="F15" t="s">
        <v>221</v>
      </c>
      <c r="I15" s="66">
        <v>0</v>
      </c>
      <c r="J15" t="s">
        <v>221</v>
      </c>
      <c r="K15" s="67">
        <v>0</v>
      </c>
      <c r="L15" s="67">
        <v>0</v>
      </c>
      <c r="M15" s="66">
        <v>0</v>
      </c>
      <c r="N15" s="66">
        <v>0</v>
      </c>
      <c r="O15" s="66">
        <v>0</v>
      </c>
      <c r="P15" s="67">
        <v>0</v>
      </c>
      <c r="Q15" s="67">
        <v>0</v>
      </c>
      <c r="R15" s="67">
        <v>0</v>
      </c>
    </row>
    <row r="16" spans="1:64">
      <c r="A16" s="68" t="s">
        <v>304</v>
      </c>
      <c r="C16" s="14"/>
      <c r="D16" s="14"/>
      <c r="E16" s="14"/>
      <c r="I16" s="70">
        <v>0</v>
      </c>
      <c r="L16" s="69">
        <v>0</v>
      </c>
      <c r="M16" s="70">
        <v>0</v>
      </c>
      <c r="O16" s="70">
        <v>0</v>
      </c>
      <c r="Q16" s="69">
        <v>0</v>
      </c>
      <c r="R16" s="69">
        <v>0</v>
      </c>
    </row>
    <row r="17" spans="1:18">
      <c r="A17" t="s">
        <v>221</v>
      </c>
      <c r="B17" t="s">
        <v>221</v>
      </c>
      <c r="C17" s="14"/>
      <c r="D17" s="14"/>
      <c r="E17" t="s">
        <v>221</v>
      </c>
      <c r="F17" t="s">
        <v>221</v>
      </c>
      <c r="I17" s="66">
        <v>0</v>
      </c>
      <c r="J17" t="s">
        <v>221</v>
      </c>
      <c r="K17" s="67">
        <v>0</v>
      </c>
      <c r="L17" s="67">
        <v>0</v>
      </c>
      <c r="M17" s="66">
        <v>0</v>
      </c>
      <c r="N17" s="66">
        <v>0</v>
      </c>
      <c r="O17" s="66">
        <v>0</v>
      </c>
      <c r="P17" s="67">
        <v>0</v>
      </c>
      <c r="Q17" s="67">
        <v>0</v>
      </c>
      <c r="R17" s="67">
        <v>0</v>
      </c>
    </row>
    <row r="18" spans="1:18">
      <c r="A18" s="68" t="s">
        <v>497</v>
      </c>
      <c r="C18" s="14"/>
      <c r="D18" s="14"/>
      <c r="E18" s="14"/>
      <c r="I18" s="70">
        <v>0</v>
      </c>
      <c r="L18" s="69">
        <v>0</v>
      </c>
      <c r="M18" s="70">
        <v>0</v>
      </c>
      <c r="O18" s="70">
        <v>0</v>
      </c>
      <c r="Q18" s="69">
        <v>0</v>
      </c>
      <c r="R18" s="69">
        <v>0</v>
      </c>
    </row>
    <row r="19" spans="1:18">
      <c r="A19" t="s">
        <v>221</v>
      </c>
      <c r="B19" t="s">
        <v>221</v>
      </c>
      <c r="C19" s="14"/>
      <c r="D19" s="14"/>
      <c r="E19" t="s">
        <v>221</v>
      </c>
      <c r="F19" t="s">
        <v>221</v>
      </c>
      <c r="I19" s="66">
        <v>0</v>
      </c>
      <c r="J19" t="s">
        <v>221</v>
      </c>
      <c r="K19" s="67">
        <v>0</v>
      </c>
      <c r="L19" s="67">
        <v>0</v>
      </c>
      <c r="M19" s="66">
        <v>0</v>
      </c>
      <c r="N19" s="66">
        <v>0</v>
      </c>
      <c r="O19" s="66">
        <v>0</v>
      </c>
      <c r="P19" s="67">
        <v>0</v>
      </c>
      <c r="Q19" s="67">
        <v>0</v>
      </c>
      <c r="R19" s="67">
        <v>0</v>
      </c>
    </row>
    <row r="20" spans="1:18">
      <c r="A20" s="68" t="s">
        <v>226</v>
      </c>
      <c r="C20" s="14"/>
      <c r="D20" s="14"/>
      <c r="E20" s="14"/>
      <c r="I20" s="70">
        <v>0</v>
      </c>
      <c r="L20" s="69">
        <v>0</v>
      </c>
      <c r="M20" s="70">
        <v>0</v>
      </c>
      <c r="O20" s="70">
        <v>0</v>
      </c>
      <c r="Q20" s="69">
        <v>0</v>
      </c>
      <c r="R20" s="69">
        <v>0</v>
      </c>
    </row>
    <row r="21" spans="1:18">
      <c r="A21" s="68" t="s">
        <v>592</v>
      </c>
      <c r="C21" s="14"/>
      <c r="D21" s="14"/>
      <c r="E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t="s">
        <v>221</v>
      </c>
      <c r="B22" t="s">
        <v>221</v>
      </c>
      <c r="C22" s="14"/>
      <c r="D22" s="14"/>
      <c r="E22" t="s">
        <v>221</v>
      </c>
      <c r="F22" t="s">
        <v>221</v>
      </c>
      <c r="I22" s="66">
        <v>0</v>
      </c>
      <c r="J22" t="s">
        <v>221</v>
      </c>
      <c r="K22" s="67">
        <v>0</v>
      </c>
      <c r="L22" s="67">
        <v>0</v>
      </c>
      <c r="M22" s="66">
        <v>0</v>
      </c>
      <c r="N22" s="66">
        <v>0</v>
      </c>
      <c r="O22" s="66">
        <v>0</v>
      </c>
      <c r="P22" s="67">
        <v>0</v>
      </c>
      <c r="Q22" s="67">
        <v>0</v>
      </c>
      <c r="R22" s="67">
        <v>0</v>
      </c>
    </row>
    <row r="23" spans="1:18">
      <c r="A23" s="68" t="s">
        <v>593</v>
      </c>
      <c r="C23" s="14"/>
      <c r="D23" s="14"/>
      <c r="E23" s="14"/>
      <c r="I23" s="70">
        <v>0</v>
      </c>
      <c r="L23" s="69">
        <v>0</v>
      </c>
      <c r="M23" s="70">
        <v>0</v>
      </c>
      <c r="O23" s="70">
        <v>0</v>
      </c>
      <c r="Q23" s="69">
        <v>0</v>
      </c>
      <c r="R23" s="69">
        <v>0</v>
      </c>
    </row>
    <row r="24" spans="1:18">
      <c r="A24" t="s">
        <v>221</v>
      </c>
      <c r="B24" t="s">
        <v>221</v>
      </c>
      <c r="C24" s="14"/>
      <c r="D24" s="14"/>
      <c r="E24" t="s">
        <v>221</v>
      </c>
      <c r="F24" t="s">
        <v>221</v>
      </c>
      <c r="I24" s="66">
        <v>0</v>
      </c>
      <c r="J24" t="s">
        <v>221</v>
      </c>
      <c r="K24" s="67">
        <v>0</v>
      </c>
      <c r="L24" s="67">
        <v>0</v>
      </c>
      <c r="M24" s="66">
        <v>0</v>
      </c>
      <c r="N24" s="66">
        <v>0</v>
      </c>
      <c r="O24" s="66">
        <v>0</v>
      </c>
      <c r="P24" s="67">
        <v>0</v>
      </c>
      <c r="Q24" s="67">
        <v>0</v>
      </c>
      <c r="R24" s="67">
        <v>0</v>
      </c>
    </row>
    <row r="25" spans="1:18">
      <c r="A25" s="91" t="s">
        <v>228</v>
      </c>
      <c r="C25" s="14"/>
      <c r="D25" s="14"/>
      <c r="E25" s="14"/>
    </row>
    <row r="26" spans="1:18">
      <c r="A26" s="91" t="s">
        <v>299</v>
      </c>
      <c r="C26" s="14"/>
      <c r="D26" s="14"/>
      <c r="E26" s="14"/>
    </row>
    <row r="27" spans="1:18">
      <c r="A27" s="91" t="s">
        <v>300</v>
      </c>
      <c r="C27" s="14"/>
      <c r="D27" s="14"/>
      <c r="E27" s="14"/>
    </row>
    <row r="28" spans="1:18">
      <c r="A28" s="91" t="s">
        <v>301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  <c r="B2" t="s">
        <v>197</v>
      </c>
    </row>
    <row r="3" spans="1:80">
      <c r="A3" s="2" t="s">
        <v>2</v>
      </c>
      <c r="B3" t="s">
        <v>198</v>
      </c>
    </row>
    <row r="4" spans="1:80">
      <c r="A4" s="2" t="s">
        <v>3</v>
      </c>
      <c r="B4" t="s">
        <v>199</v>
      </c>
    </row>
    <row r="5" spans="1:80" ht="26.25" customHeight="1">
      <c r="A5" s="105" t="s">
        <v>135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7"/>
    </row>
    <row r="6" spans="1:80" ht="26.25" customHeight="1">
      <c r="A6" s="105" t="s">
        <v>88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7"/>
    </row>
    <row r="7" spans="1:80" s="16" customFormat="1">
      <c r="A7" s="41" t="s">
        <v>95</v>
      </c>
      <c r="B7" s="42" t="s">
        <v>48</v>
      </c>
      <c r="C7" s="42" t="s">
        <v>136</v>
      </c>
      <c r="D7" s="42" t="s">
        <v>49</v>
      </c>
      <c r="E7" s="42" t="s">
        <v>83</v>
      </c>
      <c r="F7" s="42" t="s">
        <v>50</v>
      </c>
      <c r="G7" s="42" t="s">
        <v>51</v>
      </c>
      <c r="H7" s="42" t="s">
        <v>70</v>
      </c>
      <c r="I7" s="42" t="s">
        <v>71</v>
      </c>
      <c r="J7" s="42" t="s">
        <v>52</v>
      </c>
      <c r="K7" s="42" t="s">
        <v>53</v>
      </c>
      <c r="L7" s="108" t="s">
        <v>54</v>
      </c>
      <c r="M7" s="108" t="s">
        <v>186</v>
      </c>
      <c r="N7" s="42" t="s">
        <v>187</v>
      </c>
      <c r="O7" s="42" t="s">
        <v>5</v>
      </c>
      <c r="P7" s="42" t="s">
        <v>72</v>
      </c>
      <c r="Q7" s="42" t="s">
        <v>56</v>
      </c>
      <c r="R7" s="43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4">
        <v>3.73</v>
      </c>
      <c r="J10" s="7"/>
      <c r="K10" s="7"/>
      <c r="L10" s="65">
        <v>4.3799999999999999E-2</v>
      </c>
      <c r="M10" s="64">
        <v>3168980.95</v>
      </c>
      <c r="N10" s="7"/>
      <c r="O10" s="64">
        <v>3293.1261917012498</v>
      </c>
      <c r="P10" s="7"/>
      <c r="Q10" s="65">
        <v>1</v>
      </c>
      <c r="R10" s="65">
        <v>9.4999999999999998E-3</v>
      </c>
      <c r="S10" s="30"/>
      <c r="BY10" s="14"/>
      <c r="CB10" s="14"/>
    </row>
    <row r="11" spans="1:80">
      <c r="A11" s="68" t="s">
        <v>201</v>
      </c>
      <c r="B11" s="14"/>
      <c r="C11" s="14"/>
      <c r="D11" s="14"/>
      <c r="I11" s="70">
        <v>3.73</v>
      </c>
      <c r="L11" s="69">
        <v>4.3799999999999999E-2</v>
      </c>
      <c r="M11" s="70">
        <v>3168980.95</v>
      </c>
      <c r="O11" s="70">
        <v>3293.1261917012498</v>
      </c>
      <c r="Q11" s="69">
        <v>1</v>
      </c>
      <c r="R11" s="69">
        <v>9.4999999999999998E-3</v>
      </c>
    </row>
    <row r="12" spans="1:80">
      <c r="A12" s="68" t="s">
        <v>590</v>
      </c>
      <c r="B12" s="14"/>
      <c r="C12" s="14"/>
      <c r="D12" s="14"/>
      <c r="I12" s="70">
        <v>4.3899999999999997</v>
      </c>
      <c r="L12" s="69">
        <v>8.8000000000000005E-3</v>
      </c>
      <c r="M12" s="70">
        <v>1292000</v>
      </c>
      <c r="O12" s="70">
        <v>1346.3172</v>
      </c>
      <c r="Q12" s="69">
        <v>0.4088</v>
      </c>
      <c r="R12" s="69">
        <v>3.8999999999999998E-3</v>
      </c>
    </row>
    <row r="13" spans="1:80">
      <c r="A13" t="s">
        <v>594</v>
      </c>
      <c r="B13" t="s">
        <v>595</v>
      </c>
      <c r="C13" t="s">
        <v>122</v>
      </c>
      <c r="D13" t="s">
        <v>596</v>
      </c>
      <c r="E13" t="s">
        <v>384</v>
      </c>
      <c r="F13" t="s">
        <v>409</v>
      </c>
      <c r="G13" t="s">
        <v>149</v>
      </c>
      <c r="H13" t="s">
        <v>597</v>
      </c>
      <c r="I13" s="66">
        <v>1.23</v>
      </c>
      <c r="J13" t="s">
        <v>101</v>
      </c>
      <c r="K13" s="67">
        <v>3.15E-2</v>
      </c>
      <c r="L13" s="67">
        <v>1.1000000000000001E-3</v>
      </c>
      <c r="M13" s="66">
        <v>384000</v>
      </c>
      <c r="N13" s="66">
        <v>105.94</v>
      </c>
      <c r="O13" s="66">
        <v>406.80959999999999</v>
      </c>
      <c r="P13" s="67">
        <v>1.2999999999999999E-3</v>
      </c>
      <c r="Q13" s="67">
        <v>0.1235</v>
      </c>
      <c r="R13" s="67">
        <v>1.1999999999999999E-3</v>
      </c>
    </row>
    <row r="14" spans="1:80">
      <c r="A14" t="s">
        <v>598</v>
      </c>
      <c r="B14" t="s">
        <v>599</v>
      </c>
      <c r="C14" t="s">
        <v>122</v>
      </c>
      <c r="D14" t="s">
        <v>600</v>
      </c>
      <c r="E14" t="s">
        <v>332</v>
      </c>
      <c r="F14" t="s">
        <v>374</v>
      </c>
      <c r="G14" t="s">
        <v>149</v>
      </c>
      <c r="H14" t="s">
        <v>433</v>
      </c>
      <c r="I14" s="66">
        <v>5.75</v>
      </c>
      <c r="J14" t="s">
        <v>101</v>
      </c>
      <c r="K14" s="67">
        <v>1.7999999999999999E-2</v>
      </c>
      <c r="L14" s="67">
        <v>1.2200000000000001E-2</v>
      </c>
      <c r="M14" s="66">
        <v>908000</v>
      </c>
      <c r="N14" s="66">
        <v>103.47</v>
      </c>
      <c r="O14" s="66">
        <v>939.50760000000002</v>
      </c>
      <c r="P14" s="67">
        <v>8.0000000000000004E-4</v>
      </c>
      <c r="Q14" s="67">
        <v>0.2853</v>
      </c>
      <c r="R14" s="67">
        <v>2.7000000000000001E-3</v>
      </c>
    </row>
    <row r="15" spans="1:80">
      <c r="A15" s="68" t="s">
        <v>591</v>
      </c>
      <c r="B15" s="14"/>
      <c r="C15" s="14"/>
      <c r="D15" s="14"/>
      <c r="I15" s="70">
        <v>3.28</v>
      </c>
      <c r="L15" s="69">
        <v>6.7900000000000002E-2</v>
      </c>
      <c r="M15" s="70">
        <v>1872787.2</v>
      </c>
      <c r="O15" s="70">
        <v>1934.37483245</v>
      </c>
      <c r="Q15" s="69">
        <v>0.58740000000000003</v>
      </c>
      <c r="R15" s="69">
        <v>5.5999999999999999E-3</v>
      </c>
    </row>
    <row r="16" spans="1:80">
      <c r="A16" t="s">
        <v>601</v>
      </c>
      <c r="B16" t="s">
        <v>602</v>
      </c>
      <c r="C16" t="s">
        <v>122</v>
      </c>
      <c r="D16" t="s">
        <v>603</v>
      </c>
      <c r="E16" t="s">
        <v>384</v>
      </c>
      <c r="F16" t="s">
        <v>339</v>
      </c>
      <c r="G16" t="s">
        <v>207</v>
      </c>
      <c r="H16" t="s">
        <v>604</v>
      </c>
      <c r="I16" s="66">
        <v>1.39</v>
      </c>
      <c r="J16" t="s">
        <v>101</v>
      </c>
      <c r="K16" s="67">
        <v>2.1899999999999999E-2</v>
      </c>
      <c r="L16" s="67">
        <v>0.1396</v>
      </c>
      <c r="M16" s="66">
        <v>564694.9</v>
      </c>
      <c r="N16" s="66">
        <v>102.15</v>
      </c>
      <c r="O16" s="66">
        <v>576.83584035000001</v>
      </c>
      <c r="P16" s="67">
        <v>8.0000000000000004E-4</v>
      </c>
      <c r="Q16" s="67">
        <v>0.17519999999999999</v>
      </c>
      <c r="R16" s="67">
        <v>1.6999999999999999E-3</v>
      </c>
    </row>
    <row r="17" spans="1:18">
      <c r="A17" t="s">
        <v>605</v>
      </c>
      <c r="B17" t="s">
        <v>606</v>
      </c>
      <c r="C17" t="s">
        <v>122</v>
      </c>
      <c r="D17" t="s">
        <v>607</v>
      </c>
      <c r="E17" t="s">
        <v>429</v>
      </c>
      <c r="F17" t="s">
        <v>409</v>
      </c>
      <c r="G17" t="s">
        <v>149</v>
      </c>
      <c r="H17" t="s">
        <v>608</v>
      </c>
      <c r="I17" s="66">
        <v>4.3499999999999996</v>
      </c>
      <c r="J17" t="s">
        <v>101</v>
      </c>
      <c r="K17" s="67">
        <v>4.4699999999999997E-2</v>
      </c>
      <c r="L17" s="67">
        <v>4.1399999999999999E-2</v>
      </c>
      <c r="M17" s="66">
        <v>807092.3</v>
      </c>
      <c r="N17" s="66">
        <v>102.7</v>
      </c>
      <c r="O17" s="66">
        <v>828.88379210000005</v>
      </c>
      <c r="P17" s="67">
        <v>1.2999999999999999E-3</v>
      </c>
      <c r="Q17" s="67">
        <v>0.25169999999999998</v>
      </c>
      <c r="R17" s="67">
        <v>2.3999999999999998E-3</v>
      </c>
    </row>
    <row r="18" spans="1:18">
      <c r="A18" t="s">
        <v>609</v>
      </c>
      <c r="B18" t="s">
        <v>610</v>
      </c>
      <c r="C18" t="s">
        <v>122</v>
      </c>
      <c r="D18" t="s">
        <v>611</v>
      </c>
      <c r="E18" t="s">
        <v>400</v>
      </c>
      <c r="F18" t="s">
        <v>374</v>
      </c>
      <c r="G18" t="s">
        <v>149</v>
      </c>
      <c r="H18" t="s">
        <v>612</v>
      </c>
      <c r="I18" s="66">
        <v>3.67</v>
      </c>
      <c r="J18" t="s">
        <v>101</v>
      </c>
      <c r="K18" s="67">
        <v>4.2999999999999997E-2</v>
      </c>
      <c r="L18" s="67">
        <v>3.1199999999999999E-2</v>
      </c>
      <c r="M18" s="66">
        <v>501000</v>
      </c>
      <c r="N18" s="66">
        <v>105.52</v>
      </c>
      <c r="O18" s="66">
        <v>528.65520000000004</v>
      </c>
      <c r="P18" s="67">
        <v>2.5000000000000001E-3</v>
      </c>
      <c r="Q18" s="67">
        <v>0.1605</v>
      </c>
      <c r="R18" s="67">
        <v>1.5E-3</v>
      </c>
    </row>
    <row r="19" spans="1:18">
      <c r="A19" s="68" t="s">
        <v>304</v>
      </c>
      <c r="B19" s="14"/>
      <c r="C19" s="14"/>
      <c r="D19" s="14"/>
      <c r="I19" s="70">
        <v>2.15</v>
      </c>
      <c r="L19" s="69">
        <v>8.8400000000000006E-2</v>
      </c>
      <c r="M19" s="70">
        <v>4193.75</v>
      </c>
      <c r="O19" s="70">
        <v>12.43415925125</v>
      </c>
      <c r="Q19" s="69">
        <v>3.8E-3</v>
      </c>
      <c r="R19" s="69">
        <v>0</v>
      </c>
    </row>
    <row r="20" spans="1:18">
      <c r="A20" t="s">
        <v>613</v>
      </c>
      <c r="B20" t="s">
        <v>614</v>
      </c>
      <c r="C20" t="s">
        <v>122</v>
      </c>
      <c r="D20" t="s">
        <v>524</v>
      </c>
      <c r="E20" t="s">
        <v>320</v>
      </c>
      <c r="F20" t="s">
        <v>221</v>
      </c>
      <c r="G20" t="s">
        <v>570</v>
      </c>
      <c r="H20" t="s">
        <v>615</v>
      </c>
      <c r="I20" s="66">
        <v>2.15</v>
      </c>
      <c r="J20" t="s">
        <v>105</v>
      </c>
      <c r="K20" s="67">
        <v>0.03</v>
      </c>
      <c r="L20" s="67">
        <v>8.8400000000000006E-2</v>
      </c>
      <c r="M20" s="66">
        <v>4193.75</v>
      </c>
      <c r="N20" s="66">
        <v>88.93</v>
      </c>
      <c r="O20" s="66">
        <v>12.43415925125</v>
      </c>
      <c r="P20" s="67">
        <v>0</v>
      </c>
      <c r="Q20" s="67">
        <v>3.8E-3</v>
      </c>
      <c r="R20" s="67">
        <v>0</v>
      </c>
    </row>
    <row r="21" spans="1:18">
      <c r="A21" s="68" t="s">
        <v>497</v>
      </c>
      <c r="B21" s="14"/>
      <c r="C21" s="14"/>
      <c r="D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t="s">
        <v>221</v>
      </c>
      <c r="B22" t="s">
        <v>221</v>
      </c>
      <c r="C22" s="14"/>
      <c r="D22" s="14"/>
      <c r="E22" t="s">
        <v>221</v>
      </c>
      <c r="F22" t="s">
        <v>221</v>
      </c>
      <c r="I22" s="66">
        <v>0</v>
      </c>
      <c r="J22" t="s">
        <v>221</v>
      </c>
      <c r="K22" s="67">
        <v>0</v>
      </c>
      <c r="L22" s="67">
        <v>0</v>
      </c>
      <c r="M22" s="66">
        <v>0</v>
      </c>
      <c r="N22" s="66">
        <v>0</v>
      </c>
      <c r="O22" s="66">
        <v>0</v>
      </c>
      <c r="P22" s="67">
        <v>0</v>
      </c>
      <c r="Q22" s="67">
        <v>0</v>
      </c>
      <c r="R22" s="67">
        <v>0</v>
      </c>
    </row>
    <row r="23" spans="1:18">
      <c r="A23" s="68" t="s">
        <v>226</v>
      </c>
      <c r="B23" s="14"/>
      <c r="C23" s="14"/>
      <c r="D23" s="14"/>
      <c r="I23" s="70">
        <v>0</v>
      </c>
      <c r="L23" s="69">
        <v>0</v>
      </c>
      <c r="M23" s="70">
        <v>0</v>
      </c>
      <c r="O23" s="70">
        <v>0</v>
      </c>
      <c r="Q23" s="69">
        <v>0</v>
      </c>
      <c r="R23" s="69">
        <v>0</v>
      </c>
    </row>
    <row r="24" spans="1:18">
      <c r="A24" s="68" t="s">
        <v>305</v>
      </c>
      <c r="B24" s="14"/>
      <c r="C24" s="14"/>
      <c r="D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221</v>
      </c>
      <c r="B25" t="s">
        <v>221</v>
      </c>
      <c r="C25" s="14"/>
      <c r="D25" s="14"/>
      <c r="E25" t="s">
        <v>221</v>
      </c>
      <c r="F25" t="s">
        <v>221</v>
      </c>
      <c r="I25" s="66">
        <v>0</v>
      </c>
      <c r="J25" t="s">
        <v>221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68" t="s">
        <v>306</v>
      </c>
      <c r="B26" s="14"/>
      <c r="C26" s="14"/>
      <c r="D26" s="14"/>
      <c r="I26" s="70">
        <v>0</v>
      </c>
      <c r="L26" s="69">
        <v>0</v>
      </c>
      <c r="M26" s="70">
        <v>0</v>
      </c>
      <c r="O26" s="70">
        <v>0</v>
      </c>
      <c r="Q26" s="69">
        <v>0</v>
      </c>
      <c r="R26" s="69">
        <v>0</v>
      </c>
    </row>
    <row r="27" spans="1:18">
      <c r="A27" t="s">
        <v>221</v>
      </c>
      <c r="B27" t="s">
        <v>221</v>
      </c>
      <c r="C27" s="14"/>
      <c r="D27" s="14"/>
      <c r="E27" t="s">
        <v>221</v>
      </c>
      <c r="F27" t="s">
        <v>221</v>
      </c>
      <c r="I27" s="66">
        <v>0</v>
      </c>
      <c r="J27" t="s">
        <v>221</v>
      </c>
      <c r="K27" s="67">
        <v>0</v>
      </c>
      <c r="L27" s="67">
        <v>0</v>
      </c>
      <c r="M27" s="66">
        <v>0</v>
      </c>
      <c r="N27" s="66">
        <v>0</v>
      </c>
      <c r="O27" s="66">
        <v>0</v>
      </c>
      <c r="P27" s="67">
        <v>0</v>
      </c>
      <c r="Q27" s="67">
        <v>0</v>
      </c>
      <c r="R27" s="67">
        <v>0</v>
      </c>
    </row>
    <row r="28" spans="1:18">
      <c r="A28" s="91" t="s">
        <v>228</v>
      </c>
      <c r="B28" s="14"/>
      <c r="C28" s="14"/>
      <c r="D28" s="14"/>
    </row>
    <row r="29" spans="1:18">
      <c r="A29" s="91" t="s">
        <v>299</v>
      </c>
      <c r="B29" s="14"/>
      <c r="C29" s="14"/>
      <c r="D29" s="14"/>
    </row>
    <row r="30" spans="1:18">
      <c r="A30" s="91" t="s">
        <v>300</v>
      </c>
      <c r="B30" s="14"/>
      <c r="C30" s="14"/>
      <c r="D30" s="14"/>
    </row>
    <row r="31" spans="1:18">
      <c r="A31" s="91" t="s">
        <v>301</v>
      </c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3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98" width="0" style="14" hidden="1" customWidth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  <c r="B2" t="s">
        <v>197</v>
      </c>
    </row>
    <row r="3" spans="1:97">
      <c r="A3" s="2" t="s">
        <v>2</v>
      </c>
      <c r="B3" t="s">
        <v>198</v>
      </c>
    </row>
    <row r="4" spans="1:97">
      <c r="A4" s="2" t="s">
        <v>3</v>
      </c>
      <c r="B4" t="s">
        <v>199</v>
      </c>
    </row>
    <row r="5" spans="1:97" ht="26.25" customHeight="1">
      <c r="A5" s="105" t="s">
        <v>135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7"/>
    </row>
    <row r="6" spans="1:97" ht="26.25" customHeight="1">
      <c r="A6" s="105" t="s">
        <v>90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1:97" s="16" customFormat="1">
      <c r="A7" s="41" t="s">
        <v>95</v>
      </c>
      <c r="B7" s="42" t="s">
        <v>48</v>
      </c>
      <c r="C7" s="42" t="s">
        <v>136</v>
      </c>
      <c r="D7" s="42" t="s">
        <v>49</v>
      </c>
      <c r="E7" s="42" t="s">
        <v>83</v>
      </c>
      <c r="F7" s="42" t="s">
        <v>52</v>
      </c>
      <c r="G7" s="42" t="s">
        <v>186</v>
      </c>
      <c r="H7" s="42" t="s">
        <v>187</v>
      </c>
      <c r="I7" s="42" t="s">
        <v>5</v>
      </c>
      <c r="J7" s="42" t="s">
        <v>72</v>
      </c>
      <c r="K7" s="42" t="s">
        <v>56</v>
      </c>
      <c r="L7" s="43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4">
        <f>G11+G19</f>
        <v>653733.85</v>
      </c>
      <c r="H10" s="7"/>
      <c r="I10" s="64">
        <f>I11+I19</f>
        <v>12843.350717058931</v>
      </c>
      <c r="J10" s="7"/>
      <c r="K10" s="65">
        <f>I10/$I$10</f>
        <v>1</v>
      </c>
      <c r="L10" s="65">
        <f>I10/'סכום נכסי הקרן'!$C$41</f>
        <v>3.7041370379320267E-2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8" t="s">
        <v>201</v>
      </c>
      <c r="B11" s="14"/>
      <c r="C11" s="14"/>
      <c r="D11" s="14"/>
      <c r="G11" s="70">
        <f>SUM(G12:G15)</f>
        <v>110267.91</v>
      </c>
      <c r="I11" s="70">
        <f>SUM(I12:I15)</f>
        <v>10560.894272005629</v>
      </c>
      <c r="K11" s="69">
        <f t="shared" ref="K11:K21" si="0">I11/$I$10</f>
        <v>0.82228497100669584</v>
      </c>
      <c r="L11" s="69">
        <f>I11/'סכום נכסי הקרן'!$C$41</f>
        <v>3.045856216840765E-2</v>
      </c>
    </row>
    <row r="12" spans="1:97">
      <c r="A12" t="s">
        <v>616</v>
      </c>
      <c r="B12" t="s">
        <v>617</v>
      </c>
      <c r="C12" t="s">
        <v>122</v>
      </c>
      <c r="D12" t="s">
        <v>618</v>
      </c>
      <c r="E12" t="s">
        <v>619</v>
      </c>
      <c r="F12" t="s">
        <v>101</v>
      </c>
      <c r="G12" s="66">
        <v>10</v>
      </c>
      <c r="H12" s="66">
        <v>38338500</v>
      </c>
      <c r="I12" s="66">
        <v>3833.85</v>
      </c>
      <c r="J12" s="67">
        <v>9.482758620689655E-3</v>
      </c>
      <c r="K12" s="67">
        <f t="shared" si="0"/>
        <v>0.29850855002408078</v>
      </c>
      <c r="L12" s="67">
        <f>I12/'סכום נכסי הקרן'!$C$41</f>
        <v>1.105716576283583E-2</v>
      </c>
    </row>
    <row r="13" spans="1:97">
      <c r="A13" t="s">
        <v>620</v>
      </c>
      <c r="B13" t="s">
        <v>621</v>
      </c>
      <c r="C13" t="s">
        <v>122</v>
      </c>
      <c r="D13" t="s">
        <v>622</v>
      </c>
      <c r="E13" t="s">
        <v>320</v>
      </c>
      <c r="F13" t="s">
        <v>101</v>
      </c>
      <c r="G13" s="66">
        <v>8261</v>
      </c>
      <c r="H13" s="66">
        <v>65598.280983000004</v>
      </c>
      <c r="I13" s="66">
        <v>5419.0739920056303</v>
      </c>
      <c r="J13" s="67">
        <v>3.0614649147881288E-3</v>
      </c>
      <c r="K13" s="67">
        <f t="shared" si="0"/>
        <v>0.42193615290812314</v>
      </c>
      <c r="L13" s="67">
        <f>I13/'סכום נכסי הקרן'!$C$41</f>
        <v>1.5629093316295299E-2</v>
      </c>
    </row>
    <row r="14" spans="1:97">
      <c r="A14" t="s">
        <v>698</v>
      </c>
      <c r="B14">
        <v>74209</v>
      </c>
      <c r="C14" t="s">
        <v>122</v>
      </c>
      <c r="D14">
        <v>514829126</v>
      </c>
      <c r="E14" t="s">
        <v>700</v>
      </c>
      <c r="F14" t="s">
        <v>101</v>
      </c>
      <c r="G14" s="66">
        <v>40.909999999999997</v>
      </c>
      <c r="H14" s="66">
        <v>2947969.39</v>
      </c>
      <c r="I14" s="66">
        <f>1206014.28/1000</f>
        <v>1206.0142800000001</v>
      </c>
      <c r="J14" s="67">
        <v>2.0500000000000001E-2</v>
      </c>
      <c r="K14" s="67">
        <f t="shared" si="0"/>
        <v>9.3901841238216363E-2</v>
      </c>
      <c r="L14" s="67">
        <f>I14/'סכום נכסי הקרן'!$C$41</f>
        <v>3.4782528806049022E-3</v>
      </c>
    </row>
    <row r="15" spans="1:97">
      <c r="A15" t="s">
        <v>699</v>
      </c>
      <c r="B15">
        <v>74210</v>
      </c>
      <c r="C15" t="s">
        <v>122</v>
      </c>
      <c r="D15">
        <v>514829126</v>
      </c>
      <c r="E15" t="s">
        <v>700</v>
      </c>
      <c r="F15" t="s">
        <v>101</v>
      </c>
      <c r="G15" s="66">
        <v>101956</v>
      </c>
      <c r="H15" s="66">
        <v>100</v>
      </c>
      <c r="I15" s="66">
        <f>101956/1000</f>
        <v>101.956</v>
      </c>
      <c r="J15" s="67">
        <v>0</v>
      </c>
      <c r="K15" s="67">
        <f t="shared" si="0"/>
        <v>7.9384268362755941E-3</v>
      </c>
      <c r="L15" s="67">
        <f>I15/'סכום נכסי הקרן'!$C$41</f>
        <v>2.9405020867161988E-4</v>
      </c>
    </row>
    <row r="16" spans="1:97">
      <c r="A16" s="68" t="s">
        <v>226</v>
      </c>
      <c r="B16" s="14"/>
      <c r="C16" s="14"/>
      <c r="D16" s="14"/>
      <c r="G16" s="70">
        <v>543465.93999999994</v>
      </c>
      <c r="I16" s="70">
        <v>2282.4564450533012</v>
      </c>
      <c r="K16" s="69">
        <f t="shared" si="0"/>
        <v>0.17771502899330413</v>
      </c>
      <c r="L16" s="69">
        <f>I16/'סכום נכסי הקרן'!$C$41</f>
        <v>6.582808210912618E-3</v>
      </c>
    </row>
    <row r="17" spans="1:12">
      <c r="A17" s="68" t="s">
        <v>305</v>
      </c>
      <c r="B17" s="14"/>
      <c r="C17" s="14"/>
      <c r="D17" s="14"/>
      <c r="G17" s="70">
        <v>0</v>
      </c>
      <c r="I17" s="70">
        <v>0</v>
      </c>
      <c r="K17" s="69">
        <f t="shared" si="0"/>
        <v>0</v>
      </c>
      <c r="L17" s="69">
        <f>I17/'סכום נכסי הקרן'!$C$41</f>
        <v>0</v>
      </c>
    </row>
    <row r="18" spans="1:12">
      <c r="A18" t="s">
        <v>221</v>
      </c>
      <c r="B18" t="s">
        <v>221</v>
      </c>
      <c r="C18" s="14"/>
      <c r="D18" s="14"/>
      <c r="E18" t="s">
        <v>221</v>
      </c>
      <c r="F18" t="s">
        <v>221</v>
      </c>
      <c r="G18" s="66">
        <v>0</v>
      </c>
      <c r="H18" s="66">
        <v>0</v>
      </c>
      <c r="I18" s="66">
        <v>0</v>
      </c>
      <c r="J18" s="67">
        <v>0</v>
      </c>
      <c r="K18" s="67">
        <f t="shared" si="0"/>
        <v>0</v>
      </c>
      <c r="L18" s="67">
        <f>I18/'סכום נכסי הקרן'!$C$41</f>
        <v>0</v>
      </c>
    </row>
    <row r="19" spans="1:12">
      <c r="A19" s="68" t="s">
        <v>306</v>
      </c>
      <c r="B19" s="14"/>
      <c r="C19" s="14"/>
      <c r="D19" s="14"/>
      <c r="G19" s="70">
        <v>543465.93999999994</v>
      </c>
      <c r="I19" s="70">
        <v>2282.4564450533012</v>
      </c>
      <c r="K19" s="69">
        <f t="shared" si="0"/>
        <v>0.17771502899330413</v>
      </c>
      <c r="L19" s="69">
        <f>I19/'סכום נכסי הקרן'!$C$41</f>
        <v>6.582808210912618E-3</v>
      </c>
    </row>
    <row r="20" spans="1:12">
      <c r="A20" t="s">
        <v>623</v>
      </c>
      <c r="B20" t="s">
        <v>624</v>
      </c>
      <c r="C20" t="s">
        <v>122</v>
      </c>
      <c r="D20" t="s">
        <v>625</v>
      </c>
      <c r="E20" t="s">
        <v>626</v>
      </c>
      <c r="F20" t="s">
        <v>109</v>
      </c>
      <c r="G20" s="66">
        <v>459076</v>
      </c>
      <c r="H20" s="66">
        <v>112.005</v>
      </c>
      <c r="I20" s="66">
        <v>2011.8636763572599</v>
      </c>
      <c r="J20" s="67">
        <v>3.5291471911433987E-3</v>
      </c>
      <c r="K20" s="67">
        <f t="shared" si="0"/>
        <v>0.15664632389778479</v>
      </c>
      <c r="L20" s="67">
        <f>I20/'סכום נכסי הקרן'!$C$41</f>
        <v>5.8023945020568143E-3</v>
      </c>
    </row>
    <row r="21" spans="1:12">
      <c r="A21" t="s">
        <v>627</v>
      </c>
      <c r="B21" t="s">
        <v>628</v>
      </c>
      <c r="C21" t="s">
        <v>122</v>
      </c>
      <c r="D21" t="s">
        <v>618</v>
      </c>
      <c r="E21" t="s">
        <v>626</v>
      </c>
      <c r="F21" t="s">
        <v>109</v>
      </c>
      <c r="G21" s="66">
        <v>84389.94</v>
      </c>
      <c r="H21" s="66">
        <v>81.95</v>
      </c>
      <c r="I21" s="66">
        <v>270.59276869604099</v>
      </c>
      <c r="J21" s="67">
        <v>6.182814297662831E-3</v>
      </c>
      <c r="K21" s="67">
        <f t="shared" si="0"/>
        <v>2.1068705095519304E-2</v>
      </c>
      <c r="L21" s="67">
        <f>I21/'סכום נכסי הקרן'!$C$41</f>
        <v>7.8041370885580271E-4</v>
      </c>
    </row>
    <row r="22" spans="1:12">
      <c r="A22" s="91" t="s">
        <v>228</v>
      </c>
      <c r="B22" s="14"/>
      <c r="C22" s="14"/>
      <c r="D22" s="14"/>
    </row>
    <row r="23" spans="1:12">
      <c r="A23" s="91" t="s">
        <v>299</v>
      </c>
      <c r="B23" s="14"/>
      <c r="C23" s="14"/>
      <c r="D23" s="14"/>
    </row>
    <row r="24" spans="1:12">
      <c r="A24" s="91" t="s">
        <v>300</v>
      </c>
      <c r="B24" s="14"/>
      <c r="C24" s="14"/>
      <c r="D24" s="14"/>
    </row>
    <row r="25" spans="1:12">
      <c r="A25" s="91" t="s">
        <v>301</v>
      </c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4"/>
      <c r="B391" s="14"/>
      <c r="C391" s="14"/>
      <c r="D391" s="14"/>
    </row>
    <row r="392" spans="1:4" hidden="1">
      <c r="A392" s="16"/>
      <c r="B392" s="14"/>
      <c r="C392" s="14"/>
      <c r="D392" s="14"/>
    </row>
    <row r="393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X58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 customWidth="1"/>
    <col min="12" max="12" width="6.7109375" style="16" hidden="1" customWidth="1"/>
    <col min="13" max="13" width="6.28515625" style="16" hidden="1" customWidth="1"/>
    <col min="14" max="14" width="8" style="16" hidden="1" customWidth="1"/>
    <col min="15" max="15" width="8.7109375" style="16" hidden="1" customWidth="1"/>
    <col min="16" max="16" width="10" style="16" hidden="1" customWidth="1"/>
    <col min="17" max="17" width="9.5703125" style="14" hidden="1" customWidth="1"/>
    <col min="18" max="18" width="6.140625" style="14" hidden="1" customWidth="1"/>
    <col min="19" max="20" width="5.7109375" style="14" hidden="1" customWidth="1"/>
    <col min="21" max="21" width="6.85546875" style="14" hidden="1" customWidth="1"/>
    <col min="22" max="22" width="6.42578125" style="14" hidden="1" customWidth="1"/>
    <col min="23" max="23" width="6.7109375" style="14" hidden="1" customWidth="1"/>
    <col min="24" max="24" width="7.28515625" style="14" hidden="1" customWidth="1"/>
    <col min="25" max="36" width="5.7109375" style="14" hidden="1" customWidth="1"/>
    <col min="37" max="37" width="9.140625" style="14" hidden="1" customWidth="1"/>
    <col min="38" max="50" width="0" style="14" hidden="1" customWidth="1"/>
    <col min="51" max="16384" width="9.140625" style="14" hidden="1"/>
  </cols>
  <sheetData>
    <row r="1" spans="1:49">
      <c r="A1" s="2" t="s">
        <v>0</v>
      </c>
      <c r="B1" t="s">
        <v>196</v>
      </c>
    </row>
    <row r="2" spans="1:49">
      <c r="A2" s="2" t="s">
        <v>1</v>
      </c>
      <c r="B2" t="s">
        <v>197</v>
      </c>
    </row>
    <row r="3" spans="1:49">
      <c r="A3" s="2" t="s">
        <v>2</v>
      </c>
      <c r="B3" t="s">
        <v>198</v>
      </c>
    </row>
    <row r="4" spans="1:49">
      <c r="A4" s="2" t="s">
        <v>3</v>
      </c>
      <c r="B4" t="s">
        <v>199</v>
      </c>
    </row>
    <row r="5" spans="1:49" ht="26.25" customHeight="1">
      <c r="A5" s="105" t="s">
        <v>135</v>
      </c>
      <c r="B5" s="106"/>
      <c r="C5" s="106"/>
      <c r="D5" s="106"/>
      <c r="E5" s="106"/>
      <c r="F5" s="106"/>
      <c r="G5" s="106"/>
      <c r="H5" s="106"/>
      <c r="I5" s="106"/>
      <c r="J5" s="107"/>
    </row>
    <row r="6" spans="1:49" ht="26.25" customHeight="1">
      <c r="A6" s="105" t="s">
        <v>138</v>
      </c>
      <c r="B6" s="106"/>
      <c r="C6" s="106"/>
      <c r="D6" s="106"/>
      <c r="E6" s="106"/>
      <c r="F6" s="106"/>
      <c r="G6" s="106"/>
      <c r="H6" s="106"/>
      <c r="I6" s="106"/>
      <c r="J6" s="107"/>
    </row>
    <row r="7" spans="1:49" s="16" customFormat="1">
      <c r="A7" s="41" t="s">
        <v>95</v>
      </c>
      <c r="B7" s="42" t="s">
        <v>48</v>
      </c>
      <c r="C7" s="42" t="s">
        <v>52</v>
      </c>
      <c r="D7" s="42" t="s">
        <v>70</v>
      </c>
      <c r="E7" s="42" t="s">
        <v>186</v>
      </c>
      <c r="F7" s="42" t="s">
        <v>187</v>
      </c>
      <c r="G7" s="42" t="s">
        <v>5</v>
      </c>
      <c r="H7" s="42" t="s">
        <v>72</v>
      </c>
      <c r="I7" s="42" t="s">
        <v>56</v>
      </c>
      <c r="J7" s="43" t="s">
        <v>182</v>
      </c>
      <c r="AW7" s="14"/>
    </row>
    <row r="8" spans="1:49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AW8" s="14"/>
    </row>
    <row r="9" spans="1:49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AW9" s="14"/>
    </row>
    <row r="10" spans="1:49" s="20" customFormat="1" ht="18" customHeight="1">
      <c r="A10" s="21" t="s">
        <v>139</v>
      </c>
      <c r="B10" s="7"/>
      <c r="C10" s="7"/>
      <c r="D10" s="7"/>
      <c r="E10" s="64">
        <v>1777058.29</v>
      </c>
      <c r="F10" s="7"/>
      <c r="G10" s="64">
        <v>4433.6194723429853</v>
      </c>
      <c r="H10" s="7"/>
      <c r="I10" s="65">
        <v>1</v>
      </c>
      <c r="J10" s="65">
        <v>1.2800000000000001E-2</v>
      </c>
      <c r="K10" s="16"/>
      <c r="L10" s="16"/>
      <c r="M10" s="16"/>
      <c r="N10" s="16"/>
      <c r="O10" s="16"/>
      <c r="AW10" s="14"/>
    </row>
    <row r="11" spans="1:49">
      <c r="A11" s="68" t="s">
        <v>201</v>
      </c>
      <c r="B11" s="14"/>
      <c r="E11" s="70">
        <v>919766</v>
      </c>
      <c r="G11" s="70">
        <v>1652.92478761402</v>
      </c>
      <c r="I11" s="69">
        <v>0.37280000000000002</v>
      </c>
      <c r="J11" s="69">
        <v>4.7999999999999996E-3</v>
      </c>
    </row>
    <row r="12" spans="1:49">
      <c r="A12" s="68" t="s">
        <v>629</v>
      </c>
      <c r="B12" s="14"/>
      <c r="E12" s="70">
        <v>0</v>
      </c>
      <c r="G12" s="70">
        <v>0</v>
      </c>
      <c r="I12" s="69">
        <v>0</v>
      </c>
      <c r="J12" s="69">
        <v>0</v>
      </c>
    </row>
    <row r="13" spans="1:49">
      <c r="A13" t="s">
        <v>221</v>
      </c>
      <c r="B13"/>
      <c r="C13" t="s">
        <v>221</v>
      </c>
      <c r="E13" s="66">
        <v>0</v>
      </c>
      <c r="F13" s="66">
        <v>0</v>
      </c>
      <c r="G13" s="66">
        <v>0</v>
      </c>
      <c r="H13" s="67">
        <v>0</v>
      </c>
      <c r="I13" s="67">
        <v>0</v>
      </c>
      <c r="J13" s="67">
        <v>0</v>
      </c>
    </row>
    <row r="14" spans="1:49">
      <c r="A14" s="68" t="s">
        <v>630</v>
      </c>
      <c r="B14" s="14"/>
      <c r="E14" s="70">
        <v>0</v>
      </c>
      <c r="G14" s="70">
        <v>0</v>
      </c>
      <c r="I14" s="69">
        <v>0</v>
      </c>
      <c r="J14" s="69">
        <v>0</v>
      </c>
    </row>
    <row r="15" spans="1:49">
      <c r="A15" t="s">
        <v>221</v>
      </c>
      <c r="B15"/>
      <c r="C15" t="s">
        <v>221</v>
      </c>
      <c r="E15" s="66">
        <v>0</v>
      </c>
      <c r="F15" s="66">
        <v>0</v>
      </c>
      <c r="G15" s="66">
        <v>0</v>
      </c>
      <c r="H15" s="67">
        <v>0</v>
      </c>
      <c r="I15" s="67">
        <v>0</v>
      </c>
      <c r="J15" s="67">
        <v>0</v>
      </c>
    </row>
    <row r="16" spans="1:49">
      <c r="A16" s="68" t="s">
        <v>631</v>
      </c>
      <c r="B16" s="14"/>
      <c r="E16" s="70">
        <v>919766</v>
      </c>
      <c r="G16" s="70">
        <v>1652.92478761402</v>
      </c>
      <c r="I16" s="69">
        <v>0.37280000000000002</v>
      </c>
      <c r="J16" s="69">
        <v>4.7999999999999996E-3</v>
      </c>
    </row>
    <row r="17" spans="1:10">
      <c r="A17" t="s">
        <v>632</v>
      </c>
      <c r="B17" s="81">
        <v>74204</v>
      </c>
      <c r="C17" t="s">
        <v>101</v>
      </c>
      <c r="D17" t="s">
        <v>633</v>
      </c>
      <c r="E17" s="66">
        <v>919766</v>
      </c>
      <c r="F17" s="66">
        <v>179.71144699999999</v>
      </c>
      <c r="G17" s="66">
        <v>1652.92478761402</v>
      </c>
      <c r="H17" s="67">
        <v>4.5770616228699833E-3</v>
      </c>
      <c r="I17" s="67">
        <v>0.37280000000000002</v>
      </c>
      <c r="J17" s="67">
        <v>4.7999999999999996E-3</v>
      </c>
    </row>
    <row r="18" spans="1:10">
      <c r="A18" s="68" t="s">
        <v>634</v>
      </c>
      <c r="B18" s="81"/>
      <c r="E18" s="70">
        <v>0</v>
      </c>
      <c r="G18" s="70">
        <v>0</v>
      </c>
      <c r="H18" s="67"/>
      <c r="I18" s="69">
        <v>0</v>
      </c>
      <c r="J18" s="69">
        <v>0</v>
      </c>
    </row>
    <row r="19" spans="1:10">
      <c r="A19" t="s">
        <v>221</v>
      </c>
      <c r="B19" s="81"/>
      <c r="C19" t="s">
        <v>221</v>
      </c>
      <c r="E19" s="66">
        <v>0</v>
      </c>
      <c r="F19" s="66">
        <v>0</v>
      </c>
      <c r="G19" s="66">
        <v>0</v>
      </c>
      <c r="H19" s="67">
        <v>0</v>
      </c>
      <c r="I19" s="67">
        <v>0</v>
      </c>
      <c r="J19" s="67">
        <v>0</v>
      </c>
    </row>
    <row r="20" spans="1:10">
      <c r="A20" s="68" t="s">
        <v>226</v>
      </c>
      <c r="B20" s="81"/>
      <c r="E20" s="70">
        <v>857292.29</v>
      </c>
      <c r="G20" s="70">
        <v>2780.6946847289651</v>
      </c>
      <c r="H20" s="67"/>
      <c r="I20" s="69">
        <v>0.62719999999999998</v>
      </c>
      <c r="J20" s="69">
        <v>8.0000000000000002E-3</v>
      </c>
    </row>
    <row r="21" spans="1:10">
      <c r="A21" s="68" t="s">
        <v>635</v>
      </c>
      <c r="B21" s="81"/>
      <c r="E21" s="70">
        <v>0</v>
      </c>
      <c r="G21" s="70">
        <v>0</v>
      </c>
      <c r="H21" s="67"/>
      <c r="I21" s="69">
        <v>0</v>
      </c>
      <c r="J21" s="69">
        <v>0</v>
      </c>
    </row>
    <row r="22" spans="1:10">
      <c r="A22" t="s">
        <v>221</v>
      </c>
      <c r="B22" s="81"/>
      <c r="C22" t="s">
        <v>221</v>
      </c>
      <c r="E22" s="66">
        <v>0</v>
      </c>
      <c r="F22" s="66">
        <v>0</v>
      </c>
      <c r="G22" s="66">
        <v>0</v>
      </c>
      <c r="H22" s="67">
        <v>0</v>
      </c>
      <c r="I22" s="67">
        <v>0</v>
      </c>
      <c r="J22" s="67">
        <v>0</v>
      </c>
    </row>
    <row r="23" spans="1:10">
      <c r="A23" s="68" t="s">
        <v>636</v>
      </c>
      <c r="B23" s="81"/>
      <c r="E23" s="70">
        <v>0</v>
      </c>
      <c r="G23" s="70">
        <v>0</v>
      </c>
      <c r="H23" s="67"/>
      <c r="I23" s="69">
        <v>0</v>
      </c>
      <c r="J23" s="69">
        <v>0</v>
      </c>
    </row>
    <row r="24" spans="1:10">
      <c r="A24" t="s">
        <v>221</v>
      </c>
      <c r="B24" s="81"/>
      <c r="C24" t="s">
        <v>221</v>
      </c>
      <c r="E24" s="66">
        <v>0</v>
      </c>
      <c r="F24" s="66">
        <v>0</v>
      </c>
      <c r="G24" s="66">
        <v>0</v>
      </c>
      <c r="H24" s="67">
        <v>0</v>
      </c>
      <c r="I24" s="67">
        <v>0</v>
      </c>
      <c r="J24" s="67">
        <v>0</v>
      </c>
    </row>
    <row r="25" spans="1:10">
      <c r="A25" s="68" t="s">
        <v>637</v>
      </c>
      <c r="B25" s="81"/>
      <c r="E25" s="70">
        <v>286646</v>
      </c>
      <c r="G25" s="70">
        <v>915.58255188759904</v>
      </c>
      <c r="H25" s="67"/>
      <c r="I25" s="69">
        <v>0.20649999999999999</v>
      </c>
      <c r="J25" s="69">
        <v>2.5999999999999999E-3</v>
      </c>
    </row>
    <row r="26" spans="1:10">
      <c r="A26" t="s">
        <v>638</v>
      </c>
      <c r="B26" s="81">
        <v>74192</v>
      </c>
      <c r="C26" t="s">
        <v>105</v>
      </c>
      <c r="D26" t="s">
        <v>639</v>
      </c>
      <c r="E26" s="66">
        <v>286646</v>
      </c>
      <c r="F26" s="66">
        <v>95.804526000000038</v>
      </c>
      <c r="G26" s="66">
        <v>915.58255188759904</v>
      </c>
      <c r="H26" s="67">
        <v>2.029453680000003E-3</v>
      </c>
      <c r="I26" s="67">
        <v>0.20649999999999999</v>
      </c>
      <c r="J26" s="67">
        <v>2.5999999999999999E-3</v>
      </c>
    </row>
    <row r="27" spans="1:10">
      <c r="A27" s="68" t="s">
        <v>640</v>
      </c>
      <c r="B27" s="81"/>
      <c r="E27" s="70">
        <v>570646.29</v>
      </c>
      <c r="G27" s="70">
        <v>1865.112132841366</v>
      </c>
      <c r="H27" s="67"/>
      <c r="I27" s="69">
        <v>0.42070000000000002</v>
      </c>
      <c r="J27" s="69">
        <v>5.4000000000000003E-3</v>
      </c>
    </row>
    <row r="28" spans="1:10">
      <c r="A28" t="s">
        <v>641</v>
      </c>
      <c r="B28" s="81">
        <v>74207</v>
      </c>
      <c r="C28" t="s">
        <v>105</v>
      </c>
      <c r="D28" t="s">
        <v>642</v>
      </c>
      <c r="E28" s="66">
        <v>74461</v>
      </c>
      <c r="F28" s="66">
        <v>100</v>
      </c>
      <c r="G28" s="66">
        <v>248.25297399999999</v>
      </c>
      <c r="H28" s="67">
        <v>6.5795624181431601E-5</v>
      </c>
      <c r="I28" s="67">
        <v>5.6000000000000001E-2</v>
      </c>
      <c r="J28" s="67">
        <v>6.9999999999999999E-4</v>
      </c>
    </row>
    <row r="29" spans="1:10">
      <c r="A29" t="s">
        <v>643</v>
      </c>
      <c r="B29" s="81">
        <v>74205</v>
      </c>
      <c r="C29" t="s">
        <v>109</v>
      </c>
      <c r="D29" t="s">
        <v>644</v>
      </c>
      <c r="E29" s="66">
        <v>257875</v>
      </c>
      <c r="F29" s="66">
        <v>100</v>
      </c>
      <c r="G29" s="66">
        <v>1008.9875125</v>
      </c>
      <c r="H29" s="67">
        <v>1.2474544334975367E-2</v>
      </c>
      <c r="I29" s="67">
        <v>0.2276</v>
      </c>
      <c r="J29" s="67">
        <v>2.8999999999999998E-3</v>
      </c>
    </row>
    <row r="30" spans="1:10">
      <c r="A30" t="s">
        <v>645</v>
      </c>
      <c r="B30" s="81">
        <v>74193</v>
      </c>
      <c r="C30" t="s">
        <v>105</v>
      </c>
      <c r="D30" t="s">
        <v>352</v>
      </c>
      <c r="E30" s="66">
        <v>67358.039999999994</v>
      </c>
      <c r="F30" s="66">
        <v>24.847464000000013</v>
      </c>
      <c r="G30" s="66">
        <v>55.800373643512103</v>
      </c>
      <c r="H30" s="67">
        <v>5.8331994756409186E-4</v>
      </c>
      <c r="I30" s="67">
        <v>1.26E-2</v>
      </c>
      <c r="J30" s="67">
        <v>2.0000000000000001E-4</v>
      </c>
    </row>
    <row r="31" spans="1:10">
      <c r="A31" t="s">
        <v>646</v>
      </c>
      <c r="B31" s="81">
        <v>74197</v>
      </c>
      <c r="C31" t="s">
        <v>105</v>
      </c>
      <c r="D31" t="s">
        <v>647</v>
      </c>
      <c r="E31" s="66">
        <v>170952.25</v>
      </c>
      <c r="F31" s="66">
        <v>96.862289999999945</v>
      </c>
      <c r="G31" s="66">
        <v>552.07127269785406</v>
      </c>
      <c r="H31" s="67">
        <v>9.279883424216491E-3</v>
      </c>
      <c r="I31" s="67">
        <v>0.1245</v>
      </c>
      <c r="J31" s="67">
        <v>1.6000000000000001E-3</v>
      </c>
    </row>
    <row r="32" spans="1:10">
      <c r="A32" s="91" t="s">
        <v>228</v>
      </c>
      <c r="B32" s="14"/>
    </row>
    <row r="33" spans="1:2">
      <c r="A33" s="91" t="s">
        <v>299</v>
      </c>
      <c r="B33" s="14"/>
    </row>
    <row r="34" spans="1:2">
      <c r="A34" s="91" t="s">
        <v>300</v>
      </c>
      <c r="B34" s="14"/>
    </row>
    <row r="35" spans="1:2">
      <c r="A35" s="91" t="s">
        <v>301</v>
      </c>
      <c r="B35" s="14"/>
    </row>
    <row r="36" spans="1:2" hidden="1">
      <c r="B36" s="14"/>
    </row>
    <row r="37" spans="1:2" hidden="1">
      <c r="B37" s="14"/>
    </row>
    <row r="38" spans="1:2" hidden="1">
      <c r="B38" s="14"/>
    </row>
    <row r="39" spans="1:2" hidden="1">
      <c r="B39" s="14"/>
    </row>
    <row r="40" spans="1:2" hidden="1">
      <c r="B40" s="14"/>
    </row>
    <row r="41" spans="1:2" hidden="1">
      <c r="B41" s="14"/>
    </row>
    <row r="42" spans="1:2" hidden="1">
      <c r="B42" s="14"/>
    </row>
    <row r="43" spans="1:2" hidden="1">
      <c r="B43" s="14"/>
    </row>
    <row r="44" spans="1:2" hidden="1">
      <c r="B44" s="14"/>
    </row>
    <row r="45" spans="1:2" hidden="1">
      <c r="B45" s="14"/>
    </row>
    <row r="46" spans="1:2" hidden="1">
      <c r="B46" s="14"/>
    </row>
    <row r="47" spans="1:2" hidden="1">
      <c r="B47" s="14"/>
    </row>
    <row r="48" spans="1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9" width="0" style="14" hidden="1" customWidth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  <c r="B2" t="s">
        <v>197</v>
      </c>
    </row>
    <row r="3" spans="1:58">
      <c r="A3" s="2" t="s">
        <v>2</v>
      </c>
      <c r="B3" t="s">
        <v>198</v>
      </c>
    </row>
    <row r="4" spans="1:58">
      <c r="A4" s="2" t="s">
        <v>3</v>
      </c>
      <c r="B4" t="s">
        <v>199</v>
      </c>
    </row>
    <row r="5" spans="1:58" ht="26.25" customHeight="1">
      <c r="A5" s="105" t="s">
        <v>135</v>
      </c>
      <c r="B5" s="106"/>
      <c r="C5" s="106"/>
      <c r="D5" s="106"/>
      <c r="E5" s="106"/>
      <c r="F5" s="106"/>
      <c r="G5" s="106"/>
      <c r="H5" s="106"/>
      <c r="I5" s="106"/>
      <c r="J5" s="106"/>
      <c r="K5" s="107"/>
    </row>
    <row r="6" spans="1:58" ht="26.25" customHeight="1">
      <c r="A6" s="105" t="s">
        <v>140</v>
      </c>
      <c r="B6" s="106"/>
      <c r="C6" s="106"/>
      <c r="D6" s="106"/>
      <c r="E6" s="106"/>
      <c r="F6" s="106"/>
      <c r="G6" s="106"/>
      <c r="H6" s="106"/>
      <c r="I6" s="106"/>
      <c r="J6" s="106"/>
      <c r="K6" s="107"/>
    </row>
    <row r="7" spans="1:58" s="16" customFormat="1">
      <c r="A7" s="41" t="s">
        <v>95</v>
      </c>
      <c r="B7" s="42" t="s">
        <v>48</v>
      </c>
      <c r="C7" s="42" t="s">
        <v>83</v>
      </c>
      <c r="D7" s="42" t="s">
        <v>52</v>
      </c>
      <c r="E7" s="42" t="s">
        <v>70</v>
      </c>
      <c r="F7" s="42" t="s">
        <v>186</v>
      </c>
      <c r="G7" s="42" t="s">
        <v>187</v>
      </c>
      <c r="H7" s="42" t="s">
        <v>5</v>
      </c>
      <c r="I7" s="42" t="s">
        <v>72</v>
      </c>
      <c r="J7" s="42" t="s">
        <v>56</v>
      </c>
      <c r="K7" s="43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4">
        <v>0</v>
      </c>
      <c r="G10" s="7"/>
      <c r="H10" s="64">
        <v>0</v>
      </c>
      <c r="I10" s="7"/>
      <c r="J10" s="65">
        <v>0</v>
      </c>
      <c r="K10" s="65">
        <v>0</v>
      </c>
      <c r="L10" s="14"/>
      <c r="M10" s="14"/>
      <c r="N10" s="14"/>
      <c r="O10" s="14"/>
      <c r="BF10" s="14"/>
    </row>
    <row r="11" spans="1:58">
      <c r="A11" s="68" t="s">
        <v>648</v>
      </c>
      <c r="B11" s="14"/>
      <c r="C11" s="14"/>
      <c r="F11" s="70">
        <v>0</v>
      </c>
      <c r="H11" s="70">
        <v>0</v>
      </c>
      <c r="J11" s="69">
        <v>0</v>
      </c>
      <c r="K11" s="69">
        <v>0</v>
      </c>
    </row>
    <row r="12" spans="1:58">
      <c r="A12" t="s">
        <v>221</v>
      </c>
      <c r="B12" t="s">
        <v>221</v>
      </c>
      <c r="C12" t="s">
        <v>221</v>
      </c>
      <c r="D12" t="s">
        <v>221</v>
      </c>
      <c r="F12" s="66">
        <v>0</v>
      </c>
      <c r="G12" s="66">
        <v>0</v>
      </c>
      <c r="H12" s="66">
        <v>0</v>
      </c>
      <c r="I12" s="67">
        <v>0</v>
      </c>
      <c r="J12" s="67">
        <v>0</v>
      </c>
      <c r="K12" s="67">
        <v>0</v>
      </c>
    </row>
    <row r="13" spans="1:58">
      <c r="A13" s="68" t="s">
        <v>572</v>
      </c>
      <c r="B13" s="14"/>
      <c r="C13" s="14"/>
      <c r="F13" s="70">
        <v>0</v>
      </c>
      <c r="H13" s="70">
        <v>0</v>
      </c>
      <c r="J13" s="69">
        <v>0</v>
      </c>
      <c r="K13" s="69">
        <v>0</v>
      </c>
    </row>
    <row r="14" spans="1:58">
      <c r="A14" t="s">
        <v>221</v>
      </c>
      <c r="B14" t="s">
        <v>221</v>
      </c>
      <c r="C14" t="s">
        <v>221</v>
      </c>
      <c r="D14" t="s">
        <v>221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8">
      <c r="A15" s="91" t="s">
        <v>228</v>
      </c>
      <c r="B15" s="14"/>
      <c r="C15" s="14"/>
    </row>
    <row r="16" spans="1:58">
      <c r="A16" s="91" t="s">
        <v>299</v>
      </c>
      <c r="B16" s="14"/>
      <c r="C16" s="14"/>
    </row>
    <row r="17" spans="1:3">
      <c r="A17" s="91" t="s">
        <v>300</v>
      </c>
      <c r="B17" s="14"/>
      <c r="C17" s="14"/>
    </row>
    <row r="18" spans="1:3">
      <c r="A18" s="91" t="s">
        <v>301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2" width="0" style="14" hidden="1" customWidth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  <c r="B2" t="s">
        <v>197</v>
      </c>
    </row>
    <row r="3" spans="1:51">
      <c r="A3" s="2" t="s">
        <v>2</v>
      </c>
      <c r="B3" t="s">
        <v>198</v>
      </c>
    </row>
    <row r="4" spans="1:51">
      <c r="A4" s="2" t="s">
        <v>3</v>
      </c>
      <c r="B4" t="s">
        <v>199</v>
      </c>
    </row>
    <row r="5" spans="1:51" ht="26.25" customHeight="1">
      <c r="A5" s="105" t="s">
        <v>135</v>
      </c>
      <c r="B5" s="106"/>
      <c r="C5" s="106"/>
      <c r="D5" s="106"/>
      <c r="E5" s="106"/>
      <c r="F5" s="106"/>
      <c r="G5" s="106"/>
      <c r="H5" s="106"/>
      <c r="I5" s="106"/>
      <c r="J5" s="106"/>
      <c r="K5" s="107"/>
    </row>
    <row r="6" spans="1:51" ht="26.25" customHeight="1">
      <c r="A6" s="105" t="s">
        <v>141</v>
      </c>
      <c r="B6" s="106"/>
      <c r="C6" s="106"/>
      <c r="D6" s="106"/>
      <c r="E6" s="106"/>
      <c r="F6" s="106"/>
      <c r="G6" s="106"/>
      <c r="H6" s="106"/>
      <c r="I6" s="106"/>
      <c r="J6" s="106"/>
      <c r="K6" s="107"/>
    </row>
    <row r="7" spans="1:51" s="16" customFormat="1">
      <c r="A7" s="41" t="s">
        <v>95</v>
      </c>
      <c r="B7" s="42" t="s">
        <v>48</v>
      </c>
      <c r="C7" s="42" t="s">
        <v>83</v>
      </c>
      <c r="D7" s="42" t="s">
        <v>52</v>
      </c>
      <c r="E7" s="42" t="s">
        <v>70</v>
      </c>
      <c r="F7" s="42" t="s">
        <v>186</v>
      </c>
      <c r="G7" s="42" t="s">
        <v>187</v>
      </c>
      <c r="H7" s="42" t="s">
        <v>5</v>
      </c>
      <c r="I7" s="42" t="s">
        <v>72</v>
      </c>
      <c r="J7" s="42" t="s">
        <v>56</v>
      </c>
      <c r="K7" s="43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4">
        <v>0</v>
      </c>
      <c r="G10" s="7"/>
      <c r="H10" s="64">
        <v>0</v>
      </c>
      <c r="I10" s="7"/>
      <c r="J10" s="65">
        <v>0</v>
      </c>
      <c r="K10" s="65">
        <v>0</v>
      </c>
      <c r="AY10" s="14"/>
    </row>
    <row r="11" spans="1:51">
      <c r="A11" s="68" t="s">
        <v>201</v>
      </c>
      <c r="B11" s="14"/>
      <c r="C11" s="14"/>
      <c r="F11" s="70">
        <v>0</v>
      </c>
      <c r="H11" s="70">
        <v>0</v>
      </c>
      <c r="J11" s="69">
        <v>0</v>
      </c>
      <c r="K11" s="69">
        <v>0</v>
      </c>
    </row>
    <row r="12" spans="1:51">
      <c r="A12" s="68" t="s">
        <v>573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1">
      <c r="A13" t="s">
        <v>221</v>
      </c>
      <c r="B13" t="s">
        <v>221</v>
      </c>
      <c r="C13" t="s">
        <v>221</v>
      </c>
      <c r="D13" t="s">
        <v>221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K13" s="67">
        <v>0</v>
      </c>
    </row>
    <row r="14" spans="1:51">
      <c r="A14" s="68" t="s">
        <v>574</v>
      </c>
      <c r="B14" s="14"/>
      <c r="C14" s="14"/>
      <c r="F14" s="70">
        <v>0</v>
      </c>
      <c r="H14" s="70">
        <v>0</v>
      </c>
      <c r="J14" s="69">
        <v>0</v>
      </c>
      <c r="K14" s="69">
        <v>0</v>
      </c>
    </row>
    <row r="15" spans="1:51">
      <c r="A15" t="s">
        <v>221</v>
      </c>
      <c r="B15" t="s">
        <v>221</v>
      </c>
      <c r="C15" t="s">
        <v>221</v>
      </c>
      <c r="D15" t="s">
        <v>221</v>
      </c>
      <c r="F15" s="66">
        <v>0</v>
      </c>
      <c r="G15" s="66">
        <v>0</v>
      </c>
      <c r="H15" s="66">
        <v>0</v>
      </c>
      <c r="I15" s="67">
        <v>0</v>
      </c>
      <c r="J15" s="67">
        <v>0</v>
      </c>
      <c r="K15" s="67">
        <v>0</v>
      </c>
    </row>
    <row r="16" spans="1:51">
      <c r="A16" s="68" t="s">
        <v>649</v>
      </c>
      <c r="B16" s="14"/>
      <c r="C16" s="14"/>
      <c r="F16" s="70">
        <v>0</v>
      </c>
      <c r="H16" s="70">
        <v>0</v>
      </c>
      <c r="J16" s="69">
        <v>0</v>
      </c>
      <c r="K16" s="69">
        <v>0</v>
      </c>
    </row>
    <row r="17" spans="1:11">
      <c r="A17" t="s">
        <v>221</v>
      </c>
      <c r="B17" t="s">
        <v>221</v>
      </c>
      <c r="C17" t="s">
        <v>221</v>
      </c>
      <c r="D17" t="s">
        <v>221</v>
      </c>
      <c r="F17" s="66">
        <v>0</v>
      </c>
      <c r="G17" s="66">
        <v>0</v>
      </c>
      <c r="H17" s="66">
        <v>0</v>
      </c>
      <c r="I17" s="67">
        <v>0</v>
      </c>
      <c r="J17" s="67">
        <v>0</v>
      </c>
      <c r="K17" s="67">
        <v>0</v>
      </c>
    </row>
    <row r="18" spans="1:11">
      <c r="A18" s="68" t="s">
        <v>575</v>
      </c>
      <c r="B18" s="14"/>
      <c r="C18" s="14"/>
      <c r="F18" s="70">
        <v>0</v>
      </c>
      <c r="H18" s="70">
        <v>0</v>
      </c>
      <c r="J18" s="69">
        <v>0</v>
      </c>
      <c r="K18" s="69">
        <v>0</v>
      </c>
    </row>
    <row r="19" spans="1:11">
      <c r="A19" t="s">
        <v>221</v>
      </c>
      <c r="B19" t="s">
        <v>221</v>
      </c>
      <c r="C19" t="s">
        <v>221</v>
      </c>
      <c r="D19" t="s">
        <v>221</v>
      </c>
      <c r="F19" s="66">
        <v>0</v>
      </c>
      <c r="G19" s="66">
        <v>0</v>
      </c>
      <c r="H19" s="66">
        <v>0</v>
      </c>
      <c r="I19" s="67">
        <v>0</v>
      </c>
      <c r="J19" s="67">
        <v>0</v>
      </c>
      <c r="K19" s="67">
        <v>0</v>
      </c>
    </row>
    <row r="20" spans="1:11">
      <c r="A20" s="68" t="s">
        <v>497</v>
      </c>
      <c r="B20" s="14"/>
      <c r="C20" s="14"/>
      <c r="F20" s="70">
        <v>0</v>
      </c>
      <c r="H20" s="70">
        <v>0</v>
      </c>
      <c r="J20" s="69">
        <v>0</v>
      </c>
      <c r="K20" s="69">
        <v>0</v>
      </c>
    </row>
    <row r="21" spans="1:11">
      <c r="A21" t="s">
        <v>221</v>
      </c>
      <c r="B21" t="s">
        <v>221</v>
      </c>
      <c r="C21" t="s">
        <v>221</v>
      </c>
      <c r="D21" t="s">
        <v>221</v>
      </c>
      <c r="F21" s="66">
        <v>0</v>
      </c>
      <c r="G21" s="66">
        <v>0</v>
      </c>
      <c r="H21" s="66">
        <v>0</v>
      </c>
      <c r="I21" s="67">
        <v>0</v>
      </c>
      <c r="J21" s="67">
        <v>0</v>
      </c>
      <c r="K21" s="67">
        <v>0</v>
      </c>
    </row>
    <row r="22" spans="1:11">
      <c r="A22" s="68" t="s">
        <v>226</v>
      </c>
      <c r="B22" s="14"/>
      <c r="C22" s="14"/>
      <c r="F22" s="70">
        <v>0</v>
      </c>
      <c r="H22" s="70">
        <v>0</v>
      </c>
      <c r="J22" s="69">
        <v>0</v>
      </c>
      <c r="K22" s="69">
        <v>0</v>
      </c>
    </row>
    <row r="23" spans="1:11">
      <c r="A23" s="68" t="s">
        <v>573</v>
      </c>
      <c r="B23" s="14"/>
      <c r="C23" s="14"/>
      <c r="F23" s="70">
        <v>0</v>
      </c>
      <c r="H23" s="70">
        <v>0</v>
      </c>
      <c r="J23" s="69">
        <v>0</v>
      </c>
      <c r="K23" s="69">
        <v>0</v>
      </c>
    </row>
    <row r="24" spans="1:11">
      <c r="A24" t="s">
        <v>221</v>
      </c>
      <c r="B24" t="s">
        <v>221</v>
      </c>
      <c r="C24" t="s">
        <v>221</v>
      </c>
      <c r="D24" t="s">
        <v>221</v>
      </c>
      <c r="F24" s="66">
        <v>0</v>
      </c>
      <c r="G24" s="66">
        <v>0</v>
      </c>
      <c r="H24" s="66">
        <v>0</v>
      </c>
      <c r="I24" s="67">
        <v>0</v>
      </c>
      <c r="J24" s="67">
        <v>0</v>
      </c>
      <c r="K24" s="67">
        <v>0</v>
      </c>
    </row>
    <row r="25" spans="1:11">
      <c r="A25" s="68" t="s">
        <v>576</v>
      </c>
      <c r="B25" s="14"/>
      <c r="C25" s="14"/>
      <c r="F25" s="70">
        <v>0</v>
      </c>
      <c r="H25" s="70">
        <v>0</v>
      </c>
      <c r="J25" s="69">
        <v>0</v>
      </c>
      <c r="K25" s="69">
        <v>0</v>
      </c>
    </row>
    <row r="26" spans="1:11">
      <c r="A26" t="s">
        <v>221</v>
      </c>
      <c r="B26" t="s">
        <v>221</v>
      </c>
      <c r="C26" t="s">
        <v>221</v>
      </c>
      <c r="D26" t="s">
        <v>221</v>
      </c>
      <c r="F26" s="66">
        <v>0</v>
      </c>
      <c r="G26" s="66">
        <v>0</v>
      </c>
      <c r="H26" s="66">
        <v>0</v>
      </c>
      <c r="I26" s="67">
        <v>0</v>
      </c>
      <c r="J26" s="67">
        <v>0</v>
      </c>
      <c r="K26" s="67">
        <v>0</v>
      </c>
    </row>
    <row r="27" spans="1:11">
      <c r="A27" s="68" t="s">
        <v>575</v>
      </c>
      <c r="B27" s="14"/>
      <c r="C27" s="14"/>
      <c r="F27" s="70">
        <v>0</v>
      </c>
      <c r="H27" s="70">
        <v>0</v>
      </c>
      <c r="J27" s="69">
        <v>0</v>
      </c>
      <c r="K27" s="69">
        <v>0</v>
      </c>
    </row>
    <row r="28" spans="1:11">
      <c r="A28" t="s">
        <v>221</v>
      </c>
      <c r="B28" t="s">
        <v>221</v>
      </c>
      <c r="C28" t="s">
        <v>221</v>
      </c>
      <c r="D28" t="s">
        <v>221</v>
      </c>
      <c r="F28" s="66">
        <v>0</v>
      </c>
      <c r="G28" s="66">
        <v>0</v>
      </c>
      <c r="H28" s="66">
        <v>0</v>
      </c>
      <c r="I28" s="67">
        <v>0</v>
      </c>
      <c r="J28" s="67">
        <v>0</v>
      </c>
      <c r="K28" s="67">
        <v>0</v>
      </c>
    </row>
    <row r="29" spans="1:11">
      <c r="A29" s="68" t="s">
        <v>577</v>
      </c>
      <c r="B29" s="14"/>
      <c r="C29" s="14"/>
      <c r="F29" s="70">
        <v>0</v>
      </c>
      <c r="H29" s="70">
        <v>0</v>
      </c>
      <c r="J29" s="69">
        <v>0</v>
      </c>
      <c r="K29" s="69">
        <v>0</v>
      </c>
    </row>
    <row r="30" spans="1:11">
      <c r="A30" t="s">
        <v>221</v>
      </c>
      <c r="B30" t="s">
        <v>221</v>
      </c>
      <c r="C30" t="s">
        <v>221</v>
      </c>
      <c r="D30" t="s">
        <v>221</v>
      </c>
      <c r="F30" s="66">
        <v>0</v>
      </c>
      <c r="G30" s="66">
        <v>0</v>
      </c>
      <c r="H30" s="66">
        <v>0</v>
      </c>
      <c r="I30" s="67">
        <v>0</v>
      </c>
      <c r="J30" s="67">
        <v>0</v>
      </c>
      <c r="K30" s="67">
        <v>0</v>
      </c>
    </row>
    <row r="31" spans="1:11">
      <c r="A31" s="68" t="s">
        <v>497</v>
      </c>
      <c r="B31" s="14"/>
      <c r="C31" s="14"/>
      <c r="F31" s="70">
        <v>0</v>
      </c>
      <c r="H31" s="70">
        <v>0</v>
      </c>
      <c r="J31" s="69">
        <v>0</v>
      </c>
      <c r="K31" s="69">
        <v>0</v>
      </c>
    </row>
    <row r="32" spans="1:11">
      <c r="A32" t="s">
        <v>221</v>
      </c>
      <c r="B32" t="s">
        <v>221</v>
      </c>
      <c r="C32" t="s">
        <v>221</v>
      </c>
      <c r="D32" t="s">
        <v>221</v>
      </c>
      <c r="F32" s="66">
        <v>0</v>
      </c>
      <c r="G32" s="66">
        <v>0</v>
      </c>
      <c r="H32" s="66">
        <v>0</v>
      </c>
      <c r="I32" s="67">
        <v>0</v>
      </c>
      <c r="J32" s="67">
        <v>0</v>
      </c>
      <c r="K32" s="67">
        <v>0</v>
      </c>
    </row>
    <row r="33" spans="1:3">
      <c r="A33" s="91" t="s">
        <v>228</v>
      </c>
      <c r="B33" s="14"/>
      <c r="C33" s="14"/>
    </row>
    <row r="34" spans="1:3">
      <c r="A34" s="91" t="s">
        <v>299</v>
      </c>
      <c r="B34" s="14"/>
      <c r="C34" s="14"/>
    </row>
    <row r="35" spans="1:3">
      <c r="A35" s="91" t="s">
        <v>300</v>
      </c>
      <c r="B35" s="14"/>
      <c r="C35" s="14"/>
    </row>
    <row r="36" spans="1:3">
      <c r="A36" s="91" t="s">
        <v>301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49" width="0" style="14" hidden="1" customWidth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  <c r="B2" t="s">
        <v>197</v>
      </c>
    </row>
    <row r="3" spans="1:48">
      <c r="A3" s="2" t="s">
        <v>2</v>
      </c>
      <c r="B3" t="s">
        <v>198</v>
      </c>
    </row>
    <row r="4" spans="1:48">
      <c r="A4" s="2" t="s">
        <v>3</v>
      </c>
      <c r="B4" t="s">
        <v>199</v>
      </c>
    </row>
    <row r="5" spans="1:48" ht="26.25" customHeight="1">
      <c r="A5" s="105" t="s">
        <v>135</v>
      </c>
      <c r="B5" s="106"/>
      <c r="C5" s="106"/>
      <c r="D5" s="106"/>
      <c r="E5" s="106"/>
      <c r="F5" s="106"/>
      <c r="G5" s="106"/>
      <c r="H5" s="106"/>
      <c r="I5" s="106"/>
      <c r="J5" s="107"/>
    </row>
    <row r="6" spans="1:48" ht="26.25" customHeight="1">
      <c r="A6" s="105" t="s">
        <v>142</v>
      </c>
      <c r="B6" s="106"/>
      <c r="C6" s="106"/>
      <c r="D6" s="106"/>
      <c r="E6" s="106"/>
      <c r="F6" s="106"/>
      <c r="G6" s="106"/>
      <c r="H6" s="106"/>
      <c r="I6" s="106"/>
      <c r="J6" s="107"/>
    </row>
    <row r="7" spans="1:48" s="16" customFormat="1">
      <c r="A7" s="41" t="s">
        <v>95</v>
      </c>
      <c r="B7" s="42" t="s">
        <v>48</v>
      </c>
      <c r="C7" s="42" t="s">
        <v>83</v>
      </c>
      <c r="D7" s="42" t="s">
        <v>52</v>
      </c>
      <c r="E7" s="42" t="s">
        <v>70</v>
      </c>
      <c r="F7" s="42" t="s">
        <v>186</v>
      </c>
      <c r="G7" s="42" t="s">
        <v>187</v>
      </c>
      <c r="H7" s="42" t="s">
        <v>5</v>
      </c>
      <c r="I7" s="42" t="s">
        <v>56</v>
      </c>
      <c r="J7" s="43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7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4">
        <v>-5333877</v>
      </c>
      <c r="G10" s="7"/>
      <c r="H10" s="64">
        <v>-52.8984513243525</v>
      </c>
      <c r="I10" s="65">
        <v>1</v>
      </c>
      <c r="J10" s="65">
        <v>-2.0000000000000001E-4</v>
      </c>
      <c r="AV10" s="14"/>
    </row>
    <row r="11" spans="1:48">
      <c r="A11" s="68" t="s">
        <v>201</v>
      </c>
      <c r="B11" s="14"/>
      <c r="C11" s="14"/>
      <c r="F11" s="70">
        <v>-5333877</v>
      </c>
      <c r="H11" s="70">
        <v>-52.8984513243525</v>
      </c>
      <c r="I11" s="69">
        <v>1</v>
      </c>
      <c r="J11" s="69">
        <v>-2.0000000000000001E-4</v>
      </c>
    </row>
    <row r="12" spans="1:48">
      <c r="A12" s="68" t="s">
        <v>573</v>
      </c>
      <c r="B12" s="14"/>
      <c r="C12" s="14"/>
      <c r="F12" s="70">
        <v>0</v>
      </c>
      <c r="H12" s="70">
        <v>0</v>
      </c>
      <c r="I12" s="69">
        <v>0</v>
      </c>
      <c r="J12" s="69">
        <v>0</v>
      </c>
    </row>
    <row r="13" spans="1:48">
      <c r="A13" t="s">
        <v>221</v>
      </c>
      <c r="B13" t="s">
        <v>221</v>
      </c>
      <c r="C13" t="s">
        <v>221</v>
      </c>
      <c r="D13" t="s">
        <v>221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</row>
    <row r="14" spans="1:48">
      <c r="A14" s="68" t="s">
        <v>574</v>
      </c>
      <c r="B14" s="14"/>
      <c r="C14" s="14"/>
      <c r="F14" s="70">
        <v>-5333877</v>
      </c>
      <c r="H14" s="70">
        <v>-52.8984513243525</v>
      </c>
      <c r="I14" s="69">
        <v>1</v>
      </c>
      <c r="J14" s="69">
        <v>-2.0000000000000001E-4</v>
      </c>
    </row>
    <row r="15" spans="1:48">
      <c r="A15" t="s">
        <v>650</v>
      </c>
      <c r="B15" t="s">
        <v>651</v>
      </c>
      <c r="C15" t="s">
        <v>122</v>
      </c>
      <c r="D15" t="s">
        <v>109</v>
      </c>
      <c r="E15" t="s">
        <v>652</v>
      </c>
      <c r="F15" s="66">
        <v>-736877</v>
      </c>
      <c r="G15" s="66">
        <v>-3.4882352108919399</v>
      </c>
      <c r="H15" s="66">
        <v>25.704002974964201</v>
      </c>
      <c r="I15" s="67">
        <v>-0.4859</v>
      </c>
      <c r="J15" s="67">
        <v>1E-4</v>
      </c>
    </row>
    <row r="16" spans="1:48">
      <c r="A16" t="s">
        <v>653</v>
      </c>
      <c r="B16" t="s">
        <v>654</v>
      </c>
      <c r="C16" t="s">
        <v>122</v>
      </c>
      <c r="D16" t="s">
        <v>105</v>
      </c>
      <c r="E16" t="s">
        <v>652</v>
      </c>
      <c r="F16" s="66">
        <v>-4597000</v>
      </c>
      <c r="G16" s="66">
        <v>1.70986413529077</v>
      </c>
      <c r="H16" s="66">
        <v>-78.602454299316705</v>
      </c>
      <c r="I16" s="67">
        <v>1.4859</v>
      </c>
      <c r="J16" s="67">
        <v>-2.0000000000000001E-4</v>
      </c>
    </row>
    <row r="17" spans="1:10">
      <c r="A17" s="68" t="s">
        <v>649</v>
      </c>
      <c r="B17" s="14"/>
      <c r="C17" s="14"/>
      <c r="F17" s="70">
        <v>0</v>
      </c>
      <c r="H17" s="70">
        <v>0</v>
      </c>
      <c r="I17" s="69">
        <v>0</v>
      </c>
      <c r="J17" s="69">
        <v>0</v>
      </c>
    </row>
    <row r="18" spans="1:10">
      <c r="A18" t="s">
        <v>221</v>
      </c>
      <c r="B18" t="s">
        <v>221</v>
      </c>
      <c r="C18" t="s">
        <v>221</v>
      </c>
      <c r="D18" t="s">
        <v>221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</row>
    <row r="19" spans="1:10">
      <c r="A19" s="68" t="s">
        <v>575</v>
      </c>
      <c r="B19" s="14"/>
      <c r="C19" s="14"/>
      <c r="F19" s="70">
        <v>0</v>
      </c>
      <c r="H19" s="70">
        <v>0</v>
      </c>
      <c r="I19" s="69">
        <v>0</v>
      </c>
      <c r="J19" s="69">
        <v>0</v>
      </c>
    </row>
    <row r="20" spans="1:10">
      <c r="A20" t="s">
        <v>221</v>
      </c>
      <c r="B20" t="s">
        <v>221</v>
      </c>
      <c r="C20" t="s">
        <v>221</v>
      </c>
      <c r="D20" t="s">
        <v>221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</row>
    <row r="21" spans="1:10">
      <c r="A21" s="68" t="s">
        <v>497</v>
      </c>
      <c r="B21" s="14"/>
      <c r="C21" s="14"/>
      <c r="F21" s="70">
        <v>0</v>
      </c>
      <c r="H21" s="70">
        <v>0</v>
      </c>
      <c r="I21" s="69">
        <v>0</v>
      </c>
      <c r="J21" s="69">
        <v>0</v>
      </c>
    </row>
    <row r="22" spans="1:10">
      <c r="A22" t="s">
        <v>221</v>
      </c>
      <c r="B22" t="s">
        <v>221</v>
      </c>
      <c r="C22" t="s">
        <v>221</v>
      </c>
      <c r="D22" t="s">
        <v>221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</row>
    <row r="23" spans="1:10">
      <c r="A23" s="68" t="s">
        <v>226</v>
      </c>
      <c r="B23" s="14"/>
      <c r="C23" s="14"/>
      <c r="F23" s="70">
        <v>0</v>
      </c>
      <c r="H23" s="70">
        <v>0</v>
      </c>
      <c r="I23" s="69">
        <v>0</v>
      </c>
      <c r="J23" s="69">
        <v>0</v>
      </c>
    </row>
    <row r="24" spans="1:10">
      <c r="A24" s="68" t="s">
        <v>573</v>
      </c>
      <c r="B24" s="14"/>
      <c r="C24" s="14"/>
      <c r="F24" s="70">
        <v>0</v>
      </c>
      <c r="H24" s="70">
        <v>0</v>
      </c>
      <c r="I24" s="69">
        <v>0</v>
      </c>
      <c r="J24" s="69">
        <v>0</v>
      </c>
    </row>
    <row r="25" spans="1:10">
      <c r="A25" t="s">
        <v>221</v>
      </c>
      <c r="B25" t="s">
        <v>221</v>
      </c>
      <c r="C25" t="s">
        <v>221</v>
      </c>
      <c r="D25" t="s">
        <v>221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</row>
    <row r="26" spans="1:10">
      <c r="A26" s="68" t="s">
        <v>576</v>
      </c>
      <c r="B26" s="14"/>
      <c r="C26" s="14"/>
      <c r="F26" s="70">
        <v>0</v>
      </c>
      <c r="H26" s="70">
        <v>0</v>
      </c>
      <c r="I26" s="69">
        <v>0</v>
      </c>
      <c r="J26" s="69">
        <v>0</v>
      </c>
    </row>
    <row r="27" spans="1:10">
      <c r="A27" t="s">
        <v>221</v>
      </c>
      <c r="B27" t="s">
        <v>221</v>
      </c>
      <c r="C27" t="s">
        <v>221</v>
      </c>
      <c r="D27" t="s">
        <v>221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</row>
    <row r="28" spans="1:10">
      <c r="A28" s="68" t="s">
        <v>575</v>
      </c>
      <c r="B28" s="14"/>
      <c r="C28" s="14"/>
      <c r="F28" s="70">
        <v>0</v>
      </c>
      <c r="H28" s="70">
        <v>0</v>
      </c>
      <c r="I28" s="69">
        <v>0</v>
      </c>
      <c r="J28" s="69">
        <v>0</v>
      </c>
    </row>
    <row r="29" spans="1:10">
      <c r="A29" t="s">
        <v>221</v>
      </c>
      <c r="B29" t="s">
        <v>221</v>
      </c>
      <c r="C29" t="s">
        <v>221</v>
      </c>
      <c r="D29" t="s">
        <v>221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</row>
    <row r="30" spans="1:10">
      <c r="A30" s="68" t="s">
        <v>497</v>
      </c>
      <c r="B30" s="14"/>
      <c r="C30" s="14"/>
      <c r="F30" s="70">
        <v>0</v>
      </c>
      <c r="H30" s="70">
        <v>0</v>
      </c>
      <c r="I30" s="69">
        <v>0</v>
      </c>
      <c r="J30" s="69">
        <v>0</v>
      </c>
    </row>
    <row r="31" spans="1:10">
      <c r="A31" t="s">
        <v>221</v>
      </c>
      <c r="B31" t="s">
        <v>221</v>
      </c>
      <c r="C31" t="s">
        <v>221</v>
      </c>
      <c r="D31" t="s">
        <v>221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</row>
    <row r="32" spans="1:10">
      <c r="A32" s="91" t="s">
        <v>228</v>
      </c>
      <c r="B32" s="14"/>
      <c r="C32" s="14"/>
    </row>
    <row r="33" spans="1:3">
      <c r="A33" s="91" t="s">
        <v>299</v>
      </c>
      <c r="B33" s="14"/>
      <c r="C33" s="14"/>
    </row>
    <row r="34" spans="1:3">
      <c r="A34" s="91" t="s">
        <v>300</v>
      </c>
      <c r="B34" s="14"/>
      <c r="C34" s="14"/>
    </row>
    <row r="35" spans="1:3">
      <c r="A35" s="91" t="s">
        <v>301</v>
      </c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78" width="0" style="14" hidden="1" customWidth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  <c r="B2" t="s">
        <v>197</v>
      </c>
    </row>
    <row r="3" spans="1:77">
      <c r="A3" s="2" t="s">
        <v>2</v>
      </c>
      <c r="B3" t="s">
        <v>198</v>
      </c>
    </row>
    <row r="4" spans="1:77">
      <c r="A4" s="2" t="s">
        <v>3</v>
      </c>
      <c r="B4" t="s">
        <v>199</v>
      </c>
    </row>
    <row r="5" spans="1:77" ht="26.25" customHeight="1">
      <c r="A5" s="105" t="s">
        <v>135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7"/>
    </row>
    <row r="6" spans="1:77" ht="26.25" customHeight="1">
      <c r="A6" s="105" t="s">
        <v>144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7"/>
    </row>
    <row r="7" spans="1:77" s="16" customFormat="1">
      <c r="A7" s="41" t="s">
        <v>95</v>
      </c>
      <c r="B7" s="42" t="s">
        <v>48</v>
      </c>
      <c r="C7" s="42" t="s">
        <v>133</v>
      </c>
      <c r="D7" s="42" t="s">
        <v>50</v>
      </c>
      <c r="E7" s="42" t="s">
        <v>51</v>
      </c>
      <c r="F7" s="42" t="s">
        <v>70</v>
      </c>
      <c r="G7" s="42" t="s">
        <v>71</v>
      </c>
      <c r="H7" s="42" t="s">
        <v>52</v>
      </c>
      <c r="I7" s="42" t="s">
        <v>53</v>
      </c>
      <c r="J7" s="42" t="s">
        <v>54</v>
      </c>
      <c r="K7" s="42" t="s">
        <v>186</v>
      </c>
      <c r="L7" s="42" t="s">
        <v>187</v>
      </c>
      <c r="M7" s="42" t="s">
        <v>5</v>
      </c>
      <c r="N7" s="42" t="s">
        <v>72</v>
      </c>
      <c r="O7" s="42" t="s">
        <v>56</v>
      </c>
      <c r="P7" s="43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7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7"/>
      <c r="M10" s="64">
        <v>0</v>
      </c>
      <c r="N10" s="7"/>
      <c r="O10" s="65">
        <v>0</v>
      </c>
      <c r="P10" s="65">
        <v>0</v>
      </c>
      <c r="Q10" s="14"/>
      <c r="R10" s="14"/>
      <c r="S10" s="14"/>
      <c r="T10" s="14"/>
      <c r="U10" s="14"/>
      <c r="BY10" s="14"/>
    </row>
    <row r="11" spans="1:77">
      <c r="A11" s="68" t="s">
        <v>201</v>
      </c>
      <c r="C11" s="14"/>
      <c r="G11" s="70">
        <v>0</v>
      </c>
      <c r="J11" s="69">
        <v>0</v>
      </c>
      <c r="K11" s="70">
        <v>0</v>
      </c>
      <c r="M11" s="70">
        <v>0</v>
      </c>
      <c r="O11" s="69">
        <v>0</v>
      </c>
      <c r="P11" s="69">
        <v>0</v>
      </c>
    </row>
    <row r="12" spans="1:77">
      <c r="A12" s="68" t="s">
        <v>578</v>
      </c>
      <c r="C12" s="14"/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77">
      <c r="A13" t="s">
        <v>221</v>
      </c>
      <c r="B13" t="s">
        <v>221</v>
      </c>
      <c r="C13" s="14"/>
      <c r="D13" t="s">
        <v>221</v>
      </c>
      <c r="G13" s="66">
        <v>0</v>
      </c>
      <c r="H13" t="s">
        <v>221</v>
      </c>
      <c r="I13" s="67">
        <v>0</v>
      </c>
      <c r="J13" s="67">
        <v>0</v>
      </c>
      <c r="K13" s="66">
        <v>0</v>
      </c>
      <c r="L13" s="66">
        <v>0</v>
      </c>
      <c r="M13" s="66">
        <v>0</v>
      </c>
      <c r="N13" s="67">
        <v>0</v>
      </c>
      <c r="O13" s="67">
        <v>0</v>
      </c>
      <c r="P13" s="67">
        <v>0</v>
      </c>
    </row>
    <row r="14" spans="1:77">
      <c r="A14" s="68" t="s">
        <v>579</v>
      </c>
      <c r="C14" s="14"/>
      <c r="G14" s="70">
        <v>0</v>
      </c>
      <c r="J14" s="69">
        <v>0</v>
      </c>
      <c r="K14" s="70">
        <v>0</v>
      </c>
      <c r="M14" s="70">
        <v>0</v>
      </c>
      <c r="O14" s="69">
        <v>0</v>
      </c>
      <c r="P14" s="69">
        <v>0</v>
      </c>
    </row>
    <row r="15" spans="1:77">
      <c r="A15" t="s">
        <v>221</v>
      </c>
      <c r="B15" t="s">
        <v>221</v>
      </c>
      <c r="C15" s="14"/>
      <c r="D15" t="s">
        <v>221</v>
      </c>
      <c r="G15" s="66">
        <v>0</v>
      </c>
      <c r="H15" t="s">
        <v>221</v>
      </c>
      <c r="I15" s="67">
        <v>0</v>
      </c>
      <c r="J15" s="67">
        <v>0</v>
      </c>
      <c r="K15" s="66">
        <v>0</v>
      </c>
      <c r="L15" s="66">
        <v>0</v>
      </c>
      <c r="M15" s="66">
        <v>0</v>
      </c>
      <c r="N15" s="67">
        <v>0</v>
      </c>
      <c r="O15" s="67">
        <v>0</v>
      </c>
      <c r="P15" s="67">
        <v>0</v>
      </c>
    </row>
    <row r="16" spans="1:77">
      <c r="A16" s="68" t="s">
        <v>580</v>
      </c>
      <c r="C16" s="14"/>
      <c r="G16" s="70">
        <v>0</v>
      </c>
      <c r="J16" s="69">
        <v>0</v>
      </c>
      <c r="K16" s="70">
        <v>0</v>
      </c>
      <c r="M16" s="70">
        <v>0</v>
      </c>
      <c r="O16" s="69">
        <v>0</v>
      </c>
      <c r="P16" s="69">
        <v>0</v>
      </c>
    </row>
    <row r="17" spans="1:16">
      <c r="A17" s="68" t="s">
        <v>581</v>
      </c>
      <c r="C17" s="14"/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t="s">
        <v>221</v>
      </c>
      <c r="B18" t="s">
        <v>221</v>
      </c>
      <c r="C18" s="14"/>
      <c r="D18" t="s">
        <v>221</v>
      </c>
      <c r="G18" s="66">
        <v>0</v>
      </c>
      <c r="H18" t="s">
        <v>221</v>
      </c>
      <c r="I18" s="67">
        <v>0</v>
      </c>
      <c r="J18" s="67">
        <v>0</v>
      </c>
      <c r="K18" s="66">
        <v>0</v>
      </c>
      <c r="L18" s="66">
        <v>0</v>
      </c>
      <c r="M18" s="66">
        <v>0</v>
      </c>
      <c r="N18" s="67">
        <v>0</v>
      </c>
      <c r="O18" s="67">
        <v>0</v>
      </c>
      <c r="P18" s="67">
        <v>0</v>
      </c>
    </row>
    <row r="19" spans="1:16">
      <c r="A19" s="68" t="s">
        <v>582</v>
      </c>
      <c r="C19" s="14"/>
      <c r="G19" s="70">
        <v>0</v>
      </c>
      <c r="J19" s="69">
        <v>0</v>
      </c>
      <c r="K19" s="70">
        <v>0</v>
      </c>
      <c r="M19" s="70">
        <v>0</v>
      </c>
      <c r="O19" s="69">
        <v>0</v>
      </c>
      <c r="P19" s="69">
        <v>0</v>
      </c>
    </row>
    <row r="20" spans="1:16">
      <c r="A20" t="s">
        <v>221</v>
      </c>
      <c r="B20" t="s">
        <v>221</v>
      </c>
      <c r="C20" s="14"/>
      <c r="D20" t="s">
        <v>221</v>
      </c>
      <c r="G20" s="66">
        <v>0</v>
      </c>
      <c r="H20" t="s">
        <v>221</v>
      </c>
      <c r="I20" s="67">
        <v>0</v>
      </c>
      <c r="J20" s="67">
        <v>0</v>
      </c>
      <c r="K20" s="66">
        <v>0</v>
      </c>
      <c r="L20" s="66">
        <v>0</v>
      </c>
      <c r="M20" s="66">
        <v>0</v>
      </c>
      <c r="N20" s="67">
        <v>0</v>
      </c>
      <c r="O20" s="67">
        <v>0</v>
      </c>
      <c r="P20" s="67">
        <v>0</v>
      </c>
    </row>
    <row r="21" spans="1:16">
      <c r="A21" s="68" t="s">
        <v>583</v>
      </c>
      <c r="C21" s="14"/>
      <c r="G21" s="70">
        <v>0</v>
      </c>
      <c r="J21" s="69">
        <v>0</v>
      </c>
      <c r="K21" s="70">
        <v>0</v>
      </c>
      <c r="M21" s="70">
        <v>0</v>
      </c>
      <c r="O21" s="69">
        <v>0</v>
      </c>
      <c r="P21" s="69">
        <v>0</v>
      </c>
    </row>
    <row r="22" spans="1:16">
      <c r="A22" t="s">
        <v>221</v>
      </c>
      <c r="B22" t="s">
        <v>221</v>
      </c>
      <c r="C22" s="14"/>
      <c r="D22" t="s">
        <v>221</v>
      </c>
      <c r="G22" s="66">
        <v>0</v>
      </c>
      <c r="H22" t="s">
        <v>221</v>
      </c>
      <c r="I22" s="67">
        <v>0</v>
      </c>
      <c r="J22" s="67">
        <v>0</v>
      </c>
      <c r="K22" s="66">
        <v>0</v>
      </c>
      <c r="L22" s="66">
        <v>0</v>
      </c>
      <c r="M22" s="66">
        <v>0</v>
      </c>
      <c r="N22" s="67">
        <v>0</v>
      </c>
      <c r="O22" s="67">
        <v>0</v>
      </c>
      <c r="P22" s="67">
        <v>0</v>
      </c>
    </row>
    <row r="23" spans="1:16">
      <c r="A23" s="68" t="s">
        <v>584</v>
      </c>
      <c r="C23" s="14"/>
      <c r="G23" s="70">
        <v>0</v>
      </c>
      <c r="J23" s="69">
        <v>0</v>
      </c>
      <c r="K23" s="70">
        <v>0</v>
      </c>
      <c r="M23" s="70">
        <v>0</v>
      </c>
      <c r="O23" s="69">
        <v>0</v>
      </c>
      <c r="P23" s="69">
        <v>0</v>
      </c>
    </row>
    <row r="24" spans="1:16">
      <c r="A24" t="s">
        <v>221</v>
      </c>
      <c r="B24" t="s">
        <v>221</v>
      </c>
      <c r="C24" s="14"/>
      <c r="D24" t="s">
        <v>221</v>
      </c>
      <c r="G24" s="66">
        <v>0</v>
      </c>
      <c r="H24" t="s">
        <v>221</v>
      </c>
      <c r="I24" s="67">
        <v>0</v>
      </c>
      <c r="J24" s="67">
        <v>0</v>
      </c>
      <c r="K24" s="66">
        <v>0</v>
      </c>
      <c r="L24" s="66">
        <v>0</v>
      </c>
      <c r="M24" s="66">
        <v>0</v>
      </c>
      <c r="N24" s="67">
        <v>0</v>
      </c>
      <c r="O24" s="67">
        <v>0</v>
      </c>
      <c r="P24" s="67">
        <v>0</v>
      </c>
    </row>
    <row r="25" spans="1:16">
      <c r="A25" s="68" t="s">
        <v>226</v>
      </c>
      <c r="C25" s="14"/>
      <c r="G25" s="70">
        <v>0</v>
      </c>
      <c r="J25" s="69">
        <v>0</v>
      </c>
      <c r="K25" s="70">
        <v>0</v>
      </c>
      <c r="M25" s="70">
        <v>0</v>
      </c>
      <c r="O25" s="69">
        <v>0</v>
      </c>
      <c r="P25" s="69">
        <v>0</v>
      </c>
    </row>
    <row r="26" spans="1:16">
      <c r="A26" s="68" t="s">
        <v>578</v>
      </c>
      <c r="C26" s="14"/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t="s">
        <v>221</v>
      </c>
      <c r="B27" t="s">
        <v>221</v>
      </c>
      <c r="C27" s="14"/>
      <c r="D27" t="s">
        <v>221</v>
      </c>
      <c r="G27" s="66">
        <v>0</v>
      </c>
      <c r="H27" t="s">
        <v>221</v>
      </c>
      <c r="I27" s="67">
        <v>0</v>
      </c>
      <c r="J27" s="67">
        <v>0</v>
      </c>
      <c r="K27" s="66">
        <v>0</v>
      </c>
      <c r="L27" s="66">
        <v>0</v>
      </c>
      <c r="M27" s="66">
        <v>0</v>
      </c>
      <c r="N27" s="67">
        <v>0</v>
      </c>
      <c r="O27" s="67">
        <v>0</v>
      </c>
      <c r="P27" s="67">
        <v>0</v>
      </c>
    </row>
    <row r="28" spans="1:16">
      <c r="A28" s="68" t="s">
        <v>579</v>
      </c>
      <c r="C28" s="14"/>
      <c r="G28" s="70">
        <v>0</v>
      </c>
      <c r="J28" s="69">
        <v>0</v>
      </c>
      <c r="K28" s="70">
        <v>0</v>
      </c>
      <c r="M28" s="70">
        <v>0</v>
      </c>
      <c r="O28" s="69">
        <v>0</v>
      </c>
      <c r="P28" s="69">
        <v>0</v>
      </c>
    </row>
    <row r="29" spans="1:16">
      <c r="A29" t="s">
        <v>221</v>
      </c>
      <c r="B29" t="s">
        <v>221</v>
      </c>
      <c r="C29" s="14"/>
      <c r="D29" t="s">
        <v>221</v>
      </c>
      <c r="G29" s="66">
        <v>0</v>
      </c>
      <c r="H29" t="s">
        <v>221</v>
      </c>
      <c r="I29" s="67">
        <v>0</v>
      </c>
      <c r="J29" s="67">
        <v>0</v>
      </c>
      <c r="K29" s="66">
        <v>0</v>
      </c>
      <c r="L29" s="66">
        <v>0</v>
      </c>
      <c r="M29" s="66">
        <v>0</v>
      </c>
      <c r="N29" s="67">
        <v>0</v>
      </c>
      <c r="O29" s="67">
        <v>0</v>
      </c>
      <c r="P29" s="67">
        <v>0</v>
      </c>
    </row>
    <row r="30" spans="1:16">
      <c r="A30" s="68" t="s">
        <v>580</v>
      </c>
      <c r="C30" s="14"/>
      <c r="G30" s="70">
        <v>0</v>
      </c>
      <c r="J30" s="69">
        <v>0</v>
      </c>
      <c r="K30" s="70">
        <v>0</v>
      </c>
      <c r="M30" s="70">
        <v>0</v>
      </c>
      <c r="O30" s="69">
        <v>0</v>
      </c>
      <c r="P30" s="69">
        <v>0</v>
      </c>
    </row>
    <row r="31" spans="1:16">
      <c r="A31" s="68" t="s">
        <v>581</v>
      </c>
      <c r="C31" s="14"/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t="s">
        <v>221</v>
      </c>
      <c r="B32" t="s">
        <v>221</v>
      </c>
      <c r="C32" s="14"/>
      <c r="D32" t="s">
        <v>221</v>
      </c>
      <c r="G32" s="66">
        <v>0</v>
      </c>
      <c r="H32" t="s">
        <v>221</v>
      </c>
      <c r="I32" s="67">
        <v>0</v>
      </c>
      <c r="J32" s="67">
        <v>0</v>
      </c>
      <c r="K32" s="66">
        <v>0</v>
      </c>
      <c r="L32" s="66">
        <v>0</v>
      </c>
      <c r="M32" s="66">
        <v>0</v>
      </c>
      <c r="N32" s="67">
        <v>0</v>
      </c>
      <c r="O32" s="67">
        <v>0</v>
      </c>
      <c r="P32" s="67">
        <v>0</v>
      </c>
    </row>
    <row r="33" spans="1:16">
      <c r="A33" s="68" t="s">
        <v>582</v>
      </c>
      <c r="C33" s="14"/>
      <c r="G33" s="70">
        <v>0</v>
      </c>
      <c r="J33" s="69">
        <v>0</v>
      </c>
      <c r="K33" s="70">
        <v>0</v>
      </c>
      <c r="M33" s="70">
        <v>0</v>
      </c>
      <c r="O33" s="69">
        <v>0</v>
      </c>
      <c r="P33" s="69">
        <v>0</v>
      </c>
    </row>
    <row r="34" spans="1:16">
      <c r="A34" t="s">
        <v>221</v>
      </c>
      <c r="B34" t="s">
        <v>221</v>
      </c>
      <c r="C34" s="14"/>
      <c r="D34" t="s">
        <v>221</v>
      </c>
      <c r="G34" s="66">
        <v>0</v>
      </c>
      <c r="H34" t="s">
        <v>221</v>
      </c>
      <c r="I34" s="67">
        <v>0</v>
      </c>
      <c r="J34" s="67">
        <v>0</v>
      </c>
      <c r="K34" s="66">
        <v>0</v>
      </c>
      <c r="L34" s="66">
        <v>0</v>
      </c>
      <c r="M34" s="66">
        <v>0</v>
      </c>
      <c r="N34" s="67">
        <v>0</v>
      </c>
      <c r="O34" s="67">
        <v>0</v>
      </c>
      <c r="P34" s="67">
        <v>0</v>
      </c>
    </row>
    <row r="35" spans="1:16">
      <c r="A35" s="68" t="s">
        <v>583</v>
      </c>
      <c r="C35" s="14"/>
      <c r="G35" s="70">
        <v>0</v>
      </c>
      <c r="J35" s="69">
        <v>0</v>
      </c>
      <c r="K35" s="70">
        <v>0</v>
      </c>
      <c r="M35" s="70">
        <v>0</v>
      </c>
      <c r="O35" s="69">
        <v>0</v>
      </c>
      <c r="P35" s="69">
        <v>0</v>
      </c>
    </row>
    <row r="36" spans="1:16">
      <c r="A36" t="s">
        <v>221</v>
      </c>
      <c r="B36" t="s">
        <v>221</v>
      </c>
      <c r="C36" s="14"/>
      <c r="D36" t="s">
        <v>221</v>
      </c>
      <c r="G36" s="66">
        <v>0</v>
      </c>
      <c r="H36" t="s">
        <v>221</v>
      </c>
      <c r="I36" s="67">
        <v>0</v>
      </c>
      <c r="J36" s="67">
        <v>0</v>
      </c>
      <c r="K36" s="66">
        <v>0</v>
      </c>
      <c r="L36" s="66">
        <v>0</v>
      </c>
      <c r="M36" s="66">
        <v>0</v>
      </c>
      <c r="N36" s="67">
        <v>0</v>
      </c>
      <c r="O36" s="67">
        <v>0</v>
      </c>
      <c r="P36" s="67">
        <v>0</v>
      </c>
    </row>
    <row r="37" spans="1:16">
      <c r="A37" s="68" t="s">
        <v>584</v>
      </c>
      <c r="C37" s="14"/>
      <c r="G37" s="70">
        <v>0</v>
      </c>
      <c r="J37" s="69">
        <v>0</v>
      </c>
      <c r="K37" s="70">
        <v>0</v>
      </c>
      <c r="M37" s="70">
        <v>0</v>
      </c>
      <c r="O37" s="69">
        <v>0</v>
      </c>
      <c r="P37" s="69">
        <v>0</v>
      </c>
    </row>
    <row r="38" spans="1:16">
      <c r="A38" t="s">
        <v>221</v>
      </c>
      <c r="B38" t="s">
        <v>221</v>
      </c>
      <c r="C38" s="14"/>
      <c r="D38" t="s">
        <v>221</v>
      </c>
      <c r="G38" s="66">
        <v>0</v>
      </c>
      <c r="H38" t="s">
        <v>221</v>
      </c>
      <c r="I38" s="67">
        <v>0</v>
      </c>
      <c r="J38" s="67">
        <v>0</v>
      </c>
      <c r="K38" s="66">
        <v>0</v>
      </c>
      <c r="L38" s="66">
        <v>0</v>
      </c>
      <c r="M38" s="66">
        <v>0</v>
      </c>
      <c r="N38" s="67">
        <v>0</v>
      </c>
      <c r="O38" s="67">
        <v>0</v>
      </c>
      <c r="P38" s="67">
        <v>0</v>
      </c>
    </row>
    <row r="39" spans="1:16">
      <c r="A39" s="91" t="s">
        <v>228</v>
      </c>
      <c r="C39" s="14"/>
    </row>
    <row r="40" spans="1:16">
      <c r="A40" s="91" t="s">
        <v>299</v>
      </c>
      <c r="C40" s="14"/>
    </row>
    <row r="41" spans="1:16">
      <c r="A41" s="91" t="s">
        <v>300</v>
      </c>
      <c r="C41" s="14"/>
    </row>
    <row r="42" spans="1:16">
      <c r="A42" s="91" t="s">
        <v>301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7"/>
  <sheetViews>
    <sheetView rightToLeft="1" topLeftCell="A3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47" width="9.140625" style="14" hidden="1" customWidth="1"/>
    <col min="48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 t="s">
        <v>197</v>
      </c>
    </row>
    <row r="3" spans="1:59">
      <c r="A3" s="2" t="s">
        <v>2</v>
      </c>
      <c r="B3" s="2" t="s">
        <v>198</v>
      </c>
    </row>
    <row r="4" spans="1:59">
      <c r="A4" s="2" t="s">
        <v>3</v>
      </c>
      <c r="B4" s="2" t="s">
        <v>199</v>
      </c>
    </row>
    <row r="5" spans="1:59" ht="26.25" customHeight="1">
      <c r="A5" s="105" t="s">
        <v>145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7"/>
    </row>
    <row r="6" spans="1:59" s="16" customFormat="1" ht="126">
      <c r="A6" s="41" t="s">
        <v>95</v>
      </c>
      <c r="B6" s="42" t="s">
        <v>146</v>
      </c>
      <c r="C6" s="42" t="s">
        <v>48</v>
      </c>
      <c r="D6" s="108" t="s">
        <v>49</v>
      </c>
      <c r="E6" s="108" t="s">
        <v>50</v>
      </c>
      <c r="F6" s="108" t="s">
        <v>70</v>
      </c>
      <c r="G6" s="108" t="s">
        <v>51</v>
      </c>
      <c r="H6" s="42" t="s">
        <v>71</v>
      </c>
      <c r="I6" s="42" t="s">
        <v>195</v>
      </c>
      <c r="J6" s="42" t="s">
        <v>52</v>
      </c>
      <c r="K6" s="44" t="s">
        <v>147</v>
      </c>
      <c r="L6" s="108" t="s">
        <v>54</v>
      </c>
      <c r="M6" s="42" t="s">
        <v>186</v>
      </c>
      <c r="N6" s="42" t="s">
        <v>187</v>
      </c>
      <c r="O6" s="42" t="s">
        <v>5</v>
      </c>
      <c r="P6" s="42" t="s">
        <v>56</v>
      </c>
      <c r="Q6" s="43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40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7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4">
        <v>2.69</v>
      </c>
      <c r="I9" s="15"/>
      <c r="J9" s="15"/>
      <c r="K9" s="15"/>
      <c r="L9" s="65">
        <v>3.9399999999999998E-2</v>
      </c>
      <c r="M9" s="64">
        <v>5012866.03</v>
      </c>
      <c r="N9" s="7"/>
      <c r="O9" s="64">
        <v>5609.6563337521802</v>
      </c>
      <c r="P9" s="65">
        <v>1</v>
      </c>
      <c r="Q9" s="65">
        <v>1.6199999999999999E-2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8" t="s">
        <v>201</v>
      </c>
      <c r="H10" s="70">
        <v>2.69</v>
      </c>
      <c r="L10" s="69">
        <v>3.9399999999999998E-2</v>
      </c>
      <c r="M10" s="70">
        <v>5012866.03</v>
      </c>
      <c r="O10" s="70">
        <v>5609.6563337521802</v>
      </c>
      <c r="P10" s="69">
        <v>1</v>
      </c>
      <c r="Q10" s="69">
        <v>1.6199999999999999E-2</v>
      </c>
    </row>
    <row r="11" spans="1:59">
      <c r="A11" s="68" t="s">
        <v>655</v>
      </c>
      <c r="H11" s="70">
        <v>4.1100000000000003</v>
      </c>
      <c r="L11" s="69">
        <v>7.7000000000000002E-3</v>
      </c>
      <c r="M11" s="70">
        <v>1903886.8</v>
      </c>
      <c r="O11" s="70">
        <v>2014.0433650923014</v>
      </c>
      <c r="P11" s="69">
        <v>0.35899999999999999</v>
      </c>
      <c r="Q11" s="69">
        <v>5.7999999999999996E-3</v>
      </c>
    </row>
    <row r="12" spans="1:59">
      <c r="A12" t="s">
        <v>656</v>
      </c>
      <c r="B12" t="s">
        <v>657</v>
      </c>
      <c r="C12" t="s">
        <v>658</v>
      </c>
      <c r="D12" t="s">
        <v>659</v>
      </c>
      <c r="E12" t="s">
        <v>333</v>
      </c>
      <c r="F12" t="s">
        <v>660</v>
      </c>
      <c r="G12" t="s">
        <v>207</v>
      </c>
      <c r="H12" s="66">
        <v>1.75</v>
      </c>
      <c r="I12" t="s">
        <v>661</v>
      </c>
      <c r="J12" t="s">
        <v>101</v>
      </c>
      <c r="K12" s="67">
        <v>2.1000000000000001E-2</v>
      </c>
      <c r="L12" s="67">
        <v>7.7000000000000002E-3</v>
      </c>
      <c r="M12" s="66">
        <v>1903886.8</v>
      </c>
      <c r="N12" s="66">
        <v>105.79</v>
      </c>
      <c r="O12" s="66">
        <v>2014.0433650923014</v>
      </c>
      <c r="P12" s="67">
        <v>3.9800000000000002E-2</v>
      </c>
      <c r="Q12" s="67">
        <v>5.9999999999999995E-4</v>
      </c>
    </row>
    <row r="13" spans="1:59">
      <c r="A13" s="68" t="s">
        <v>662</v>
      </c>
      <c r="H13" s="70">
        <v>0</v>
      </c>
      <c r="L13" s="69">
        <v>0</v>
      </c>
      <c r="M13" s="70">
        <v>0</v>
      </c>
      <c r="O13" s="70">
        <v>0</v>
      </c>
      <c r="P13" s="69">
        <v>0</v>
      </c>
      <c r="Q13" s="69">
        <v>0</v>
      </c>
    </row>
    <row r="14" spans="1:59">
      <c r="A14" t="s">
        <v>221</v>
      </c>
      <c r="C14" t="s">
        <v>221</v>
      </c>
      <c r="E14" t="s">
        <v>221</v>
      </c>
      <c r="H14" s="66">
        <v>0</v>
      </c>
      <c r="I14" t="s">
        <v>221</v>
      </c>
      <c r="J14" t="s">
        <v>221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</row>
    <row r="15" spans="1:59">
      <c r="A15" s="68" t="s">
        <v>663</v>
      </c>
      <c r="H15" s="70">
        <v>0</v>
      </c>
      <c r="L15" s="69">
        <v>0</v>
      </c>
      <c r="M15" s="70">
        <v>0</v>
      </c>
      <c r="O15" s="70">
        <v>0</v>
      </c>
      <c r="P15" s="69">
        <v>0</v>
      </c>
      <c r="Q15" s="69">
        <v>0</v>
      </c>
    </row>
    <row r="16" spans="1:59">
      <c r="A16" t="s">
        <v>221</v>
      </c>
      <c r="C16" t="s">
        <v>221</v>
      </c>
      <c r="E16" t="s">
        <v>221</v>
      </c>
      <c r="H16" s="66">
        <v>0</v>
      </c>
      <c r="I16" t="s">
        <v>221</v>
      </c>
      <c r="J16" t="s">
        <v>221</v>
      </c>
      <c r="K16" s="67">
        <v>0</v>
      </c>
      <c r="L16" s="67">
        <v>0</v>
      </c>
      <c r="M16" s="66">
        <v>0</v>
      </c>
      <c r="N16" s="66">
        <v>0</v>
      </c>
      <c r="O16" s="66">
        <v>0</v>
      </c>
      <c r="P16" s="67">
        <v>0</v>
      </c>
      <c r="Q16" s="67">
        <v>0</v>
      </c>
    </row>
    <row r="17" spans="1:17">
      <c r="A17" s="68" t="s">
        <v>664</v>
      </c>
      <c r="H17" s="70">
        <v>1.41</v>
      </c>
      <c r="L17" s="69">
        <v>6.0699999999999997E-2</v>
      </c>
      <c r="M17" s="70">
        <v>1882979.23</v>
      </c>
      <c r="O17" s="70">
        <v>2349.9969686598788</v>
      </c>
      <c r="P17" s="69">
        <v>0.41889999999999999</v>
      </c>
      <c r="Q17" s="69">
        <v>6.7999999999999996E-3</v>
      </c>
    </row>
    <row r="18" spans="1:17">
      <c r="A18" t="s">
        <v>665</v>
      </c>
      <c r="B18" t="s">
        <v>657</v>
      </c>
      <c r="C18" t="s">
        <v>666</v>
      </c>
      <c r="D18" t="s">
        <v>618</v>
      </c>
      <c r="E18" t="s">
        <v>667</v>
      </c>
      <c r="F18" t="s">
        <v>668</v>
      </c>
      <c r="G18" t="s">
        <v>669</v>
      </c>
      <c r="H18" s="66">
        <v>0</v>
      </c>
      <c r="I18" t="s">
        <v>619</v>
      </c>
      <c r="J18" t="s">
        <v>101</v>
      </c>
      <c r="K18" s="67">
        <v>0</v>
      </c>
      <c r="L18" s="67">
        <v>0</v>
      </c>
      <c r="M18" s="66">
        <v>143328.9</v>
      </c>
      <c r="N18" s="66">
        <v>408.62745100000001</v>
      </c>
      <c r="O18" s="66">
        <v>585.68123061633901</v>
      </c>
      <c r="P18" s="67">
        <v>0.10440000000000001</v>
      </c>
      <c r="Q18" s="67">
        <v>1.6999999999999999E-3</v>
      </c>
    </row>
    <row r="19" spans="1:17">
      <c r="A19" t="s">
        <v>670</v>
      </c>
      <c r="B19" t="s">
        <v>657</v>
      </c>
      <c r="C19" t="s">
        <v>671</v>
      </c>
      <c r="D19" t="s">
        <v>618</v>
      </c>
      <c r="E19" t="s">
        <v>667</v>
      </c>
      <c r="F19" t="s">
        <v>672</v>
      </c>
      <c r="G19" t="s">
        <v>669</v>
      </c>
      <c r="H19" s="66">
        <v>1.86</v>
      </c>
      <c r="I19" t="s">
        <v>619</v>
      </c>
      <c r="J19" t="s">
        <v>101</v>
      </c>
      <c r="K19" s="67">
        <v>7.0000000000000007E-2</v>
      </c>
      <c r="L19" s="67">
        <v>6.6500000000000004E-2</v>
      </c>
      <c r="M19" s="66">
        <v>928349.4</v>
      </c>
      <c r="N19" s="66">
        <v>102.65691</v>
      </c>
      <c r="O19" s="66">
        <v>953.01480804354003</v>
      </c>
      <c r="P19" s="67">
        <v>0.1699</v>
      </c>
      <c r="Q19" s="67">
        <v>2.7000000000000001E-3</v>
      </c>
    </row>
    <row r="20" spans="1:17">
      <c r="A20" t="s">
        <v>673</v>
      </c>
      <c r="B20" t="s">
        <v>657</v>
      </c>
      <c r="C20" t="s">
        <v>674</v>
      </c>
      <c r="D20" t="s">
        <v>618</v>
      </c>
      <c r="E20" t="s">
        <v>221</v>
      </c>
      <c r="F20" t="s">
        <v>675</v>
      </c>
      <c r="G20" t="s">
        <v>570</v>
      </c>
      <c r="H20" s="66">
        <v>1.83</v>
      </c>
      <c r="I20" t="s">
        <v>619</v>
      </c>
      <c r="J20" t="s">
        <v>101</v>
      </c>
      <c r="K20" s="67">
        <v>0.08</v>
      </c>
      <c r="L20" s="67">
        <v>9.3899999999999997E-2</v>
      </c>
      <c r="M20" s="66">
        <v>843111.6</v>
      </c>
      <c r="N20" s="66">
        <v>100</v>
      </c>
      <c r="O20" s="66">
        <v>843.11159999999995</v>
      </c>
      <c r="P20" s="67">
        <v>0.15029999999999999</v>
      </c>
      <c r="Q20" s="67">
        <v>2.3999999999999998E-3</v>
      </c>
    </row>
    <row r="21" spans="1:17">
      <c r="A21" t="s">
        <v>676</v>
      </c>
      <c r="B21" t="s">
        <v>657</v>
      </c>
      <c r="C21" t="s">
        <v>677</v>
      </c>
      <c r="D21" t="s">
        <v>618</v>
      </c>
      <c r="E21" t="s">
        <v>221</v>
      </c>
      <c r="F21" t="s">
        <v>678</v>
      </c>
      <c r="G21" t="s">
        <v>570</v>
      </c>
      <c r="H21" s="66">
        <v>0</v>
      </c>
      <c r="I21" t="s">
        <v>619</v>
      </c>
      <c r="J21" t="s">
        <v>101</v>
      </c>
      <c r="K21" s="67">
        <v>0</v>
      </c>
      <c r="L21" s="67">
        <v>0</v>
      </c>
      <c r="M21" s="66">
        <v>-31810.67</v>
      </c>
      <c r="N21" s="66">
        <v>100</v>
      </c>
      <c r="O21" s="66">
        <v>-31.810669999999998</v>
      </c>
      <c r="P21" s="67">
        <v>-5.7000000000000002E-3</v>
      </c>
      <c r="Q21" s="67">
        <v>-1E-4</v>
      </c>
    </row>
    <row r="22" spans="1:17">
      <c r="A22" s="68" t="s">
        <v>679</v>
      </c>
      <c r="H22" s="70">
        <v>0</v>
      </c>
      <c r="L22" s="69">
        <v>0</v>
      </c>
      <c r="M22" s="70">
        <v>0</v>
      </c>
      <c r="O22" s="70">
        <v>0</v>
      </c>
      <c r="P22" s="69">
        <v>0</v>
      </c>
      <c r="Q22" s="69">
        <v>0</v>
      </c>
    </row>
    <row r="23" spans="1:17">
      <c r="A23" t="s">
        <v>221</v>
      </c>
      <c r="C23" t="s">
        <v>221</v>
      </c>
      <c r="E23" t="s">
        <v>221</v>
      </c>
      <c r="H23" s="66">
        <v>0</v>
      </c>
      <c r="I23" t="s">
        <v>221</v>
      </c>
      <c r="J23" t="s">
        <v>221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</row>
    <row r="24" spans="1:17">
      <c r="A24" s="68" t="s">
        <v>680</v>
      </c>
      <c r="H24" s="70">
        <v>0</v>
      </c>
      <c r="L24" s="69">
        <v>0</v>
      </c>
      <c r="M24" s="70">
        <v>0</v>
      </c>
      <c r="O24" s="70">
        <v>0</v>
      </c>
      <c r="P24" s="69">
        <v>0</v>
      </c>
      <c r="Q24" s="69">
        <v>0</v>
      </c>
    </row>
    <row r="25" spans="1:17">
      <c r="A25" s="68" t="s">
        <v>681</v>
      </c>
      <c r="H25" s="70">
        <v>0</v>
      </c>
      <c r="L25" s="69">
        <v>0</v>
      </c>
      <c r="M25" s="70">
        <v>0</v>
      </c>
      <c r="O25" s="70">
        <v>0</v>
      </c>
      <c r="P25" s="69">
        <v>0</v>
      </c>
      <c r="Q25" s="69">
        <v>0</v>
      </c>
    </row>
    <row r="26" spans="1:17">
      <c r="A26" t="s">
        <v>221</v>
      </c>
      <c r="C26" t="s">
        <v>221</v>
      </c>
      <c r="E26" t="s">
        <v>221</v>
      </c>
      <c r="H26" s="66">
        <v>0</v>
      </c>
      <c r="I26" t="s">
        <v>221</v>
      </c>
      <c r="J26" t="s">
        <v>221</v>
      </c>
      <c r="K26" s="67">
        <v>0</v>
      </c>
      <c r="L26" s="67">
        <v>0</v>
      </c>
      <c r="M26" s="66">
        <v>0</v>
      </c>
      <c r="N26" s="66">
        <v>0</v>
      </c>
      <c r="O26" s="66">
        <v>0</v>
      </c>
      <c r="P26" s="67">
        <v>0</v>
      </c>
      <c r="Q26" s="67">
        <v>0</v>
      </c>
    </row>
    <row r="27" spans="1:17">
      <c r="A27" s="68" t="s">
        <v>682</v>
      </c>
      <c r="H27" s="70">
        <v>0</v>
      </c>
      <c r="L27" s="69">
        <v>0</v>
      </c>
      <c r="M27" s="70">
        <v>0</v>
      </c>
      <c r="O27" s="70">
        <v>0</v>
      </c>
      <c r="P27" s="69">
        <v>0</v>
      </c>
      <c r="Q27" s="69">
        <v>0</v>
      </c>
    </row>
    <row r="28" spans="1:17">
      <c r="A28" t="s">
        <v>221</v>
      </c>
      <c r="C28" t="s">
        <v>221</v>
      </c>
      <c r="E28" t="s">
        <v>221</v>
      </c>
      <c r="H28" s="66">
        <v>0</v>
      </c>
      <c r="I28" t="s">
        <v>221</v>
      </c>
      <c r="J28" t="s">
        <v>221</v>
      </c>
      <c r="K28" s="67">
        <v>0</v>
      </c>
      <c r="L28" s="67">
        <v>0</v>
      </c>
      <c r="M28" s="66">
        <v>0</v>
      </c>
      <c r="N28" s="66">
        <v>0</v>
      </c>
      <c r="O28" s="66">
        <v>0</v>
      </c>
      <c r="P28" s="67">
        <v>0</v>
      </c>
      <c r="Q28" s="67">
        <v>0</v>
      </c>
    </row>
    <row r="29" spans="1:17">
      <c r="A29" s="68" t="s">
        <v>683</v>
      </c>
      <c r="H29" s="70">
        <v>0</v>
      </c>
      <c r="L29" s="69">
        <v>0</v>
      </c>
      <c r="M29" s="70">
        <v>0</v>
      </c>
      <c r="O29" s="70">
        <v>0</v>
      </c>
      <c r="P29" s="69">
        <v>0</v>
      </c>
      <c r="Q29" s="69">
        <v>0</v>
      </c>
    </row>
    <row r="30" spans="1:17">
      <c r="A30" t="s">
        <v>221</v>
      </c>
      <c r="C30" t="s">
        <v>221</v>
      </c>
      <c r="E30" t="s">
        <v>221</v>
      </c>
      <c r="H30" s="66">
        <v>0</v>
      </c>
      <c r="I30" t="s">
        <v>221</v>
      </c>
      <c r="J30" t="s">
        <v>221</v>
      </c>
      <c r="K30" s="67">
        <v>0</v>
      </c>
      <c r="L30" s="67">
        <v>0</v>
      </c>
      <c r="M30" s="66">
        <v>0</v>
      </c>
      <c r="N30" s="66">
        <v>0</v>
      </c>
      <c r="O30" s="66">
        <v>0</v>
      </c>
      <c r="P30" s="67">
        <v>0</v>
      </c>
      <c r="Q30" s="67">
        <v>0</v>
      </c>
    </row>
    <row r="31" spans="1:17">
      <c r="A31" s="68" t="s">
        <v>684</v>
      </c>
      <c r="H31" s="70">
        <v>2.82</v>
      </c>
      <c r="L31" s="69">
        <v>5.0599999999999999E-2</v>
      </c>
      <c r="M31" s="70">
        <v>1226000</v>
      </c>
      <c r="O31" s="70">
        <v>1245.616</v>
      </c>
      <c r="P31" s="69">
        <v>0.222</v>
      </c>
      <c r="Q31" s="69">
        <v>3.5999999999999999E-3</v>
      </c>
    </row>
    <row r="32" spans="1:17">
      <c r="A32" t="s">
        <v>685</v>
      </c>
      <c r="B32" t="s">
        <v>657</v>
      </c>
      <c r="C32" t="s">
        <v>686</v>
      </c>
      <c r="D32" t="s">
        <v>603</v>
      </c>
      <c r="E32" t="s">
        <v>364</v>
      </c>
      <c r="F32" t="s">
        <v>687</v>
      </c>
      <c r="G32" t="s">
        <v>149</v>
      </c>
      <c r="H32" s="66">
        <v>2.82</v>
      </c>
      <c r="I32" t="s">
        <v>384</v>
      </c>
      <c r="J32" t="s">
        <v>101</v>
      </c>
      <c r="K32" s="67">
        <v>5.1799999999999999E-2</v>
      </c>
      <c r="L32" s="67">
        <v>5.0599999999999999E-2</v>
      </c>
      <c r="M32" s="66">
        <v>1226000</v>
      </c>
      <c r="N32" s="66">
        <v>101.6</v>
      </c>
      <c r="O32" s="66">
        <v>1245.616</v>
      </c>
      <c r="P32" s="67">
        <v>0.222</v>
      </c>
      <c r="Q32" s="67">
        <v>3.5999999999999999E-3</v>
      </c>
    </row>
    <row r="33" spans="1:17">
      <c r="A33" s="68" t="s">
        <v>226</v>
      </c>
      <c r="H33" s="70">
        <v>0</v>
      </c>
      <c r="L33" s="69">
        <v>0</v>
      </c>
      <c r="M33" s="70">
        <v>0</v>
      </c>
      <c r="O33" s="70">
        <v>0</v>
      </c>
      <c r="P33" s="69">
        <v>0</v>
      </c>
      <c r="Q33" s="69">
        <v>0</v>
      </c>
    </row>
    <row r="34" spans="1:17">
      <c r="A34" s="68" t="s">
        <v>688</v>
      </c>
      <c r="H34" s="70">
        <v>0</v>
      </c>
      <c r="L34" s="69">
        <v>0</v>
      </c>
      <c r="M34" s="70">
        <v>0</v>
      </c>
      <c r="O34" s="70">
        <v>0</v>
      </c>
      <c r="P34" s="69">
        <v>0</v>
      </c>
      <c r="Q34" s="69">
        <v>0</v>
      </c>
    </row>
    <row r="35" spans="1:17">
      <c r="A35" t="s">
        <v>221</v>
      </c>
      <c r="C35" t="s">
        <v>221</v>
      </c>
      <c r="E35" t="s">
        <v>221</v>
      </c>
      <c r="H35" s="66">
        <v>0</v>
      </c>
      <c r="I35" t="s">
        <v>221</v>
      </c>
      <c r="J35" t="s">
        <v>221</v>
      </c>
      <c r="K35" s="67">
        <v>0</v>
      </c>
      <c r="L35" s="67">
        <v>0</v>
      </c>
      <c r="M35" s="66">
        <v>0</v>
      </c>
      <c r="N35" s="66">
        <v>0</v>
      </c>
      <c r="O35" s="66">
        <v>0</v>
      </c>
      <c r="P35" s="67">
        <v>0</v>
      </c>
      <c r="Q35" s="67">
        <v>0</v>
      </c>
    </row>
    <row r="36" spans="1:17">
      <c r="A36" s="68" t="s">
        <v>663</v>
      </c>
      <c r="H36" s="70">
        <v>0</v>
      </c>
      <c r="L36" s="69">
        <v>0</v>
      </c>
      <c r="M36" s="70">
        <v>0</v>
      </c>
      <c r="O36" s="70">
        <v>0</v>
      </c>
      <c r="P36" s="69">
        <v>0</v>
      </c>
      <c r="Q36" s="69">
        <v>0</v>
      </c>
    </row>
    <row r="37" spans="1:17">
      <c r="A37" t="s">
        <v>221</v>
      </c>
      <c r="C37" t="s">
        <v>221</v>
      </c>
      <c r="E37" t="s">
        <v>221</v>
      </c>
      <c r="H37" s="66">
        <v>0</v>
      </c>
      <c r="I37" t="s">
        <v>221</v>
      </c>
      <c r="J37" t="s">
        <v>221</v>
      </c>
      <c r="K37" s="67">
        <v>0</v>
      </c>
      <c r="L37" s="67">
        <v>0</v>
      </c>
      <c r="M37" s="66">
        <v>0</v>
      </c>
      <c r="N37" s="66">
        <v>0</v>
      </c>
      <c r="O37" s="66">
        <v>0</v>
      </c>
      <c r="P37" s="67">
        <v>0</v>
      </c>
      <c r="Q37" s="67">
        <v>0</v>
      </c>
    </row>
    <row r="38" spans="1:17">
      <c r="A38" s="68" t="s">
        <v>664</v>
      </c>
      <c r="H38" s="70">
        <v>0</v>
      </c>
      <c r="L38" s="69">
        <v>0</v>
      </c>
      <c r="M38" s="70">
        <v>0</v>
      </c>
      <c r="O38" s="70">
        <v>0</v>
      </c>
      <c r="P38" s="69">
        <v>0</v>
      </c>
      <c r="Q38" s="69">
        <v>0</v>
      </c>
    </row>
    <row r="39" spans="1:17">
      <c r="A39" t="s">
        <v>221</v>
      </c>
      <c r="C39" t="s">
        <v>221</v>
      </c>
      <c r="E39" t="s">
        <v>221</v>
      </c>
      <c r="H39" s="66">
        <v>0</v>
      </c>
      <c r="I39" t="s">
        <v>221</v>
      </c>
      <c r="J39" t="s">
        <v>221</v>
      </c>
      <c r="K39" s="67">
        <v>0</v>
      </c>
      <c r="L39" s="67">
        <v>0</v>
      </c>
      <c r="M39" s="66">
        <v>0</v>
      </c>
      <c r="N39" s="66">
        <v>0</v>
      </c>
      <c r="O39" s="66">
        <v>0</v>
      </c>
      <c r="P39" s="67">
        <v>0</v>
      </c>
      <c r="Q39" s="67">
        <v>0</v>
      </c>
    </row>
    <row r="40" spans="1:17">
      <c r="A40" s="68" t="s">
        <v>684</v>
      </c>
      <c r="H40" s="70">
        <v>0</v>
      </c>
      <c r="L40" s="69">
        <v>0</v>
      </c>
      <c r="M40" s="70">
        <v>0</v>
      </c>
      <c r="O40" s="70">
        <v>0</v>
      </c>
      <c r="P40" s="69">
        <v>0</v>
      </c>
      <c r="Q40" s="69">
        <v>0</v>
      </c>
    </row>
    <row r="41" spans="1:17">
      <c r="A41" t="s">
        <v>221</v>
      </c>
      <c r="C41" t="s">
        <v>221</v>
      </c>
      <c r="E41" t="s">
        <v>221</v>
      </c>
      <c r="H41" s="66">
        <v>0</v>
      </c>
      <c r="I41" t="s">
        <v>221</v>
      </c>
      <c r="J41" t="s">
        <v>221</v>
      </c>
      <c r="K41" s="67">
        <v>0</v>
      </c>
      <c r="L41" s="67">
        <v>0</v>
      </c>
      <c r="M41" s="66">
        <v>0</v>
      </c>
      <c r="N41" s="66">
        <v>0</v>
      </c>
      <c r="O41" s="66">
        <v>0</v>
      </c>
      <c r="P41" s="67">
        <v>0</v>
      </c>
      <c r="Q41" s="67">
        <v>0</v>
      </c>
    </row>
    <row r="42" spans="1:17">
      <c r="A42" s="91" t="s">
        <v>228</v>
      </c>
    </row>
    <row r="43" spans="1:17">
      <c r="A43" s="91" t="s">
        <v>299</v>
      </c>
    </row>
    <row r="44" spans="1:17">
      <c r="A44" s="91" t="s">
        <v>300</v>
      </c>
    </row>
    <row r="45" spans="1:17">
      <c r="A45" s="91" t="s">
        <v>301</v>
      </c>
    </row>
    <row r="46" spans="1:17" hidden="1"/>
    <row r="47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4" width="0" style="14" hidden="1" customWidth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  <c r="B2" t="s">
        <v>197</v>
      </c>
    </row>
    <row r="3" spans="1:63">
      <c r="A3" s="2" t="s">
        <v>2</v>
      </c>
      <c r="B3" t="s">
        <v>198</v>
      </c>
    </row>
    <row r="4" spans="1:63">
      <c r="A4" s="2" t="s">
        <v>3</v>
      </c>
      <c r="B4" t="s">
        <v>199</v>
      </c>
    </row>
    <row r="5" spans="1:63" ht="26.25" customHeight="1">
      <c r="A5" s="110" t="s">
        <v>152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2"/>
    </row>
    <row r="6" spans="1:63" s="16" customFormat="1">
      <c r="A6" s="41" t="s">
        <v>95</v>
      </c>
      <c r="B6" s="42" t="s">
        <v>48</v>
      </c>
      <c r="C6" s="42" t="s">
        <v>49</v>
      </c>
      <c r="D6" s="42" t="s">
        <v>50</v>
      </c>
      <c r="E6" s="42" t="s">
        <v>51</v>
      </c>
      <c r="F6" s="42" t="s">
        <v>71</v>
      </c>
      <c r="G6" s="42" t="s">
        <v>52</v>
      </c>
      <c r="H6" s="42" t="s">
        <v>153</v>
      </c>
      <c r="I6" s="42" t="s">
        <v>54</v>
      </c>
      <c r="J6" s="42" t="s">
        <v>186</v>
      </c>
      <c r="K6" s="42" t="s">
        <v>187</v>
      </c>
      <c r="L6" s="42" t="s">
        <v>5</v>
      </c>
      <c r="M6" s="42" t="s">
        <v>56</v>
      </c>
      <c r="N6" s="43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7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4">
        <v>0</v>
      </c>
      <c r="K9" s="7"/>
      <c r="L9" s="64">
        <v>0</v>
      </c>
      <c r="M9" s="65">
        <v>0</v>
      </c>
      <c r="N9" s="65">
        <v>0</v>
      </c>
      <c r="O9" s="14"/>
      <c r="P9" s="14"/>
      <c r="Q9" s="14"/>
      <c r="R9" s="14"/>
      <c r="S9" s="14"/>
      <c r="T9" s="14"/>
      <c r="BK9" s="14"/>
    </row>
    <row r="10" spans="1:63">
      <c r="A10" s="68" t="s">
        <v>201</v>
      </c>
      <c r="F10" s="70">
        <v>0</v>
      </c>
      <c r="I10" s="69">
        <v>0</v>
      </c>
      <c r="J10" s="70">
        <v>0</v>
      </c>
      <c r="L10" s="70">
        <v>0</v>
      </c>
      <c r="M10" s="69">
        <v>0</v>
      </c>
      <c r="N10" s="69">
        <v>0</v>
      </c>
    </row>
    <row r="11" spans="1:63">
      <c r="A11" s="68" t="s">
        <v>590</v>
      </c>
      <c r="F11" s="70">
        <v>0</v>
      </c>
      <c r="I11" s="69">
        <v>0</v>
      </c>
      <c r="J11" s="70">
        <v>0</v>
      </c>
      <c r="L11" s="70">
        <v>0</v>
      </c>
      <c r="M11" s="69">
        <v>0</v>
      </c>
      <c r="N11" s="69">
        <v>0</v>
      </c>
    </row>
    <row r="12" spans="1:63">
      <c r="A12" t="s">
        <v>221</v>
      </c>
      <c r="B12" t="s">
        <v>221</v>
      </c>
      <c r="D12" t="s">
        <v>221</v>
      </c>
      <c r="F12" s="66">
        <v>0</v>
      </c>
      <c r="G12" t="s">
        <v>221</v>
      </c>
      <c r="H12" s="67">
        <v>0</v>
      </c>
      <c r="I12" s="67">
        <v>0</v>
      </c>
      <c r="J12" s="66">
        <v>0</v>
      </c>
      <c r="K12" s="66">
        <v>0</v>
      </c>
      <c r="L12" s="66">
        <v>0</v>
      </c>
      <c r="M12" s="67">
        <v>0</v>
      </c>
      <c r="N12" s="67">
        <v>0</v>
      </c>
    </row>
    <row r="13" spans="1:63">
      <c r="A13" s="68" t="s">
        <v>591</v>
      </c>
      <c r="F13" s="70">
        <v>0</v>
      </c>
      <c r="I13" s="69">
        <v>0</v>
      </c>
      <c r="J13" s="70">
        <v>0</v>
      </c>
      <c r="L13" s="70">
        <v>0</v>
      </c>
      <c r="M13" s="69">
        <v>0</v>
      </c>
      <c r="N13" s="69">
        <v>0</v>
      </c>
    </row>
    <row r="14" spans="1:63">
      <c r="A14" t="s">
        <v>221</v>
      </c>
      <c r="B14" t="s">
        <v>221</v>
      </c>
      <c r="D14" t="s">
        <v>221</v>
      </c>
      <c r="F14" s="66">
        <v>0</v>
      </c>
      <c r="G14" t="s">
        <v>221</v>
      </c>
      <c r="H14" s="67">
        <v>0</v>
      </c>
      <c r="I14" s="67">
        <v>0</v>
      </c>
      <c r="J14" s="66">
        <v>0</v>
      </c>
      <c r="K14" s="66">
        <v>0</v>
      </c>
      <c r="L14" s="66">
        <v>0</v>
      </c>
      <c r="M14" s="67">
        <v>0</v>
      </c>
      <c r="N14" s="67">
        <v>0</v>
      </c>
    </row>
    <row r="15" spans="1:63">
      <c r="A15" s="68" t="s">
        <v>689</v>
      </c>
      <c r="F15" s="70">
        <v>0</v>
      </c>
      <c r="I15" s="69">
        <v>0</v>
      </c>
      <c r="J15" s="70">
        <v>0</v>
      </c>
      <c r="L15" s="70">
        <v>0</v>
      </c>
      <c r="M15" s="69">
        <v>0</v>
      </c>
      <c r="N15" s="69">
        <v>0</v>
      </c>
    </row>
    <row r="16" spans="1:63">
      <c r="A16" t="s">
        <v>221</v>
      </c>
      <c r="B16" t="s">
        <v>221</v>
      </c>
      <c r="D16" t="s">
        <v>221</v>
      </c>
      <c r="F16" s="66">
        <v>0</v>
      </c>
      <c r="G16" t="s">
        <v>221</v>
      </c>
      <c r="H16" s="67">
        <v>0</v>
      </c>
      <c r="I16" s="67">
        <v>0</v>
      </c>
      <c r="J16" s="66">
        <v>0</v>
      </c>
      <c r="K16" s="66">
        <v>0</v>
      </c>
      <c r="L16" s="66">
        <v>0</v>
      </c>
      <c r="M16" s="67">
        <v>0</v>
      </c>
      <c r="N16" s="67">
        <v>0</v>
      </c>
    </row>
    <row r="17" spans="1:14">
      <c r="A17" s="68" t="s">
        <v>690</v>
      </c>
      <c r="F17" s="70">
        <v>0</v>
      </c>
      <c r="I17" s="69">
        <v>0</v>
      </c>
      <c r="J17" s="70">
        <v>0</v>
      </c>
      <c r="L17" s="70">
        <v>0</v>
      </c>
      <c r="M17" s="69">
        <v>0</v>
      </c>
      <c r="N17" s="69">
        <v>0</v>
      </c>
    </row>
    <row r="18" spans="1:14">
      <c r="A18" t="s">
        <v>221</v>
      </c>
      <c r="B18" t="s">
        <v>221</v>
      </c>
      <c r="D18" t="s">
        <v>221</v>
      </c>
      <c r="F18" s="66">
        <v>0</v>
      </c>
      <c r="G18" t="s">
        <v>221</v>
      </c>
      <c r="H18" s="67">
        <v>0</v>
      </c>
      <c r="I18" s="67">
        <v>0</v>
      </c>
      <c r="J18" s="66">
        <v>0</v>
      </c>
      <c r="K18" s="66">
        <v>0</v>
      </c>
      <c r="L18" s="66">
        <v>0</v>
      </c>
      <c r="M18" s="67">
        <v>0</v>
      </c>
      <c r="N18" s="67">
        <v>0</v>
      </c>
    </row>
    <row r="19" spans="1:14">
      <c r="A19" s="68" t="s">
        <v>497</v>
      </c>
      <c r="F19" s="70">
        <v>0</v>
      </c>
      <c r="I19" s="69">
        <v>0</v>
      </c>
      <c r="J19" s="70">
        <v>0</v>
      </c>
      <c r="L19" s="70">
        <v>0</v>
      </c>
      <c r="M19" s="69">
        <v>0</v>
      </c>
      <c r="N19" s="69">
        <v>0</v>
      </c>
    </row>
    <row r="20" spans="1:14">
      <c r="A20" t="s">
        <v>221</v>
      </c>
      <c r="B20" t="s">
        <v>221</v>
      </c>
      <c r="D20" t="s">
        <v>221</v>
      </c>
      <c r="F20" s="66">
        <v>0</v>
      </c>
      <c r="G20" t="s">
        <v>221</v>
      </c>
      <c r="H20" s="67">
        <v>0</v>
      </c>
      <c r="I20" s="67">
        <v>0</v>
      </c>
      <c r="J20" s="66">
        <v>0</v>
      </c>
      <c r="K20" s="66">
        <v>0</v>
      </c>
      <c r="L20" s="66">
        <v>0</v>
      </c>
      <c r="M20" s="67">
        <v>0</v>
      </c>
      <c r="N20" s="67">
        <v>0</v>
      </c>
    </row>
    <row r="21" spans="1:14">
      <c r="A21" s="68" t="s">
        <v>226</v>
      </c>
      <c r="F21" s="70">
        <v>0</v>
      </c>
      <c r="I21" s="69">
        <v>0</v>
      </c>
      <c r="J21" s="70">
        <v>0</v>
      </c>
      <c r="L21" s="70">
        <v>0</v>
      </c>
      <c r="M21" s="69">
        <v>0</v>
      </c>
      <c r="N21" s="69">
        <v>0</v>
      </c>
    </row>
    <row r="22" spans="1:14">
      <c r="A22" t="s">
        <v>221</v>
      </c>
      <c r="B22" t="s">
        <v>221</v>
      </c>
      <c r="D22" t="s">
        <v>221</v>
      </c>
      <c r="F22" s="66">
        <v>0</v>
      </c>
      <c r="G22" t="s">
        <v>221</v>
      </c>
      <c r="H22" s="67">
        <v>0</v>
      </c>
      <c r="I22" s="67">
        <v>0</v>
      </c>
      <c r="J22" s="66">
        <v>0</v>
      </c>
      <c r="K22" s="66">
        <v>0</v>
      </c>
      <c r="L22" s="66">
        <v>0</v>
      </c>
      <c r="M22" s="67">
        <v>0</v>
      </c>
      <c r="N22" s="67">
        <v>0</v>
      </c>
    </row>
    <row r="23" spans="1:14">
      <c r="A23" s="91" t="s">
        <v>228</v>
      </c>
    </row>
    <row r="24" spans="1:14">
      <c r="A24" s="91" t="s">
        <v>299</v>
      </c>
    </row>
    <row r="25" spans="1:14">
      <c r="A25" s="91" t="s">
        <v>300</v>
      </c>
    </row>
    <row r="26" spans="1:14">
      <c r="A26" s="91" t="s">
        <v>301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104857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6" hidden="1" customWidth="1"/>
    <col min="17" max="17" width="8" style="16" hidden="1" customWidth="1"/>
    <col min="18" max="18" width="8.7109375" style="16" hidden="1" customWidth="1"/>
    <col min="19" max="19" width="10" style="16" hidden="1" customWidth="1"/>
    <col min="20" max="20" width="9.5703125" style="16" hidden="1" customWidth="1"/>
    <col min="21" max="21" width="6.140625" style="16" hidden="1" customWidth="1"/>
    <col min="22" max="23" width="5.7109375" style="16" hidden="1" customWidth="1"/>
    <col min="24" max="24" width="6.85546875" style="16" hidden="1" customWidth="1"/>
    <col min="25" max="25" width="6.42578125" style="16" hidden="1" customWidth="1"/>
    <col min="26" max="26" width="6.7109375" style="16" hidden="1" customWidth="1"/>
    <col min="27" max="27" width="7.28515625" style="16" hidden="1" customWidth="1"/>
    <col min="28" max="39" width="5.7109375" style="16" hidden="1" customWidth="1"/>
    <col min="40" max="40" width="9.140625" style="16" hidden="1" customWidth="1"/>
    <col min="41" max="54" width="0" style="16" hidden="1" customWidth="1"/>
    <col min="55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  <c r="B2" t="s">
        <v>197</v>
      </c>
    </row>
    <row r="3" spans="1:54">
      <c r="A3" s="2" t="s">
        <v>2</v>
      </c>
      <c r="B3" t="s">
        <v>198</v>
      </c>
    </row>
    <row r="4" spans="1:54">
      <c r="A4" s="2" t="s">
        <v>3</v>
      </c>
      <c r="B4" t="s">
        <v>199</v>
      </c>
    </row>
    <row r="5" spans="1:54" ht="26.25" customHeight="1">
      <c r="A5" s="110" t="s">
        <v>155</v>
      </c>
      <c r="B5" s="111"/>
      <c r="C5" s="111"/>
      <c r="D5" s="111"/>
      <c r="E5" s="111"/>
      <c r="F5" s="111"/>
      <c r="G5" s="111"/>
      <c r="H5" s="111"/>
      <c r="I5" s="112"/>
    </row>
    <row r="6" spans="1:54" s="16" customFormat="1">
      <c r="A6" s="41" t="s">
        <v>95</v>
      </c>
      <c r="B6" s="44" t="s">
        <v>156</v>
      </c>
      <c r="C6" s="44" t="s">
        <v>157</v>
      </c>
      <c r="D6" s="44" t="s">
        <v>158</v>
      </c>
      <c r="E6" s="44" t="s">
        <v>52</v>
      </c>
      <c r="F6" s="44" t="s">
        <v>159</v>
      </c>
      <c r="G6" s="44" t="s">
        <v>56</v>
      </c>
      <c r="H6" s="45" t="s">
        <v>57</v>
      </c>
      <c r="I6" s="63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7" t="s">
        <v>7</v>
      </c>
      <c r="I7" s="37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65">
        <v>0</v>
      </c>
      <c r="E9" s="7"/>
      <c r="F9" s="64">
        <v>0</v>
      </c>
      <c r="G9" s="65">
        <v>0</v>
      </c>
      <c r="H9" s="65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8" t="s">
        <v>201</v>
      </c>
      <c r="D10" s="69">
        <v>0</v>
      </c>
      <c r="E10" s="16"/>
      <c r="F10" s="70">
        <v>0</v>
      </c>
      <c r="G10" s="69">
        <v>0</v>
      </c>
      <c r="H10" s="69">
        <v>0</v>
      </c>
    </row>
    <row r="11" spans="1:54">
      <c r="A11" s="68" t="s">
        <v>691</v>
      </c>
      <c r="D11" s="69">
        <v>0</v>
      </c>
      <c r="E11" s="16"/>
      <c r="F11" s="70">
        <v>0</v>
      </c>
      <c r="G11" s="69">
        <v>0</v>
      </c>
      <c r="H11" s="69">
        <v>0</v>
      </c>
    </row>
    <row r="12" spans="1:54">
      <c r="A12" t="s">
        <v>221</v>
      </c>
      <c r="D12" s="67">
        <v>0</v>
      </c>
      <c r="E12" t="s">
        <v>221</v>
      </c>
      <c r="F12" s="66">
        <v>0</v>
      </c>
      <c r="G12" s="67">
        <v>0</v>
      </c>
      <c r="H12" s="67">
        <v>0</v>
      </c>
    </row>
    <row r="13" spans="1:54">
      <c r="A13" s="68" t="s">
        <v>692</v>
      </c>
      <c r="D13" s="69">
        <v>0</v>
      </c>
      <c r="E13" s="16"/>
      <c r="F13" s="70">
        <v>0</v>
      </c>
      <c r="G13" s="69">
        <v>0</v>
      </c>
      <c r="H13" s="69">
        <v>0</v>
      </c>
    </row>
    <row r="14" spans="1:54">
      <c r="A14" t="s">
        <v>221</v>
      </c>
      <c r="D14" s="67">
        <v>0</v>
      </c>
      <c r="E14" t="s">
        <v>221</v>
      </c>
      <c r="F14" s="66">
        <v>0</v>
      </c>
      <c r="G14" s="67">
        <v>0</v>
      </c>
      <c r="H14" s="67">
        <v>0</v>
      </c>
    </row>
    <row r="15" spans="1:54">
      <c r="A15" s="68" t="s">
        <v>226</v>
      </c>
      <c r="D15" s="69">
        <v>0</v>
      </c>
      <c r="E15" s="16"/>
      <c r="F15" s="70">
        <v>0</v>
      </c>
      <c r="G15" s="69">
        <v>0</v>
      </c>
      <c r="H15" s="69">
        <v>0</v>
      </c>
    </row>
    <row r="16" spans="1:54">
      <c r="A16" s="68" t="s">
        <v>691</v>
      </c>
      <c r="D16" s="69">
        <v>0</v>
      </c>
      <c r="E16" s="16"/>
      <c r="F16" s="70">
        <v>0</v>
      </c>
      <c r="G16" s="69">
        <v>0</v>
      </c>
      <c r="H16" s="69">
        <v>0</v>
      </c>
    </row>
    <row r="17" spans="1:8">
      <c r="A17" t="s">
        <v>221</v>
      </c>
      <c r="D17" s="67">
        <v>0</v>
      </c>
      <c r="E17" t="s">
        <v>221</v>
      </c>
      <c r="F17" s="66">
        <v>0</v>
      </c>
      <c r="G17" s="67">
        <v>0</v>
      </c>
      <c r="H17" s="67">
        <v>0</v>
      </c>
    </row>
    <row r="18" spans="1:8">
      <c r="A18" s="68" t="s">
        <v>692</v>
      </c>
      <c r="D18" s="69">
        <v>0</v>
      </c>
      <c r="E18" s="16"/>
      <c r="F18" s="70">
        <v>0</v>
      </c>
      <c r="G18" s="69">
        <v>0</v>
      </c>
      <c r="H18" s="69">
        <v>0</v>
      </c>
    </row>
    <row r="19" spans="1:8">
      <c r="A19" t="s">
        <v>221</v>
      </c>
      <c r="D19" s="67">
        <v>0</v>
      </c>
      <c r="E19" t="s">
        <v>221</v>
      </c>
      <c r="F19" s="66">
        <v>0</v>
      </c>
      <c r="G19" s="67">
        <v>0</v>
      </c>
      <c r="H19" s="67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/>
    <row r="845" spans="5:7" hidden="1"/>
    <row r="104857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/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 t="s">
        <v>197</v>
      </c>
    </row>
    <row r="3" spans="1:59">
      <c r="A3" s="2" t="s">
        <v>2</v>
      </c>
      <c r="B3" s="2" t="s">
        <v>198</v>
      </c>
    </row>
    <row r="4" spans="1:59">
      <c r="A4" s="2" t="s">
        <v>3</v>
      </c>
      <c r="B4" s="2" t="s">
        <v>199</v>
      </c>
    </row>
    <row r="5" spans="1:59" ht="26.25" customHeight="1">
      <c r="A5" s="110" t="s">
        <v>161</v>
      </c>
      <c r="B5" s="111"/>
      <c r="C5" s="111"/>
      <c r="D5" s="111"/>
      <c r="E5" s="111"/>
      <c r="F5" s="111"/>
      <c r="G5" s="111"/>
      <c r="H5" s="111"/>
      <c r="I5" s="111"/>
      <c r="J5" s="112"/>
    </row>
    <row r="6" spans="1:59" s="16" customFormat="1">
      <c r="A6" s="41" t="s">
        <v>95</v>
      </c>
      <c r="B6" s="41" t="s">
        <v>49</v>
      </c>
      <c r="C6" s="41" t="s">
        <v>50</v>
      </c>
      <c r="D6" s="41" t="s">
        <v>162</v>
      </c>
      <c r="E6" s="41" t="s">
        <v>163</v>
      </c>
      <c r="F6" s="41" t="s">
        <v>52</v>
      </c>
      <c r="G6" s="41" t="s">
        <v>164</v>
      </c>
      <c r="H6" s="41" t="s">
        <v>5</v>
      </c>
      <c r="I6" s="41" t="s">
        <v>56</v>
      </c>
      <c r="J6" s="41" t="s">
        <v>57</v>
      </c>
    </row>
    <row r="7" spans="1:59" s="16" customFormat="1" ht="21.75" customHeight="1">
      <c r="A7" s="17"/>
      <c r="B7" s="40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7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4">
        <v>0</v>
      </c>
      <c r="I9" s="65">
        <v>0</v>
      </c>
      <c r="J9" s="65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8" t="s">
        <v>201</v>
      </c>
      <c r="C10" s="16"/>
      <c r="D10" s="16"/>
      <c r="E10" s="16"/>
      <c r="F10" s="16"/>
      <c r="G10" s="69">
        <v>0</v>
      </c>
      <c r="H10" s="70">
        <v>0</v>
      </c>
      <c r="I10" s="69">
        <v>0</v>
      </c>
      <c r="J10" s="69">
        <v>0</v>
      </c>
    </row>
    <row r="11" spans="1:59">
      <c r="A11" t="s">
        <v>221</v>
      </c>
      <c r="C11" t="s">
        <v>221</v>
      </c>
      <c r="D11" s="16"/>
      <c r="E11" s="67">
        <v>0</v>
      </c>
      <c r="F11" t="s">
        <v>221</v>
      </c>
      <c r="G11" s="67">
        <v>0</v>
      </c>
      <c r="H11" s="66">
        <v>0</v>
      </c>
      <c r="I11" s="67">
        <v>0</v>
      </c>
      <c r="J11" s="67">
        <v>0</v>
      </c>
    </row>
    <row r="12" spans="1:59">
      <c r="A12" s="68" t="s">
        <v>226</v>
      </c>
      <c r="C12" s="16"/>
      <c r="D12" s="16"/>
      <c r="E12" s="16"/>
      <c r="F12" s="16"/>
      <c r="G12" s="69">
        <v>0</v>
      </c>
      <c r="H12" s="70">
        <v>0</v>
      </c>
      <c r="I12" s="69">
        <v>0</v>
      </c>
      <c r="J12" s="69">
        <v>0</v>
      </c>
    </row>
    <row r="13" spans="1:59">
      <c r="A13" t="s">
        <v>221</v>
      </c>
      <c r="C13" t="s">
        <v>221</v>
      </c>
      <c r="D13" s="16"/>
      <c r="E13" s="67">
        <v>0</v>
      </c>
      <c r="F13" t="s">
        <v>221</v>
      </c>
      <c r="G13" s="67">
        <v>0</v>
      </c>
      <c r="H13" s="66">
        <v>0</v>
      </c>
      <c r="I13" s="67">
        <v>0</v>
      </c>
      <c r="J13" s="67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6"/>
      <c r="F599" s="46"/>
    </row>
    <row r="600" spans="3:7" hidden="1">
      <c r="D600" s="46"/>
      <c r="F600" s="46"/>
    </row>
    <row r="601" spans="3:7" hidden="1">
      <c r="D601" s="46"/>
      <c r="F601" s="46"/>
    </row>
    <row r="602" spans="3:7" hidden="1">
      <c r="D602" s="46"/>
      <c r="F602" s="46"/>
    </row>
    <row r="603" spans="3:7" hidden="1">
      <c r="D603" s="46"/>
      <c r="F603" s="46"/>
    </row>
    <row r="604" spans="3:7" hidden="1">
      <c r="D604" s="46"/>
      <c r="F604" s="46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  <c r="B2" t="s">
        <v>197</v>
      </c>
    </row>
    <row r="3" spans="1:59">
      <c r="A3" s="2" t="s">
        <v>2</v>
      </c>
      <c r="B3" t="s">
        <v>198</v>
      </c>
    </row>
    <row r="4" spans="1:59">
      <c r="A4" s="2" t="s">
        <v>3</v>
      </c>
      <c r="B4" t="s">
        <v>199</v>
      </c>
    </row>
    <row r="5" spans="1:59" ht="26.25" customHeight="1">
      <c r="A5" s="110" t="s">
        <v>166</v>
      </c>
      <c r="B5" s="111"/>
      <c r="C5" s="111"/>
      <c r="D5" s="111"/>
      <c r="E5" s="111"/>
      <c r="F5" s="111"/>
      <c r="G5" s="111"/>
      <c r="H5" s="111"/>
      <c r="I5" s="111"/>
      <c r="J5" s="112"/>
    </row>
    <row r="6" spans="1:59" s="16" customFormat="1">
      <c r="A6" s="41" t="s">
        <v>95</v>
      </c>
      <c r="B6" s="44" t="s">
        <v>48</v>
      </c>
      <c r="C6" s="44" t="s">
        <v>50</v>
      </c>
      <c r="D6" s="44" t="s">
        <v>162</v>
      </c>
      <c r="E6" s="44" t="s">
        <v>163</v>
      </c>
      <c r="F6" s="44" t="s">
        <v>52</v>
      </c>
      <c r="G6" s="44" t="s">
        <v>164</v>
      </c>
      <c r="H6" s="44" t="s">
        <v>5</v>
      </c>
      <c r="I6" s="44" t="s">
        <v>56</v>
      </c>
      <c r="J6" s="45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7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65">
        <v>0</v>
      </c>
      <c r="H9" s="64">
        <v>1541.2042458799999</v>
      </c>
      <c r="I9" s="65">
        <v>1</v>
      </c>
      <c r="J9" s="65">
        <v>4.4000000000000003E-3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8" t="s">
        <v>201</v>
      </c>
      <c r="B10" s="13"/>
      <c r="C10" s="13"/>
      <c r="D10" s="13"/>
      <c r="E10" s="13"/>
      <c r="F10" s="13"/>
      <c r="G10" s="69">
        <v>0</v>
      </c>
      <c r="H10" s="70">
        <v>0</v>
      </c>
      <c r="I10" s="69">
        <v>0</v>
      </c>
      <c r="J10" s="69">
        <v>0</v>
      </c>
    </row>
    <row r="11" spans="1:59">
      <c r="A11" t="s">
        <v>221</v>
      </c>
      <c r="B11" t="s">
        <v>221</v>
      </c>
      <c r="C11" t="s">
        <v>221</v>
      </c>
      <c r="D11" s="16"/>
      <c r="E11" s="67">
        <v>0</v>
      </c>
      <c r="F11" t="s">
        <v>221</v>
      </c>
      <c r="G11" s="67">
        <v>0</v>
      </c>
      <c r="H11" s="66">
        <v>0</v>
      </c>
      <c r="I11" s="67">
        <v>0</v>
      </c>
      <c r="J11" s="67">
        <v>0</v>
      </c>
    </row>
    <row r="12" spans="1:59">
      <c r="A12" s="68" t="s">
        <v>226</v>
      </c>
      <c r="C12" s="16"/>
      <c r="D12" s="16"/>
      <c r="E12" s="16"/>
      <c r="F12" s="16"/>
      <c r="G12" s="69">
        <v>0</v>
      </c>
      <c r="H12" s="70">
        <v>1541.2042458799999</v>
      </c>
      <c r="I12" s="69">
        <v>1</v>
      </c>
      <c r="J12" s="69">
        <v>4.4000000000000003E-3</v>
      </c>
    </row>
    <row r="13" spans="1:59">
      <c r="A13" t="s">
        <v>693</v>
      </c>
      <c r="B13" t="s">
        <v>694</v>
      </c>
      <c r="C13" t="s">
        <v>221</v>
      </c>
      <c r="D13" t="s">
        <v>570</v>
      </c>
      <c r="E13" s="67">
        <v>0</v>
      </c>
      <c r="F13" t="s">
        <v>105</v>
      </c>
      <c r="G13" s="67">
        <v>0</v>
      </c>
      <c r="H13" s="66">
        <v>1541.2042458799999</v>
      </c>
      <c r="I13" s="67">
        <v>1</v>
      </c>
      <c r="J13" s="67">
        <v>4.4000000000000003E-3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6"/>
      <c r="F600" s="46"/>
    </row>
    <row r="601" spans="3:7" hidden="1">
      <c r="D601" s="46"/>
      <c r="F601" s="46"/>
    </row>
    <row r="602" spans="3:7" hidden="1">
      <c r="D602" s="46"/>
      <c r="F602" s="46"/>
    </row>
    <row r="603" spans="3:7" hidden="1">
      <c r="D603" s="46"/>
      <c r="F603" s="46"/>
    </row>
    <row r="604" spans="3:7" hidden="1">
      <c r="D604" s="46"/>
      <c r="F604" s="46"/>
    </row>
    <row r="605" spans="3:7" hidden="1">
      <c r="D605" s="46"/>
      <c r="F605" s="46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04857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10.28515625" style="16" hidden="1" customWidth="1"/>
    <col min="5" max="5" width="6" style="16" hidden="1" customWidth="1"/>
    <col min="6" max="6" width="7.85546875" style="16" hidden="1" customWidth="1"/>
    <col min="7" max="7" width="8.140625" style="16" hidden="1" customWidth="1"/>
    <col min="8" max="8" width="6.28515625" style="16" hidden="1" customWidth="1"/>
    <col min="9" max="9" width="8" style="16" hidden="1" customWidth="1"/>
    <col min="10" max="10" width="8.7109375" style="16" hidden="1" customWidth="1"/>
    <col min="11" max="11" width="10" style="16" hidden="1" customWidth="1"/>
    <col min="12" max="12" width="9.5703125" style="16" hidden="1" customWidth="1"/>
    <col min="13" max="13" width="6.140625" style="16" hidden="1" customWidth="1"/>
    <col min="14" max="15" width="5.7109375" style="16" hidden="1" customWidth="1"/>
    <col min="16" max="16" width="6.85546875" style="16" hidden="1" customWidth="1"/>
    <col min="17" max="17" width="6.42578125" style="14" hidden="1" customWidth="1"/>
    <col min="18" max="18" width="6.7109375" style="14" hidden="1" customWidth="1"/>
    <col min="19" max="19" width="7.28515625" style="14" hidden="1" customWidth="1"/>
    <col min="20" max="31" width="5.7109375" style="14" hidden="1" customWidth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  <c r="B2" t="s">
        <v>197</v>
      </c>
    </row>
    <row r="3" spans="1:16">
      <c r="A3" s="2" t="s">
        <v>2</v>
      </c>
      <c r="B3" t="s">
        <v>198</v>
      </c>
    </row>
    <row r="4" spans="1:16">
      <c r="A4" s="2" t="s">
        <v>3</v>
      </c>
      <c r="B4" t="s">
        <v>199</v>
      </c>
    </row>
    <row r="5" spans="1:16" ht="26.25" customHeight="1">
      <c r="A5" s="110" t="s">
        <v>168</v>
      </c>
      <c r="B5" s="111"/>
      <c r="C5" s="111"/>
    </row>
    <row r="6" spans="1:16" s="16" customFormat="1">
      <c r="A6" s="41" t="s">
        <v>95</v>
      </c>
      <c r="B6" s="47" t="s">
        <v>169</v>
      </c>
      <c r="C6" s="48" t="s">
        <v>170</v>
      </c>
    </row>
    <row r="7" spans="1:16" s="16" customFormat="1">
      <c r="A7" s="17"/>
      <c r="B7" s="26" t="s">
        <v>184</v>
      </c>
      <c r="C7" s="37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4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8" t="s">
        <v>201</v>
      </c>
      <c r="B10" s="74">
        <f>B11</f>
        <v>534.19299999999998</v>
      </c>
    </row>
    <row r="11" spans="1:16">
      <c r="A11" s="73" t="s">
        <v>695</v>
      </c>
      <c r="B11" s="75">
        <v>534.19299999999998</v>
      </c>
      <c r="C11" s="72">
        <v>44926</v>
      </c>
    </row>
    <row r="12" spans="1:16">
      <c r="A12" s="68" t="s">
        <v>226</v>
      </c>
      <c r="B12" s="74">
        <f>SUM(B13:B15)</f>
        <v>2816.4008008600003</v>
      </c>
      <c r="C12" s="71"/>
    </row>
    <row r="13" spans="1:16">
      <c r="A13" s="73" t="s">
        <v>696</v>
      </c>
      <c r="B13" s="75">
        <v>712.37911399999996</v>
      </c>
      <c r="C13" s="72">
        <v>44926</v>
      </c>
    </row>
    <row r="14" spans="1:16">
      <c r="A14" s="73" t="s">
        <v>697</v>
      </c>
      <c r="B14" s="75">
        <v>377.99891800000006</v>
      </c>
      <c r="C14" s="72">
        <v>44926</v>
      </c>
    </row>
    <row r="15" spans="1:16">
      <c r="A15" s="73" t="s">
        <v>641</v>
      </c>
      <c r="B15" s="75">
        <v>1726.0227688600003</v>
      </c>
      <c r="C15" s="72">
        <v>45748</v>
      </c>
    </row>
    <row r="16" spans="1:16" hidden="1">
      <c r="C16" s="71"/>
    </row>
    <row r="17" hidden="1"/>
    <row r="18" hidden="1"/>
    <row r="104857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  <c r="B2" t="s">
        <v>197</v>
      </c>
    </row>
    <row r="3" spans="1:17">
      <c r="A3" s="2" t="s">
        <v>2</v>
      </c>
      <c r="B3" t="s">
        <v>198</v>
      </c>
    </row>
    <row r="4" spans="1:17">
      <c r="A4" s="2" t="s">
        <v>3</v>
      </c>
      <c r="B4" t="s">
        <v>199</v>
      </c>
    </row>
    <row r="5" spans="1:17" ht="26.25" customHeight="1">
      <c r="A5" s="105" t="s">
        <v>172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7"/>
    </row>
    <row r="6" spans="1:17" s="16" customFormat="1">
      <c r="A6" s="41" t="s">
        <v>95</v>
      </c>
      <c r="B6" s="42" t="s">
        <v>48</v>
      </c>
      <c r="C6" s="42" t="s">
        <v>83</v>
      </c>
      <c r="D6" s="42" t="s">
        <v>50</v>
      </c>
      <c r="E6" s="42" t="s">
        <v>51</v>
      </c>
      <c r="F6" s="42" t="s">
        <v>70</v>
      </c>
      <c r="G6" s="42" t="s">
        <v>71</v>
      </c>
      <c r="H6" s="42" t="s">
        <v>52</v>
      </c>
      <c r="I6" s="42" t="s">
        <v>53</v>
      </c>
      <c r="J6" s="42" t="s">
        <v>173</v>
      </c>
      <c r="K6" s="42" t="s">
        <v>189</v>
      </c>
      <c r="L6" s="42" t="s">
        <v>174</v>
      </c>
      <c r="M6" s="42" t="s">
        <v>72</v>
      </c>
      <c r="N6" s="42" t="s">
        <v>56</v>
      </c>
      <c r="O6" s="43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4">
        <v>0</v>
      </c>
      <c r="L9" s="64">
        <v>0</v>
      </c>
      <c r="M9" s="7"/>
      <c r="N9" s="65">
        <v>0</v>
      </c>
      <c r="O9" s="65">
        <v>0</v>
      </c>
      <c r="P9" s="30"/>
    </row>
    <row r="10" spans="1:17">
      <c r="A10" s="68" t="s">
        <v>201</v>
      </c>
      <c r="C10" s="14"/>
      <c r="G10" s="70">
        <v>0</v>
      </c>
      <c r="K10" s="70">
        <v>0</v>
      </c>
      <c r="L10" s="70">
        <v>0</v>
      </c>
      <c r="N10" s="69">
        <v>0</v>
      </c>
      <c r="O10" s="69">
        <v>0</v>
      </c>
    </row>
    <row r="11" spans="1:17">
      <c r="A11" s="68" t="s">
        <v>303</v>
      </c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t="s">
        <v>221</v>
      </c>
      <c r="B12" t="s">
        <v>221</v>
      </c>
      <c r="C12" t="s">
        <v>221</v>
      </c>
      <c r="D12" t="s">
        <v>221</v>
      </c>
      <c r="G12" s="66">
        <v>0</v>
      </c>
      <c r="H12" t="s">
        <v>221</v>
      </c>
      <c r="I12" s="67">
        <v>0</v>
      </c>
      <c r="J12" s="67">
        <v>0</v>
      </c>
      <c r="K12" s="66">
        <v>0</v>
      </c>
      <c r="L12" s="66">
        <v>0</v>
      </c>
      <c r="M12" s="67">
        <v>0</v>
      </c>
      <c r="N12" s="67">
        <v>0</v>
      </c>
      <c r="O12" s="67">
        <v>0</v>
      </c>
    </row>
    <row r="13" spans="1:17">
      <c r="A13" s="68" t="s">
        <v>257</v>
      </c>
      <c r="C13" s="14"/>
      <c r="G13" s="70">
        <v>0</v>
      </c>
      <c r="K13" s="70">
        <v>0</v>
      </c>
      <c r="L13" s="70">
        <v>0</v>
      </c>
      <c r="N13" s="69">
        <v>0</v>
      </c>
      <c r="O13" s="69">
        <v>0</v>
      </c>
    </row>
    <row r="14" spans="1:17">
      <c r="A14" t="s">
        <v>221</v>
      </c>
      <c r="B14" t="s">
        <v>221</v>
      </c>
      <c r="C14" t="s">
        <v>221</v>
      </c>
      <c r="D14" t="s">
        <v>221</v>
      </c>
      <c r="G14" s="66">
        <v>0</v>
      </c>
      <c r="H14" t="s">
        <v>221</v>
      </c>
      <c r="I14" s="67">
        <v>0</v>
      </c>
      <c r="J14" s="67">
        <v>0</v>
      </c>
      <c r="K14" s="66">
        <v>0</v>
      </c>
      <c r="L14" s="66">
        <v>0</v>
      </c>
      <c r="M14" s="67">
        <v>0</v>
      </c>
      <c r="N14" s="67">
        <v>0</v>
      </c>
      <c r="O14" s="67">
        <v>0</v>
      </c>
    </row>
    <row r="15" spans="1:17">
      <c r="A15" s="68" t="s">
        <v>304</v>
      </c>
      <c r="C15" s="14"/>
      <c r="G15" s="70">
        <v>0</v>
      </c>
      <c r="K15" s="70">
        <v>0</v>
      </c>
      <c r="L15" s="70">
        <v>0</v>
      </c>
      <c r="N15" s="69">
        <v>0</v>
      </c>
      <c r="O15" s="69">
        <v>0</v>
      </c>
    </row>
    <row r="16" spans="1:17">
      <c r="A16" t="s">
        <v>221</v>
      </c>
      <c r="B16" t="s">
        <v>221</v>
      </c>
      <c r="C16" t="s">
        <v>221</v>
      </c>
      <c r="D16" t="s">
        <v>221</v>
      </c>
      <c r="G16" s="66">
        <v>0</v>
      </c>
      <c r="H16" t="s">
        <v>221</v>
      </c>
      <c r="I16" s="67">
        <v>0</v>
      </c>
      <c r="J16" s="67">
        <v>0</v>
      </c>
      <c r="K16" s="66">
        <v>0</v>
      </c>
      <c r="L16" s="66">
        <v>0</v>
      </c>
      <c r="M16" s="67">
        <v>0</v>
      </c>
      <c r="N16" s="67">
        <v>0</v>
      </c>
      <c r="O16" s="67">
        <v>0</v>
      </c>
    </row>
    <row r="17" spans="1:15">
      <c r="A17" s="68" t="s">
        <v>497</v>
      </c>
      <c r="C17" s="14"/>
      <c r="G17" s="70">
        <v>0</v>
      </c>
      <c r="K17" s="70">
        <v>0</v>
      </c>
      <c r="L17" s="70">
        <v>0</v>
      </c>
      <c r="N17" s="69">
        <v>0</v>
      </c>
      <c r="O17" s="69">
        <v>0</v>
      </c>
    </row>
    <row r="18" spans="1:15">
      <c r="A18" t="s">
        <v>221</v>
      </c>
      <c r="B18" t="s">
        <v>221</v>
      </c>
      <c r="C18" t="s">
        <v>221</v>
      </c>
      <c r="D18" t="s">
        <v>221</v>
      </c>
      <c r="G18" s="66">
        <v>0</v>
      </c>
      <c r="H18" t="s">
        <v>221</v>
      </c>
      <c r="I18" s="67">
        <v>0</v>
      </c>
      <c r="J18" s="67">
        <v>0</v>
      </c>
      <c r="K18" s="66">
        <v>0</v>
      </c>
      <c r="L18" s="66">
        <v>0</v>
      </c>
      <c r="M18" s="67">
        <v>0</v>
      </c>
      <c r="N18" s="67">
        <v>0</v>
      </c>
      <c r="O18" s="67">
        <v>0</v>
      </c>
    </row>
    <row r="19" spans="1:15">
      <c r="A19" s="68" t="s">
        <v>226</v>
      </c>
      <c r="C19" s="14"/>
      <c r="G19" s="70">
        <v>0</v>
      </c>
      <c r="K19" s="70">
        <v>0</v>
      </c>
      <c r="L19" s="70">
        <v>0</v>
      </c>
      <c r="N19" s="69">
        <v>0</v>
      </c>
      <c r="O19" s="69">
        <v>0</v>
      </c>
    </row>
    <row r="20" spans="1:15">
      <c r="A20" s="68" t="s">
        <v>305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t="s">
        <v>221</v>
      </c>
      <c r="B21" t="s">
        <v>221</v>
      </c>
      <c r="C21" t="s">
        <v>221</v>
      </c>
      <c r="D21" t="s">
        <v>221</v>
      </c>
      <c r="G21" s="66">
        <v>0</v>
      </c>
      <c r="H21" t="s">
        <v>221</v>
      </c>
      <c r="I21" s="67">
        <v>0</v>
      </c>
      <c r="J21" s="67">
        <v>0</v>
      </c>
      <c r="K21" s="66">
        <v>0</v>
      </c>
      <c r="L21" s="66">
        <v>0</v>
      </c>
      <c r="M21" s="67">
        <v>0</v>
      </c>
      <c r="N21" s="67">
        <v>0</v>
      </c>
      <c r="O21" s="67">
        <v>0</v>
      </c>
    </row>
    <row r="22" spans="1:15">
      <c r="A22" s="68" t="s">
        <v>306</v>
      </c>
      <c r="C22" s="14"/>
      <c r="G22" s="70">
        <v>0</v>
      </c>
      <c r="K22" s="70">
        <v>0</v>
      </c>
      <c r="L22" s="70">
        <v>0</v>
      </c>
      <c r="N22" s="69">
        <v>0</v>
      </c>
      <c r="O22" s="69">
        <v>0</v>
      </c>
    </row>
    <row r="23" spans="1:15">
      <c r="A23" t="s">
        <v>221</v>
      </c>
      <c r="B23" t="s">
        <v>221</v>
      </c>
      <c r="C23" t="s">
        <v>221</v>
      </c>
      <c r="D23" t="s">
        <v>221</v>
      </c>
      <c r="G23" s="66">
        <v>0</v>
      </c>
      <c r="H23" t="s">
        <v>221</v>
      </c>
      <c r="I23" s="67">
        <v>0</v>
      </c>
      <c r="J23" s="67">
        <v>0</v>
      </c>
      <c r="K23" s="66">
        <v>0</v>
      </c>
      <c r="L23" s="66">
        <v>0</v>
      </c>
      <c r="M23" s="67">
        <v>0</v>
      </c>
      <c r="N23" s="67">
        <v>0</v>
      </c>
      <c r="O23" s="67">
        <v>0</v>
      </c>
    </row>
    <row r="24" spans="1:15">
      <c r="A24" s="91" t="s">
        <v>228</v>
      </c>
      <c r="C24" s="14"/>
    </row>
    <row r="25" spans="1:15">
      <c r="A25" s="91" t="s">
        <v>299</v>
      </c>
      <c r="C25" s="14"/>
    </row>
    <row r="26" spans="1:15">
      <c r="A26" s="91" t="s">
        <v>301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  <c r="B2" t="s">
        <v>197</v>
      </c>
    </row>
    <row r="3" spans="1:17">
      <c r="A3" s="2" t="s">
        <v>2</v>
      </c>
      <c r="B3" t="s">
        <v>198</v>
      </c>
    </row>
    <row r="4" spans="1:17">
      <c r="A4" s="2" t="s">
        <v>3</v>
      </c>
      <c r="B4" t="s">
        <v>199</v>
      </c>
    </row>
    <row r="5" spans="1:17" ht="26.25" customHeight="1">
      <c r="A5" s="105" t="s">
        <v>176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7"/>
    </row>
    <row r="6" spans="1:17" s="16" customFormat="1">
      <c r="A6" s="41" t="s">
        <v>95</v>
      </c>
      <c r="B6" s="42" t="s">
        <v>48</v>
      </c>
      <c r="C6" s="42" t="s">
        <v>83</v>
      </c>
      <c r="D6" s="42" t="s">
        <v>50</v>
      </c>
      <c r="E6" s="42" t="s">
        <v>51</v>
      </c>
      <c r="F6" s="42" t="s">
        <v>70</v>
      </c>
      <c r="G6" s="42" t="s">
        <v>71</v>
      </c>
      <c r="H6" s="42" t="s">
        <v>52</v>
      </c>
      <c r="I6" s="42" t="s">
        <v>53</v>
      </c>
      <c r="J6" s="42" t="s">
        <v>173</v>
      </c>
      <c r="K6" s="42" t="s">
        <v>186</v>
      </c>
      <c r="L6" s="42" t="s">
        <v>174</v>
      </c>
      <c r="M6" s="42" t="s">
        <v>72</v>
      </c>
      <c r="N6" s="42" t="s">
        <v>56</v>
      </c>
      <c r="O6" s="43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4">
        <v>0</v>
      </c>
      <c r="L9" s="64">
        <v>0</v>
      </c>
      <c r="M9" s="7"/>
      <c r="N9" s="65">
        <v>0</v>
      </c>
      <c r="O9" s="65">
        <v>0</v>
      </c>
      <c r="P9" s="30"/>
    </row>
    <row r="10" spans="1:17">
      <c r="A10" s="68" t="s">
        <v>201</v>
      </c>
      <c r="B10" s="14"/>
      <c r="C10" s="14"/>
      <c r="G10" s="70">
        <v>0</v>
      </c>
      <c r="K10" s="70">
        <v>0</v>
      </c>
      <c r="L10" s="70">
        <v>0</v>
      </c>
      <c r="N10" s="69">
        <v>0</v>
      </c>
      <c r="O10" s="69">
        <v>0</v>
      </c>
    </row>
    <row r="11" spans="1:17">
      <c r="A11" s="68" t="s">
        <v>590</v>
      </c>
      <c r="B11" s="14"/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t="s">
        <v>221</v>
      </c>
      <c r="B12" t="s">
        <v>221</v>
      </c>
      <c r="C12" t="s">
        <v>221</v>
      </c>
      <c r="D12" t="s">
        <v>221</v>
      </c>
      <c r="G12" s="66">
        <v>0</v>
      </c>
      <c r="H12" t="s">
        <v>221</v>
      </c>
      <c r="I12" s="67">
        <v>0</v>
      </c>
      <c r="J12" s="67">
        <v>0</v>
      </c>
      <c r="K12" s="66">
        <v>0</v>
      </c>
      <c r="L12" s="66">
        <v>0</v>
      </c>
      <c r="M12" s="67">
        <v>0</v>
      </c>
      <c r="N12" s="67">
        <v>0</v>
      </c>
      <c r="O12" s="67">
        <v>0</v>
      </c>
    </row>
    <row r="13" spans="1:17">
      <c r="A13" s="68" t="s">
        <v>591</v>
      </c>
      <c r="B13" s="14"/>
      <c r="C13" s="14"/>
      <c r="G13" s="70">
        <v>0</v>
      </c>
      <c r="K13" s="70">
        <v>0</v>
      </c>
      <c r="L13" s="70">
        <v>0</v>
      </c>
      <c r="N13" s="69">
        <v>0</v>
      </c>
      <c r="O13" s="69">
        <v>0</v>
      </c>
    </row>
    <row r="14" spans="1:17">
      <c r="A14" t="s">
        <v>221</v>
      </c>
      <c r="B14" t="s">
        <v>221</v>
      </c>
      <c r="C14" t="s">
        <v>221</v>
      </c>
      <c r="D14" t="s">
        <v>221</v>
      </c>
      <c r="G14" s="66">
        <v>0</v>
      </c>
      <c r="H14" t="s">
        <v>221</v>
      </c>
      <c r="I14" s="67">
        <v>0</v>
      </c>
      <c r="J14" s="67">
        <v>0</v>
      </c>
      <c r="K14" s="66">
        <v>0</v>
      </c>
      <c r="L14" s="66">
        <v>0</v>
      </c>
      <c r="M14" s="67">
        <v>0</v>
      </c>
      <c r="N14" s="67">
        <v>0</v>
      </c>
      <c r="O14" s="67">
        <v>0</v>
      </c>
    </row>
    <row r="15" spans="1:17">
      <c r="A15" s="68" t="s">
        <v>304</v>
      </c>
      <c r="C15" s="14"/>
      <c r="G15" s="70">
        <v>0</v>
      </c>
      <c r="K15" s="70">
        <v>0</v>
      </c>
      <c r="L15" s="70">
        <v>0</v>
      </c>
      <c r="N15" s="69">
        <v>0</v>
      </c>
      <c r="O15" s="69">
        <v>0</v>
      </c>
    </row>
    <row r="16" spans="1:17">
      <c r="A16" t="s">
        <v>221</v>
      </c>
      <c r="B16" t="s">
        <v>221</v>
      </c>
      <c r="C16" t="s">
        <v>221</v>
      </c>
      <c r="D16" t="s">
        <v>221</v>
      </c>
      <c r="G16" s="66">
        <v>0</v>
      </c>
      <c r="H16" t="s">
        <v>221</v>
      </c>
      <c r="I16" s="67">
        <v>0</v>
      </c>
      <c r="J16" s="67">
        <v>0</v>
      </c>
      <c r="K16" s="66">
        <v>0</v>
      </c>
      <c r="L16" s="66">
        <v>0</v>
      </c>
      <c r="M16" s="67">
        <v>0</v>
      </c>
      <c r="N16" s="67">
        <v>0</v>
      </c>
      <c r="O16" s="67">
        <v>0</v>
      </c>
    </row>
    <row r="17" spans="1:15">
      <c r="A17" s="68" t="s">
        <v>497</v>
      </c>
      <c r="C17" s="14"/>
      <c r="G17" s="70">
        <v>0</v>
      </c>
      <c r="K17" s="70">
        <v>0</v>
      </c>
      <c r="L17" s="70">
        <v>0</v>
      </c>
      <c r="N17" s="69">
        <v>0</v>
      </c>
      <c r="O17" s="69">
        <v>0</v>
      </c>
    </row>
    <row r="18" spans="1:15">
      <c r="A18" t="s">
        <v>221</v>
      </c>
      <c r="B18" t="s">
        <v>221</v>
      </c>
      <c r="C18" t="s">
        <v>221</v>
      </c>
      <c r="D18" t="s">
        <v>221</v>
      </c>
      <c r="G18" s="66">
        <v>0</v>
      </c>
      <c r="H18" t="s">
        <v>221</v>
      </c>
      <c r="I18" s="67">
        <v>0</v>
      </c>
      <c r="J18" s="67">
        <v>0</v>
      </c>
      <c r="K18" s="66">
        <v>0</v>
      </c>
      <c r="L18" s="66">
        <v>0</v>
      </c>
      <c r="M18" s="67">
        <v>0</v>
      </c>
      <c r="N18" s="67">
        <v>0</v>
      </c>
      <c r="O18" s="67">
        <v>0</v>
      </c>
    </row>
    <row r="19" spans="1:15">
      <c r="A19" s="68" t="s">
        <v>226</v>
      </c>
      <c r="C19" s="14"/>
      <c r="G19" s="70">
        <v>0</v>
      </c>
      <c r="K19" s="70">
        <v>0</v>
      </c>
      <c r="L19" s="70">
        <v>0</v>
      </c>
      <c r="N19" s="69">
        <v>0</v>
      </c>
      <c r="O19" s="69">
        <v>0</v>
      </c>
    </row>
    <row r="20" spans="1:15">
      <c r="A20" s="68" t="s">
        <v>305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t="s">
        <v>221</v>
      </c>
      <c r="B21" t="s">
        <v>221</v>
      </c>
      <c r="C21" t="s">
        <v>221</v>
      </c>
      <c r="D21" t="s">
        <v>221</v>
      </c>
      <c r="G21" s="66">
        <v>0</v>
      </c>
      <c r="H21" t="s">
        <v>221</v>
      </c>
      <c r="I21" s="67">
        <v>0</v>
      </c>
      <c r="J21" s="67">
        <v>0</v>
      </c>
      <c r="K21" s="66">
        <v>0</v>
      </c>
      <c r="L21" s="66">
        <v>0</v>
      </c>
      <c r="M21" s="67">
        <v>0</v>
      </c>
      <c r="N21" s="67">
        <v>0</v>
      </c>
      <c r="O21" s="67">
        <v>0</v>
      </c>
    </row>
    <row r="22" spans="1:15">
      <c r="A22" s="68" t="s">
        <v>306</v>
      </c>
      <c r="C22" s="14"/>
      <c r="G22" s="70">
        <v>0</v>
      </c>
      <c r="K22" s="70">
        <v>0</v>
      </c>
      <c r="L22" s="70">
        <v>0</v>
      </c>
      <c r="N22" s="69">
        <v>0</v>
      </c>
      <c r="O22" s="69">
        <v>0</v>
      </c>
    </row>
    <row r="23" spans="1:15">
      <c r="A23" t="s">
        <v>221</v>
      </c>
      <c r="B23" t="s">
        <v>221</v>
      </c>
      <c r="C23" t="s">
        <v>221</v>
      </c>
      <c r="D23" t="s">
        <v>221</v>
      </c>
      <c r="G23" s="66">
        <v>0</v>
      </c>
      <c r="H23" t="s">
        <v>221</v>
      </c>
      <c r="I23" s="67">
        <v>0</v>
      </c>
      <c r="J23" s="67">
        <v>0</v>
      </c>
      <c r="K23" s="66">
        <v>0</v>
      </c>
      <c r="L23" s="66">
        <v>0</v>
      </c>
      <c r="M23" s="67">
        <v>0</v>
      </c>
      <c r="N23" s="67">
        <v>0</v>
      </c>
      <c r="O23" s="67">
        <v>0</v>
      </c>
    </row>
    <row r="24" spans="1:15">
      <c r="A24" s="91" t="s">
        <v>228</v>
      </c>
      <c r="C24" s="14"/>
    </row>
    <row r="25" spans="1:15">
      <c r="A25" s="91" t="s">
        <v>299</v>
      </c>
      <c r="C25" s="14"/>
    </row>
    <row r="26" spans="1:15">
      <c r="A26" s="91" t="s">
        <v>301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  <c r="B2" t="s">
        <v>197</v>
      </c>
    </row>
    <row r="3" spans="1:22">
      <c r="A3" s="2" t="s">
        <v>2</v>
      </c>
      <c r="B3" t="s">
        <v>198</v>
      </c>
    </row>
    <row r="4" spans="1:22">
      <c r="A4" s="2" t="s">
        <v>3</v>
      </c>
      <c r="B4" t="s">
        <v>199</v>
      </c>
    </row>
    <row r="5" spans="1:22" ht="26.25" customHeight="1">
      <c r="A5" s="105" t="s">
        <v>178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7"/>
    </row>
    <row r="6" spans="1:22" s="16" customFormat="1">
      <c r="A6" s="41" t="s">
        <v>95</v>
      </c>
      <c r="B6" s="42" t="s">
        <v>48</v>
      </c>
      <c r="C6" s="42" t="s">
        <v>83</v>
      </c>
      <c r="D6" s="42" t="s">
        <v>50</v>
      </c>
      <c r="E6" s="42" t="s">
        <v>51</v>
      </c>
      <c r="F6" s="42" t="s">
        <v>70</v>
      </c>
      <c r="G6" s="42" t="s">
        <v>71</v>
      </c>
      <c r="H6" s="42" t="s">
        <v>52</v>
      </c>
      <c r="I6" s="42" t="s">
        <v>53</v>
      </c>
      <c r="J6" s="42" t="s">
        <v>173</v>
      </c>
      <c r="K6" s="42" t="s">
        <v>186</v>
      </c>
      <c r="L6" s="42" t="s">
        <v>174</v>
      </c>
      <c r="M6" s="42" t="s">
        <v>72</v>
      </c>
      <c r="N6" s="42" t="s">
        <v>56</v>
      </c>
      <c r="O6" s="43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4">
        <v>0</v>
      </c>
      <c r="L9" s="64">
        <v>0</v>
      </c>
      <c r="M9" s="7"/>
      <c r="N9" s="65">
        <v>0</v>
      </c>
      <c r="O9" s="65">
        <v>0</v>
      </c>
      <c r="P9" s="30"/>
    </row>
    <row r="10" spans="1:22">
      <c r="A10" s="68" t="s">
        <v>201</v>
      </c>
      <c r="D10" s="13"/>
      <c r="E10" s="13"/>
      <c r="F10" s="13"/>
      <c r="G10" s="70">
        <v>0</v>
      </c>
      <c r="H10" s="13"/>
      <c r="I10" s="13"/>
      <c r="J10" s="13"/>
      <c r="K10" s="70">
        <v>0</v>
      </c>
      <c r="L10" s="70">
        <v>0</v>
      </c>
      <c r="M10" s="13"/>
      <c r="N10" s="69">
        <v>0</v>
      </c>
      <c r="O10" s="69">
        <v>0</v>
      </c>
      <c r="P10" s="13"/>
      <c r="Q10" s="13"/>
      <c r="R10" s="13"/>
      <c r="S10" s="13"/>
      <c r="T10" s="13"/>
      <c r="U10" s="13"/>
      <c r="V10" s="13"/>
    </row>
    <row r="11" spans="1:22">
      <c r="A11" s="68" t="s">
        <v>590</v>
      </c>
      <c r="D11" s="13"/>
      <c r="E11" s="13"/>
      <c r="F11" s="13"/>
      <c r="G11" s="70">
        <v>0</v>
      </c>
      <c r="H11" s="13"/>
      <c r="I11" s="13"/>
      <c r="J11" s="13"/>
      <c r="K11" s="70">
        <v>0</v>
      </c>
      <c r="L11" s="70">
        <v>0</v>
      </c>
      <c r="M11" s="13"/>
      <c r="N11" s="69">
        <v>0</v>
      </c>
      <c r="O11" s="69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221</v>
      </c>
      <c r="B12" t="s">
        <v>221</v>
      </c>
      <c r="C12" t="s">
        <v>221</v>
      </c>
      <c r="D12" t="s">
        <v>221</v>
      </c>
      <c r="E12" s="13"/>
      <c r="F12" s="13"/>
      <c r="G12" s="66">
        <v>0</v>
      </c>
      <c r="H12" t="s">
        <v>221</v>
      </c>
      <c r="I12" s="67">
        <v>0</v>
      </c>
      <c r="J12" s="67">
        <v>0</v>
      </c>
      <c r="K12" s="66">
        <v>0</v>
      </c>
      <c r="L12" s="66">
        <v>0</v>
      </c>
      <c r="M12" s="67">
        <v>0</v>
      </c>
      <c r="N12" s="67">
        <v>0</v>
      </c>
      <c r="O12" s="67">
        <v>0</v>
      </c>
      <c r="P12" s="13"/>
      <c r="Q12" s="13"/>
      <c r="R12" s="13"/>
      <c r="S12" s="13"/>
      <c r="T12" s="13"/>
      <c r="U12" s="13"/>
      <c r="V12" s="13"/>
    </row>
    <row r="13" spans="1:22">
      <c r="A13" s="68" t="s">
        <v>591</v>
      </c>
      <c r="D13" s="13"/>
      <c r="E13" s="13"/>
      <c r="F13" s="13"/>
      <c r="G13" s="70">
        <v>0</v>
      </c>
      <c r="H13" s="13"/>
      <c r="I13" s="13"/>
      <c r="J13" s="13"/>
      <c r="K13" s="70">
        <v>0</v>
      </c>
      <c r="L13" s="70">
        <v>0</v>
      </c>
      <c r="M13" s="13"/>
      <c r="N13" s="69">
        <v>0</v>
      </c>
      <c r="O13" s="69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221</v>
      </c>
      <c r="B14" t="s">
        <v>221</v>
      </c>
      <c r="C14" t="s">
        <v>221</v>
      </c>
      <c r="D14" t="s">
        <v>221</v>
      </c>
      <c r="E14" s="13"/>
      <c r="F14" s="13"/>
      <c r="G14" s="66">
        <v>0</v>
      </c>
      <c r="H14" t="s">
        <v>221</v>
      </c>
      <c r="I14" s="67">
        <v>0</v>
      </c>
      <c r="J14" s="67">
        <v>0</v>
      </c>
      <c r="K14" s="66">
        <v>0</v>
      </c>
      <c r="L14" s="66">
        <v>0</v>
      </c>
      <c r="M14" s="67">
        <v>0</v>
      </c>
      <c r="N14" s="67">
        <v>0</v>
      </c>
      <c r="O14" s="67">
        <v>0</v>
      </c>
      <c r="P14" s="13"/>
      <c r="Q14" s="13"/>
      <c r="R14" s="13"/>
      <c r="S14" s="13"/>
      <c r="T14" s="13"/>
      <c r="U14" s="13"/>
      <c r="V14" s="13"/>
    </row>
    <row r="15" spans="1:22">
      <c r="A15" s="68" t="s">
        <v>304</v>
      </c>
      <c r="D15" s="13"/>
      <c r="E15" s="13"/>
      <c r="F15" s="13"/>
      <c r="G15" s="70">
        <v>0</v>
      </c>
      <c r="H15" s="13"/>
      <c r="I15" s="13"/>
      <c r="J15" s="13"/>
      <c r="K15" s="70">
        <v>0</v>
      </c>
      <c r="L15" s="70">
        <v>0</v>
      </c>
      <c r="M15" s="13"/>
      <c r="N15" s="69">
        <v>0</v>
      </c>
      <c r="O15" s="69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221</v>
      </c>
      <c r="B16" t="s">
        <v>221</v>
      </c>
      <c r="C16" t="s">
        <v>221</v>
      </c>
      <c r="D16" t="s">
        <v>221</v>
      </c>
      <c r="E16" s="13"/>
      <c r="F16" s="13"/>
      <c r="G16" s="66">
        <v>0</v>
      </c>
      <c r="H16" t="s">
        <v>221</v>
      </c>
      <c r="I16" s="67">
        <v>0</v>
      </c>
      <c r="J16" s="67">
        <v>0</v>
      </c>
      <c r="K16" s="66">
        <v>0</v>
      </c>
      <c r="L16" s="66">
        <v>0</v>
      </c>
      <c r="M16" s="67">
        <v>0</v>
      </c>
      <c r="N16" s="67">
        <v>0</v>
      </c>
      <c r="O16" s="67">
        <v>0</v>
      </c>
      <c r="P16" s="13"/>
      <c r="Q16" s="13"/>
      <c r="R16" s="13"/>
      <c r="S16" s="13"/>
      <c r="T16" s="13"/>
      <c r="U16" s="13"/>
      <c r="V16" s="13"/>
    </row>
    <row r="17" spans="1:22">
      <c r="A17" s="68" t="s">
        <v>497</v>
      </c>
      <c r="D17" s="13"/>
      <c r="E17" s="13"/>
      <c r="F17" s="13"/>
      <c r="G17" s="70">
        <v>0</v>
      </c>
      <c r="H17" s="13"/>
      <c r="I17" s="13"/>
      <c r="J17" s="13"/>
      <c r="K17" s="70">
        <v>0</v>
      </c>
      <c r="L17" s="70">
        <v>0</v>
      </c>
      <c r="M17" s="13"/>
      <c r="N17" s="69">
        <v>0</v>
      </c>
      <c r="O17" s="69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221</v>
      </c>
      <c r="B18" t="s">
        <v>221</v>
      </c>
      <c r="C18" t="s">
        <v>221</v>
      </c>
      <c r="D18" t="s">
        <v>221</v>
      </c>
      <c r="E18" s="13"/>
      <c r="F18" s="13"/>
      <c r="G18" s="66">
        <v>0</v>
      </c>
      <c r="H18" t="s">
        <v>221</v>
      </c>
      <c r="I18" s="67">
        <v>0</v>
      </c>
      <c r="J18" s="67">
        <v>0</v>
      </c>
      <c r="K18" s="66">
        <v>0</v>
      </c>
      <c r="L18" s="66">
        <v>0</v>
      </c>
      <c r="M18" s="67">
        <v>0</v>
      </c>
      <c r="N18" s="67">
        <v>0</v>
      </c>
      <c r="O18" s="67">
        <v>0</v>
      </c>
      <c r="P18" s="13"/>
      <c r="Q18" s="13"/>
      <c r="R18" s="13"/>
      <c r="S18" s="13"/>
      <c r="T18" s="13"/>
      <c r="U18" s="13"/>
      <c r="V18" s="13"/>
    </row>
    <row r="19" spans="1:22">
      <c r="A19" s="68" t="s">
        <v>226</v>
      </c>
      <c r="C19" s="14"/>
      <c r="G19" s="70">
        <v>0</v>
      </c>
      <c r="K19" s="70">
        <v>0</v>
      </c>
      <c r="L19" s="70">
        <v>0</v>
      </c>
      <c r="N19" s="69">
        <v>0</v>
      </c>
      <c r="O19" s="69">
        <v>0</v>
      </c>
    </row>
    <row r="20" spans="1:22">
      <c r="A20" s="68" t="s">
        <v>305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22">
      <c r="A21" t="s">
        <v>221</v>
      </c>
      <c r="B21" t="s">
        <v>221</v>
      </c>
      <c r="C21" t="s">
        <v>221</v>
      </c>
      <c r="D21" t="s">
        <v>221</v>
      </c>
      <c r="G21" s="66">
        <v>0</v>
      </c>
      <c r="H21" t="s">
        <v>221</v>
      </c>
      <c r="I21" s="67">
        <v>0</v>
      </c>
      <c r="J21" s="67">
        <v>0</v>
      </c>
      <c r="K21" s="66">
        <v>0</v>
      </c>
      <c r="L21" s="66">
        <v>0</v>
      </c>
      <c r="M21" s="67">
        <v>0</v>
      </c>
      <c r="N21" s="67">
        <v>0</v>
      </c>
      <c r="O21" s="67">
        <v>0</v>
      </c>
    </row>
    <row r="22" spans="1:22">
      <c r="A22" s="68" t="s">
        <v>306</v>
      </c>
      <c r="C22" s="14"/>
      <c r="G22" s="70">
        <v>0</v>
      </c>
      <c r="K22" s="70">
        <v>0</v>
      </c>
      <c r="L22" s="70">
        <v>0</v>
      </c>
      <c r="N22" s="69">
        <v>0</v>
      </c>
      <c r="O22" s="69">
        <v>0</v>
      </c>
    </row>
    <row r="23" spans="1:22">
      <c r="A23" t="s">
        <v>221</v>
      </c>
      <c r="B23" t="s">
        <v>221</v>
      </c>
      <c r="C23" t="s">
        <v>221</v>
      </c>
      <c r="D23" t="s">
        <v>221</v>
      </c>
      <c r="G23" s="66">
        <v>0</v>
      </c>
      <c r="H23" t="s">
        <v>221</v>
      </c>
      <c r="I23" s="67">
        <v>0</v>
      </c>
      <c r="J23" s="67">
        <v>0</v>
      </c>
      <c r="K23" s="66">
        <v>0</v>
      </c>
      <c r="L23" s="66">
        <v>0</v>
      </c>
      <c r="M23" s="67">
        <v>0</v>
      </c>
      <c r="N23" s="67">
        <v>0</v>
      </c>
      <c r="O23" s="67">
        <v>0</v>
      </c>
    </row>
    <row r="24" spans="1:22">
      <c r="A24" s="91" t="s">
        <v>228</v>
      </c>
      <c r="C24" s="14"/>
    </row>
    <row r="25" spans="1:22">
      <c r="A25" s="91" t="s">
        <v>299</v>
      </c>
      <c r="C25" s="14"/>
    </row>
    <row r="26" spans="1:22">
      <c r="A26" s="91" t="s">
        <v>300</v>
      </c>
      <c r="C26" s="14"/>
    </row>
    <row r="27" spans="1:22">
      <c r="A27" s="91" t="s">
        <v>301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C6496C-0412-48F4-A849-478DC79782DE}">
  <ds:schemaRefs>
    <ds:schemaRef ds:uri="http://schemas.microsoft.com/office/2006/metadata/properties"/>
    <ds:schemaRef ds:uri="http://schemas.microsoft.com/office/infopath/2007/PartnerControls"/>
    <ds:schemaRef ds:uri="1ca4df27-5183-4bee-9dbd-0c46c9c4aa40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029C862C-AD3C-4220-983B-1FF4C1BED5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94CB1D-49CD-4682-83EA-E68BBCBD1D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520042177_b57_0121</dc:title>
  <dc:creator>Yuli</dc:creator>
  <cp:lastModifiedBy>User</cp:lastModifiedBy>
  <dcterms:created xsi:type="dcterms:W3CDTF">2015-11-10T09:34:27Z</dcterms:created>
  <dcterms:modified xsi:type="dcterms:W3CDTF">2022-01-30T17:49:36Z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