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דוחות לשידור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K18" i="16" l="1"/>
  <c r="K17" i="16"/>
  <c r="K13" i="16"/>
  <c r="C43" i="1" l="1"/>
  <c r="C12" i="27"/>
  <c r="C30" i="27"/>
  <c r="C11" i="27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8" i="2" s="1"/>
  <c r="C11" i="1"/>
  <c r="K38" i="2"/>
  <c r="L37" i="2"/>
  <c r="K37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L36" i="2" l="1"/>
</calcChain>
</file>

<file path=xl/sharedStrings.xml><?xml version="1.0" encoding="utf-8"?>
<sst xmlns="http://schemas.openxmlformats.org/spreadsheetml/2006/main" count="4352" uniqueCount="1183">
  <si>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</si>
  <si>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</si>
  <si>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</si>
  <si>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</si>
  <si>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</si>
  <si>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</si>
  <si>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</si>
  <si>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</si>
  <si>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</si>
  <si>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</si>
  <si>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</si>
  <si>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</si>
  <si>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</si>
  <si>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</si>
  <si>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</si>
  <si>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</si>
  <si>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</si>
  <si>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</si>
  <si>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</si>
  <si>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</si>
  <si>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</si>
  <si>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</si>
  <si>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</si>
  <si>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</si>
  <si>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</si>
  <si>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</si>
  <si>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</si>
  <si>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</si>
  <si>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</si>
  <si>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</si>
  <si>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</si>
  <si>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</si>
  <si>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</si>
  <si>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</si>
  <si>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</si>
  <si>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</si>
  <si>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</si>
  <si>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</si>
  <si>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</si>
  <si>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</si>
  <si>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</si>
  <si>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</si>
  <si>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</si>
  <si>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</si>
  <si>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</si>
  <si>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</si>
  <si>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</si>
  <si>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</si>
  <si>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</si>
  <si>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</si>
  <si>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</si>
  <si>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</si>
  <si>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</si>
  <si>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</si>
  <si>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</si>
  <si>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</si>
  <si>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</si>
  <si>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</si>
  <si>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</si>
  <si>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</si>
  <si>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</si>
  <si>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</si>
  <si>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</si>
  <si>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</si>
  <si>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</si>
  <si>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</si>
  <si>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</si>
  <si>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</si>
  <si>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</si>
  <si>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</si>
  <si>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</si>
  <si>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</si>
  <si>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</si>
  <si>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</si>
  <si>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</si>
  <si>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</si>
  <si>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</si>
  <si>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</si>
  <si>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</si>
  <si>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</si>
  <si>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</si>
  <si>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</si>
  <si>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</si>
  <si>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</si>
  <si>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</si>
  <si>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</si>
  <si>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</si>
  <si>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</si>
  <si>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</si>
  <si>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</si>
  <si>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</si>
  <si>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</si>
  <si>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</si>
  <si>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</si>
  <si>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</si>
  <si>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</si>
  <si>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</si>
  <si>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</si>
  <si>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</si>
  <si>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</si>
  <si>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</si>
  <si>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</si>
  <si>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</si>
  <si>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</si>
  <si>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</si>
  <si>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</si>
  <si>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</si>
  <si>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</si>
  <si>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</si>
  <si>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</si>
  <si>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</si>
  <si>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</si>
  <si>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</si>
  <si>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</si>
  <si>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</si>
  <si>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</si>
  <si>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</si>
  <si>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</si>
  <si>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</si>
  <si>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</si>
  <si>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</si>
  <si>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</si>
  <si>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</si>
  <si>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</si>
  <si>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</si>
  <si>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</si>
  <si>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</si>
  <si>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</si>
  <si>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</si>
  <si>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</si>
  <si>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</si>
  <si>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</si>
  <si>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</si>
  <si>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</si>
  <si>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</si>
  <si>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</si>
  <si>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</si>
  <si>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</si>
  <si>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</si>
  <si>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</si>
  <si>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</si>
  <si>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</si>
  <si>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</si>
  <si>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</si>
  <si>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</si>
  <si>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</si>
  <si>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</si>
  <si>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</si>
  <si>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</si>
  <si>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</si>
  <si>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</si>
  <si>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</si>
  <si>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</si>
  <si>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</si>
  <si>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</si>
  <si>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</si>
  <si>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</si>
  <si>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</si>
  <si>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</si>
  <si>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</si>
  <si>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</si>
  <si>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</si>
  <si>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</si>
  <si>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</si>
  <si>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</si>
  <si>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</si>
  <si>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</si>
  <si>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</si>
  <si>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</si>
  <si>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</si>
  <si>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</si>
  <si>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</si>
  <si>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</si>
  <si>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</si>
  <si>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</si>
  <si>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</si>
  <si>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</si>
  <si>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</si>
  <si>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</si>
  <si>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</si>
  <si>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</si>
  <si>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</si>
  <si>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</si>
  <si>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</si>
  <si>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</si>
  <si>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</si>
  <si>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</si>
  <si>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</si>
  <si>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</si>
  <si>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</si>
  <si>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</si>
  <si>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</si>
  <si>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</si>
  <si>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</si>
  <si>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</si>
  <si>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</si>
  <si>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</si>
  <si>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</si>
  <si>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</si>
  <si>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</si>
  <si>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</si>
  <si>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</si>
  <si>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</si>
  <si>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</si>
  <si>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</si>
  <si>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</si>
  <si>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</si>
  <si>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</si>
  <si>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</si>
  <si>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</si>
  <si>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</si>
  <si>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</si>
  <si>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</si>
  <si>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</si>
  <si>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</si>
  <si>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</si>
  <si>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</si>
  <si>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</si>
  <si>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</si>
  <si>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</si>
  <si>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</si>
  <si>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</si>
  <si>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</si>
  <si>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</si>
  <si>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</si>
  <si>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</si>
  <si>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</si>
  <si>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</si>
  <si>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</si>
  <si>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</si>
  <si>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</si>
  <si>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</si>
  <si>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</si>
  <si>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</si>
  <si>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</si>
  <si>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</si>
  <si>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</si>
  <si>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</si>
  <si>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</si>
  <si>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</si>
  <si>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</si>
  <si>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</si>
  <si>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</si>
  <si>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</si>
  <si>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</si>
  <si>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</si>
  <si>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</si>
  <si>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</si>
  <si>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</si>
  <si>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</si>
  <si>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</si>
  <si>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</si>
  <si>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</si>
  <si>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</si>
  <si>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</si>
  <si>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</si>
  <si>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</si>
  <si>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</si>
  <si>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10/01/23</t>
  </si>
  <si>
    <t>ממשלתי צמוד 0527- האוצר - ממשלתית צמודה</t>
  </si>
  <si>
    <t>1140847</t>
  </si>
  <si>
    <t>07/12/21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</si>
  <si>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</si>
  <si>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</si>
  <si>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</si>
  <si>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</si>
  <si>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</si>
  <si>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</si>
  <si>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</si>
  <si>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</si>
  <si>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1123- בנק ישראל- מק"מ</t>
  </si>
  <si>
    <t>8231128</t>
  </si>
  <si>
    <t>02/11/22</t>
  </si>
  <si>
    <t>מ.ק.מ. 813- בנק ישראל- מק"מ</t>
  </si>
  <si>
    <t>8230815</t>
  </si>
  <si>
    <t>01/09/22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</si>
  <si>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</si>
  <si>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</si>
  <si>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</si>
  <si>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</si>
  <si>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</si>
  <si>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</si>
  <si>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12/01/23</t>
  </si>
  <si>
    <t>ממשל שקלית 1152- האוצר - ממשלתית שקלית</t>
  </si>
  <si>
    <t>1184076</t>
  </si>
  <si>
    <t>30/01/23</t>
  </si>
  <si>
    <t>ממשלתי 0324- האוצר - ממשלתית שקלית</t>
  </si>
  <si>
    <t>1130848</t>
  </si>
  <si>
    <t>ממשלתי שקלי 723</t>
  </si>
  <si>
    <t>1167105</t>
  </si>
  <si>
    <t>29/03/21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</si>
  <si>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</si>
  <si>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</si>
  <si>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</si>
  <si>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</si>
  <si>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</si>
  <si>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</si>
  <si>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</si>
  <si>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</si>
  <si>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</si>
  <si>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</si>
  <si>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</si>
  <si>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</si>
  <si>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</si>
  <si>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</si>
  <si>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</si>
  <si>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</si>
  <si>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</si>
  <si>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</si>
  <si>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</si>
  <si>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</si>
  <si>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</si>
  <si>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</si>
  <si>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</si>
  <si>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</si>
  <si>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</si>
  <si>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</si>
  <si>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</si>
  <si>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</si>
  <si>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</si>
  <si>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</si>
  <si>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</si>
  <si>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</si>
  <si>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</si>
  <si>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</si>
  <si>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</si>
  <si>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</si>
  <si>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</si>
  <si>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</si>
  <si>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</si>
  <si>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</si>
  <si>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</si>
  <si>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</si>
  <si>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</si>
  <si>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</si>
  <si>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</si>
  <si>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</si>
  <si>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</si>
  <si>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</si>
  <si>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</si>
  <si>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</si>
  <si>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</si>
  <si>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</si>
  <si>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</si>
  <si>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</si>
  <si>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</si>
  <si>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</si>
  <si>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</si>
  <si>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</si>
  <si>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</si>
  <si>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</si>
  <si>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</si>
  <si>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</si>
  <si>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</si>
  <si>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</si>
  <si>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</si>
  <si>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</si>
  <si>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</si>
  <si>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</si>
  <si>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</si>
  <si>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</si>
  <si>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</si>
  <si>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</si>
  <si>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סיטי אג"ח 5- איירפורט סיטי</t>
  </si>
  <si>
    <t>1133487</t>
  </si>
  <si>
    <t>511659401</t>
  </si>
  <si>
    <t>ilAA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</si>
  <si>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</si>
  <si>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</si>
  <si>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</si>
  <si>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</si>
  <si>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</si>
  <si>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</si>
  <si>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</si>
  <si>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</si>
  <si>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</si>
  <si>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</si>
  <si>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</si>
  <si>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</si>
  <si>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</si>
  <si>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</si>
  <si>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</si>
  <si>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</si>
  <si>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</si>
  <si>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</si>
  <si>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</si>
  <si>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</si>
  <si>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</si>
  <si>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</si>
  <si>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</si>
  <si>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</si>
  <si>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</si>
  <si>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</si>
  <si>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16/12/19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</si>
  <si>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</si>
  <si>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</si>
  <si>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</si>
  <si>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</si>
  <si>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</si>
  <si>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</si>
  <si>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</si>
  <si>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</si>
  <si>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</si>
  <si>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</si>
  <si>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</si>
  <si>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</si>
  <si>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</si>
  <si>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</si>
  <si>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</si>
  <si>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</si>
  <si>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</si>
  <si>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</si>
  <si>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</si>
  <si>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</si>
  <si>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</si>
  <si>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</si>
  <si>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</si>
  <si>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</si>
  <si>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</si>
  <si>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</si>
  <si>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</si>
  <si>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</si>
  <si>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</si>
  <si>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</si>
  <si>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</si>
  <si>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</si>
  <si>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</si>
  <si>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</si>
  <si>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</si>
  <si>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</si>
  <si>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</si>
  <si>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</si>
  <si>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</si>
  <si>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</si>
  <si>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</si>
  <si>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</si>
  <si>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</si>
  <si>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</si>
  <si>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</si>
  <si>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</si>
  <si>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</si>
  <si>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</si>
  <si>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</si>
  <si>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</si>
  <si>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</si>
  <si>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</si>
  <si>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</si>
  <si>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</si>
  <si>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</si>
  <si>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</si>
  <si>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</si>
  <si>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</si>
  <si>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</si>
  <si>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</si>
  <si>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לאומי מסחרי 3- לאומי</t>
  </si>
  <si>
    <t>1189364</t>
  </si>
  <si>
    <t>12/09/22</t>
  </si>
  <si>
    <t>נמלי ישראל אג"ח ג- נמלי ישראל</t>
  </si>
  <si>
    <t>1145580</t>
  </si>
  <si>
    <t>18/11/21</t>
  </si>
  <si>
    <t>פועלים  אגח 101- פועלים</t>
  </si>
  <si>
    <t>1191337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</si>
  <si>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</si>
  <si>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</si>
  <si>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</si>
  <si>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</si>
  <si>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</si>
  <si>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</si>
  <si>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</si>
  <si>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</si>
  <si>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</si>
  <si>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</si>
  <si>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</si>
  <si>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</si>
  <si>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</si>
  <si>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</si>
  <si>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</si>
  <si>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</si>
  <si>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</si>
  <si>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10/04/16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</si>
  <si>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</si>
  <si>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</si>
  <si>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</si>
  <si>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</si>
  <si>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</si>
  <si>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</si>
  <si>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</si>
  <si>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</si>
  <si>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</si>
  <si>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</si>
  <si>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</si>
  <si>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</si>
  <si>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</si>
  <si>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</si>
  <si>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</si>
  <si>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</si>
  <si>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</si>
  <si>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</si>
  <si>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</si>
  <si>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</si>
  <si>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</si>
  <si>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</si>
  <si>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</si>
  <si>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</si>
  <si>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A1.il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</si>
  <si>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</si>
  <si>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</si>
  <si>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</si>
  <si>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</si>
  <si>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</si>
  <si>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</si>
  <si>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</si>
  <si>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</si>
  <si>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</si>
  <si>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</si>
  <si>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</si>
  <si>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</si>
  <si>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</si>
  <si>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</si>
  <si>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</si>
  <si>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</si>
  <si>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</si>
  <si>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</si>
  <si>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</si>
  <si>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</si>
  <si>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</si>
  <si>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</si>
  <si>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</si>
  <si>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</si>
  <si>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</si>
  <si>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</si>
  <si>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</si>
  <si>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</si>
  <si>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</si>
  <si>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</si>
  <si>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</si>
  <si>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</si>
  <si>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</si>
  <si>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</si>
  <si>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</si>
  <si>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</si>
  <si>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</si>
  <si>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</si>
  <si>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</si>
  <si>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</si>
  <si>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</si>
  <si>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</si>
  <si>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</si>
  <si>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השקעה ואחזקות</t>
  </si>
  <si>
    <t>06/10/22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</si>
  <si>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</si>
  <si>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</si>
  <si>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</si>
  <si>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</si>
  <si>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</si>
  <si>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</si>
  <si>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</si>
  <si>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</si>
  <si>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</si>
  <si>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</si>
  <si>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</si>
  <si>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</si>
  <si>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</si>
  <si>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</si>
  <si>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</si>
  <si>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</si>
  <si>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</si>
  <si>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</si>
  <si>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</si>
  <si>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</si>
  <si>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</si>
  <si>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</si>
  <si>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</si>
  <si>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</si>
  <si>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</si>
  <si>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</si>
  <si>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</si>
  <si>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</si>
  <si>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</si>
  <si>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</si>
  <si>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</si>
  <si>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</si>
  <si>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</si>
  <si>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</si>
  <si>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</si>
  <si>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</si>
  <si>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</si>
  <si>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</si>
  <si>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</si>
  <si>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</si>
  <si>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</si>
  <si>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</si>
  <si>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</si>
  <si>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</si>
  <si>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</si>
  <si>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</si>
  <si>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</si>
  <si>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</si>
  <si>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</si>
  <si>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</si>
  <si>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</si>
  <si>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</si>
  <si>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</si>
  <si>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</si>
  <si>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</si>
  <si>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</si>
  <si>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</si>
  <si>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</si>
  <si>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</si>
  <si>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</si>
  <si>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</si>
  <si>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</si>
  <si>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</si>
  <si>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</si>
  <si>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</si>
  <si>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</si>
  <si>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</si>
  <si>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</si>
  <si>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</si>
  <si>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</si>
  <si>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</si>
  <si>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</si>
  <si>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</si>
  <si>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</si>
  <si>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</si>
  <si>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</si>
  <si>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</si>
  <si>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</si>
  <si>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</si>
  <si>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</si>
  <si>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</si>
  <si>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</si>
  <si>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</si>
  <si>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</si>
  <si>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</si>
  <si>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</si>
  <si>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</si>
  <si>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</si>
  <si>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</si>
  <si>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</si>
  <si>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</si>
  <si>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</si>
  <si>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</si>
  <si>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</si>
  <si>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</si>
  <si>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</si>
  <si>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</si>
  <si>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</si>
  <si>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</si>
  <si>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</si>
  <si>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</si>
  <si>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</si>
  <si>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</si>
  <si>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</si>
  <si>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</si>
  <si>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</si>
  <si>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</si>
  <si>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</si>
  <si>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</si>
  <si>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</si>
  <si>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</si>
  <si>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</si>
  <si>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</si>
  <si>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</si>
  <si>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</si>
  <si>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</si>
  <si>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</si>
  <si>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</si>
  <si>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</si>
  <si>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</si>
  <si>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</si>
  <si>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</si>
  <si>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</si>
  <si>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</si>
  <si>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</si>
  <si>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</si>
  <si>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</si>
  <si>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</si>
  <si>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</si>
  <si>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</si>
  <si>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</si>
  <si>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</si>
  <si>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</si>
  <si>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</si>
  <si>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</si>
  <si>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</si>
  <si>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</si>
  <si>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</si>
  <si>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</si>
  <si>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מגה אור- מגה אור</t>
  </si>
  <si>
    <t>1104488</t>
  </si>
  <si>
    <t>513257873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</si>
  <si>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</si>
  <si>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</si>
  <si>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</si>
  <si>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</si>
  <si>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</si>
  <si>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</si>
  <si>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</si>
  <si>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</si>
  <si>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</si>
  <si>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</si>
  <si>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</si>
  <si>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</si>
  <si>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</si>
  <si>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</si>
  <si>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</si>
  <si>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</si>
  <si>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</si>
  <si>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</si>
  <si>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</si>
  <si>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</si>
  <si>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</si>
  <si>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</si>
  <si>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</si>
  <si>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</si>
  <si>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</si>
  <si>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</si>
  <si>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</si>
  <si>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</si>
  <si>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</si>
  <si>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</si>
  <si>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</si>
  <si>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</si>
  <si>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</si>
  <si>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</si>
  <si>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</si>
  <si>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</si>
  <si>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</si>
  <si>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</si>
  <si>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</si>
  <si>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</si>
  <si>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</si>
  <si>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</si>
  <si>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</si>
  <si>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</si>
  <si>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</si>
  <si>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REE AUTOMOTIVE- REE</t>
  </si>
  <si>
    <t>IL0011786154</t>
  </si>
  <si>
    <t>NASDAQ</t>
  </si>
  <si>
    <t>514557339</t>
  </si>
  <si>
    <t>Software &amp; Services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</si>
  <si>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</si>
  <si>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</si>
  <si>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</si>
  <si>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</si>
  <si>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</si>
  <si>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</si>
  <si>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</si>
  <si>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</si>
  <si>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</si>
  <si>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</si>
  <si>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</si>
  <si>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</si>
  <si>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</si>
  <si>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</si>
  <si>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</si>
  <si>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</si>
  <si>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</si>
  <si>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</si>
  <si>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</si>
  <si>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</si>
  <si>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</si>
  <si>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</si>
  <si>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</si>
  <si>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</si>
  <si>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</si>
  <si>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</si>
  <si>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</si>
  <si>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</si>
  <si>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</si>
  <si>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</si>
  <si>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</si>
  <si>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סה"כ שמחקות מדדי מניות בחו"ל</t>
  </si>
  <si>
    <t>MTF סל Bluestar Top 10 Us Banks (4D)- מגדל קרנות נאמנ</t>
  </si>
  <si>
    <t>1169796</t>
  </si>
  <si>
    <t>511303661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</si>
  <si>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</si>
  <si>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</si>
  <si>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</si>
  <si>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</si>
  <si>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</si>
  <si>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</si>
  <si>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</si>
  <si>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</si>
  <si>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</si>
  <si>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</si>
  <si>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</si>
  <si>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פסגות סל תל בונד 60 סדרה 3- פסגות קרנות נאמ</t>
  </si>
  <si>
    <t>1148006</t>
  </si>
  <si>
    <t>אג"ח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</si>
  <si>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</si>
  <si>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</si>
  <si>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</si>
  <si>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</si>
  <si>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</si>
  <si>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</si>
  <si>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</si>
  <si>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</si>
  <si>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</si>
  <si>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Invesco KBW Bank ETF- INVESCO POWERSHARES</t>
  </si>
  <si>
    <t>US46138E6288</t>
  </si>
  <si>
    <t>1290</t>
  </si>
  <si>
    <t>QQQQ - Nasdaq 100- INVESCO POWERSHARES</t>
  </si>
  <si>
    <t>US46090E1038</t>
  </si>
  <si>
    <t>FXI - CHINA 50- ISHARES</t>
  </si>
  <si>
    <t>US4642871846</t>
  </si>
  <si>
    <t>4601</t>
  </si>
  <si>
    <t>JETS ETF- JETS</t>
  </si>
  <si>
    <t>US26922A8421</t>
  </si>
  <si>
    <t>4992</t>
  </si>
  <si>
    <t>SPY - S&amp;P 500</t>
  </si>
  <si>
    <t>US78462F1030</t>
  </si>
  <si>
    <t>4640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</si>
  <si>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</si>
  <si>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</si>
  <si>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</si>
  <si>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</si>
  <si>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</si>
  <si>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</si>
  <si>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</si>
  <si>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</si>
  <si>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</si>
  <si>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</si>
  <si>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</si>
  <si>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</si>
  <si>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</si>
  <si>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</si>
  <si>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</si>
  <si>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</si>
  <si>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</si>
  <si>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Management S.A</t>
  </si>
  <si>
    <t>IE00BD6FTQ80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</si>
  <si>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</si>
  <si>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</si>
  <si>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</si>
  <si>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</si>
  <si>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</si>
  <si>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</si>
  <si>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</si>
  <si>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</si>
  <si>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</si>
  <si>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</si>
  <si>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</si>
  <si>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</si>
  <si>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</si>
  <si>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</si>
  <si>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</si>
  <si>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</si>
  <si>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</si>
  <si>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</si>
  <si>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</si>
  <si>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</si>
  <si>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</si>
  <si>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SPXW CALL 4120 31/03/23</t>
  </si>
  <si>
    <t>BBG019XTZTX1</t>
  </si>
  <si>
    <t>Other</t>
  </si>
  <si>
    <t>סה"כ מטבע</t>
  </si>
  <si>
    <t>סה"כ סחורות</t>
  </si>
  <si>
    <t>DAX - DFWM3 -16/06/2023</t>
  </si>
  <si>
    <t>DE000C6LWM25</t>
  </si>
  <si>
    <t>EURO STOXX 50 -VGM3 16/06/2023</t>
  </si>
  <si>
    <t>DE000C6EV128</t>
  </si>
  <si>
    <t>FTSE 100 - Z M3 - 16/06/23</t>
  </si>
  <si>
    <t>GB00K6ZJVX49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</si>
  <si>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</si>
  <si>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</si>
  <si>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</si>
  <si>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</si>
  <si>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</si>
  <si>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</si>
  <si>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NASDAQ100-NQM3- 16/06/23</t>
  </si>
  <si>
    <t>BBG014X5NDN3</t>
  </si>
  <si>
    <t>RUSSELL2000 -RTYM3- 16/06/23</t>
  </si>
  <si>
    <t>BBG014X5NQY2</t>
  </si>
  <si>
    <t>S&amp;P500 E-MINI -ESM3-16/06/23</t>
  </si>
  <si>
    <t>BBG011BQCMW9</t>
  </si>
  <si>
    <t>STOXX 600- SXOM3-16/06/23</t>
  </si>
  <si>
    <t>DE000C6XB10</t>
  </si>
  <si>
    <t>ULTRA 10 YEAR US - UXYM3- 21/06/23</t>
  </si>
  <si>
    <t>BBG019PMT0N6</t>
  </si>
  <si>
    <t>YEAR US TREASURY - TUM3 - 30/06/23</t>
  </si>
  <si>
    <t>BBG019V44920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</si>
  <si>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</si>
  <si>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</si>
  <si>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</si>
  <si>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</si>
  <si>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</si>
  <si>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</si>
  <si>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</si>
  <si>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</si>
  <si>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</si>
  <si>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</si>
  <si>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</si>
  <si>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</si>
  <si>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</si>
  <si>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</si>
  <si>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</si>
  <si>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</si>
  <si>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פיקדון בנק לאומי 6.6% -24/01/27- לאומי</t>
  </si>
  <si>
    <t>200035059</t>
  </si>
  <si>
    <t>25/12/02</t>
  </si>
  <si>
    <t>מימון ישיר אג"ח א-רמ- מימון ישיר קב</t>
  </si>
  <si>
    <t>1139740</t>
  </si>
  <si>
    <t>513893123</t>
  </si>
  <si>
    <t>אשראי חוץ בנקאי</t>
  </si>
  <si>
    <t>04/08/20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</si>
  <si>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</si>
  <si>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</si>
  <si>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</si>
  <si>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</si>
  <si>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</si>
  <si>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</si>
  <si>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</si>
  <si>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</si>
  <si>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</si>
  <si>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</si>
  <si>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</si>
  <si>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</si>
  <si>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</si>
  <si>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</si>
  <si>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</si>
  <si>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</si>
  <si>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</si>
  <si>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</si>
  <si>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</si>
  <si>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</si>
  <si>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</si>
  <si>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</si>
  <si>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</si>
  <si>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</si>
  <si>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</si>
  <si>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</si>
  <si>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</si>
  <si>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</si>
  <si>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</si>
  <si>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</si>
  <si>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</si>
  <si>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</si>
  <si>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</si>
  <si>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</si>
  <si>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</si>
  <si>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</si>
  <si>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</si>
  <si>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</si>
  <si>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</si>
  <si>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</si>
  <si>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</si>
  <si>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</si>
  <si>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</si>
  <si>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</si>
  <si>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</si>
  <si>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</si>
  <si>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</si>
  <si>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</si>
  <si>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 - משתתף-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</si>
  <si>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</si>
  <si>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</si>
  <si>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</si>
  <si>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</si>
  <si>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</si>
  <si>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</si>
  <si>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</si>
  <si>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</si>
  <si>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</si>
  <si>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</si>
  <si>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</si>
  <si>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</si>
  <si>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</si>
  <si>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</si>
  <si>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</si>
  <si>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</si>
  <si>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</si>
  <si>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</si>
  <si>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</si>
  <si>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</si>
  <si>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</si>
  <si>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</si>
  <si>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03/01/23</t>
  </si>
  <si>
    <t>First Time 2 קרן- First Time</t>
  </si>
  <si>
    <t>05/01/23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</si>
  <si>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</si>
  <si>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</si>
  <si>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</si>
  <si>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</si>
  <si>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</si>
  <si>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</si>
  <si>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</si>
  <si>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</si>
  <si>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</si>
  <si>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</si>
  <si>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</si>
  <si>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</si>
  <si>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</si>
  <si>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</si>
  <si>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</si>
  <si>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</si>
  <si>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</si>
  <si>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</si>
  <si>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</si>
  <si>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סה"כ קרנות השקעה אחרות</t>
  </si>
  <si>
    <t>FIMI 6 קרן- פימי</t>
  </si>
  <si>
    <t>01/11/21</t>
  </si>
  <si>
    <t>קרן גיזה הלוואות מורכבות- קרן גיזה חוב</t>
  </si>
  <si>
    <t>21/03/23</t>
  </si>
  <si>
    <t>קרן להב 1- קרן להב</t>
  </si>
  <si>
    <t>קרן להב 2- קרן להב</t>
  </si>
  <si>
    <t>02/09/20</t>
  </si>
  <si>
    <t>קרן להב 3- קרן להב</t>
  </si>
  <si>
    <t>קרן קוגיטו 2- קרן קוגיטו</t>
  </si>
  <si>
    <t>06/02/23</t>
  </si>
  <si>
    <t>קרן קוגיטו- קרן קוגיטו</t>
  </si>
  <si>
    <t>01/03/23</t>
  </si>
  <si>
    <t>קרן ריאלטי חוב 4- קרן ריאלטי חוב</t>
  </si>
  <si>
    <t>קרן שקד- קרן שקד</t>
  </si>
  <si>
    <t>18/01/23</t>
  </si>
  <si>
    <t>איבו קרן למלונאות (IBI)- איבו קרן למלונאות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</si>
  <si>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</si>
  <si>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</si>
  <si>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</si>
  <si>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</si>
  <si>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</si>
  <si>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</si>
  <si>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</si>
  <si>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</si>
  <si>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</si>
  <si>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</si>
  <si>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</si>
  <si>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</si>
  <si>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</si>
  <si>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</si>
  <si>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</si>
  <si>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</si>
  <si>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</si>
  <si>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</si>
  <si>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</si>
  <si>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</si>
  <si>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</si>
  <si>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</si>
  <si>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</si>
  <si>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</si>
  <si>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</si>
  <si>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</si>
  <si>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</si>
  <si>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</si>
  <si>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</si>
  <si>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</si>
  <si>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LCN Sterling Fund SLP- LCN Sterling Fund SLP</t>
  </si>
  <si>
    <t>Starlight UK, LP- Starlight UK, LP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</si>
  <si>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</si>
  <si>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</si>
  <si>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</si>
  <si>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</si>
  <si>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</si>
  <si>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</si>
  <si>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</si>
  <si>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</si>
  <si>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</si>
  <si>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</si>
  <si>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</si>
  <si>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</si>
  <si>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</si>
  <si>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</si>
  <si>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28/03/23</t>
  </si>
  <si>
    <t>קרן ויולה קרדיט 6- קרן ויולה</t>
  </si>
  <si>
    <t>AGATE Medical  2- AGATE MEDICAL</t>
  </si>
  <si>
    <t>AGATE Medical- AGATE MEDICAL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</si>
  <si>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</si>
  <si>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</si>
  <si>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</si>
  <si>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</si>
  <si>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</si>
  <si>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אופ ב . המשביר ידני- 365 המשביר</t>
  </si>
  <si>
    <t>11049511</t>
  </si>
  <si>
    <t>24/12/18</t>
  </si>
  <si>
    <t>סה"כ מט"ח/מט"ח</t>
  </si>
  <si>
    <t>פורוורד אירו/שקל 3.6706 24/05/23 154274</t>
  </si>
  <si>
    <t>154274</t>
  </si>
  <si>
    <t>24/01/23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</si>
  <si>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</si>
  <si>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</si>
  <si>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</si>
  <si>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</si>
  <si>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</si>
  <si>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</si>
  <si>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</si>
  <si>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פורוורד דולר/שקל 3.6364 24/05/23 154313</t>
  </si>
  <si>
    <t>154313</t>
  </si>
  <si>
    <t>פורוורד ליש"ט/שקל 4.1379 24/05/23 154277</t>
  </si>
  <si>
    <t>154277</t>
  </si>
  <si>
    <t>פורוורד אירו/דולר 1.09225 24/05/23 154336</t>
  </si>
  <si>
    <t>154336</t>
  </si>
  <si>
    <t>23/03/23</t>
  </si>
  <si>
    <t>פורוורד אירו/דולר 1.0945 24/05/23 154275</t>
  </si>
  <si>
    <t>154275</t>
  </si>
  <si>
    <t>פורוורד ליש"ט/דולר 1.234 24/05/23 154276</t>
  </si>
  <si>
    <t>154276</t>
  </si>
  <si>
    <t>סה"כ כנגד חסכון עמיתים/מבוטחים</t>
  </si>
  <si>
    <t>לא</t>
  </si>
  <si>
    <t>1301</t>
  </si>
  <si>
    <t>AA+</t>
  </si>
  <si>
    <t>30/03/23</t>
  </si>
  <si>
    <t>דירוג פנימי</t>
  </si>
  <si>
    <t>הלוואות עמיתים</t>
  </si>
  <si>
    <t>1300</t>
  </si>
  <si>
    <t>1324</t>
  </si>
  <si>
    <t>31/01/23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</si>
  <si>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</si>
  <si>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</si>
  <si>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</si>
  <si>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</si>
  <si>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</si>
  <si>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</si>
  <si>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</si>
  <si>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</si>
  <si>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</si>
  <si>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</si>
  <si>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</si>
  <si>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</si>
  <si>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</si>
  <si>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</si>
  <si>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</si>
  <si>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</si>
  <si>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</si>
  <si>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</si>
  <si>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</si>
  <si>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</si>
  <si>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</si>
  <si>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</si>
  <si>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</si>
  <si>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</si>
  <si>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</si>
  <si>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</si>
  <si>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</si>
  <si>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</si>
  <si>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</si>
  <si>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</si>
  <si>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</si>
  <si>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</si>
  <si>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</si>
  <si>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</si>
  <si>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</si>
  <si>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</si>
  <si>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</si>
  <si>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</si>
  <si>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</si>
  <si>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</si>
  <si>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</si>
  <si>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</si>
  <si>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</si>
  <si>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</si>
  <si>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</si>
  <si>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</si>
  <si>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</si>
  <si>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</si>
  <si>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</si>
  <si>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</si>
  <si>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</si>
  <si>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</si>
  <si>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</si>
  <si>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</si>
  <si>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</si>
  <si>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</si>
  <si>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 xml:space="preserve">קוגיטו
</t>
  </si>
  <si>
    <t>קוגיטו 2</t>
  </si>
  <si>
    <t>קרן 3 JTLV</t>
  </si>
  <si>
    <t>קרן ריאלטי חוב 4</t>
  </si>
  <si>
    <t xml:space="preserve">   קרן גיזה הלוואות מורכבות</t>
  </si>
  <si>
    <t xml:space="preserve"> first time3 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</si>
  <si>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</si>
  <si>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</si>
  <si>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</si>
  <si>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</si>
  <si>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</si>
  <si>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Fattal European Partnership II</t>
  </si>
  <si>
    <t>קרן COLLER 8</t>
  </si>
  <si>
    <t>SG VC 6</t>
  </si>
  <si>
    <t>LCN Sterling Fund SLP</t>
  </si>
  <si>
    <t>Starlight UK, LP</t>
  </si>
  <si>
    <t>איבו קרן למלונאות (IBI)</t>
  </si>
  <si>
    <t>הלוואות עמיתים  פריים</t>
  </si>
  <si>
    <t>הלוואות עמיתים צמוד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</si>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</sst>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1" fillId="0" borderId="0" xfId="0" applyFont="1" applyAlignment="1">
      <alignment horizontal="right" indent="1"/>
    </xf>
    <xf numFmtId="14" fontId="0" fillId="0" borderId="0" xfId="0" applyNumberForma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 indent="1"/>
    </xf>
    <xf numFmtId="0" fontId="2" fillId="0" borderId="0" xfId="0" applyFont="1" applyFill="1" applyAlignment="1">
      <alignment horizontal="center"/>
    </xf>
    <xf numFmtId="43" fontId="1" fillId="0" borderId="0" xfId="11" applyFont="1" applyAlignment="1">
      <alignment horizontal="center" vertical="center" wrapText="1"/>
    </xf>
    <xf numFmtId="166" fontId="0" fillId="0" borderId="0" xfId="0" applyNumberFormat="1" applyFont="1" applyFill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8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119716.22853761399</v>
      </c>
      <c r="D11" s="76">
        <f>C11/$C$42</f>
        <v>7.1985826677748443E-2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250459.83616149999</v>
      </c>
      <c r="D13" s="78">
        <f t="shared" ref="D13:D22" si="0">C13/$C$42</f>
        <v>0.1506024586298611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160517.84906713499</v>
      </c>
      <c r="D15" s="78">
        <f t="shared" si="0"/>
        <v>9.6519997353585699E-2</v>
      </c>
    </row>
    <row r="16" spans="1:36">
      <c r="A16" s="10" t="s">
        <v>13</v>
      </c>
      <c r="B16" s="70" t="s">
        <v>19</v>
      </c>
      <c r="C16" s="77">
        <v>225204.95355291001</v>
      </c>
      <c r="D16" s="78">
        <f t="shared" si="0"/>
        <v>0.13541660100273381</v>
      </c>
    </row>
    <row r="17" spans="1:4">
      <c r="A17" s="10" t="s">
        <v>13</v>
      </c>
      <c r="B17" s="70" t="s">
        <v>195</v>
      </c>
      <c r="C17" s="77">
        <v>147443.65986839999</v>
      </c>
      <c r="D17" s="78">
        <f t="shared" si="0"/>
        <v>8.8658437320256356E-2</v>
      </c>
    </row>
    <row r="18" spans="1:4">
      <c r="A18" s="10" t="s">
        <v>13</v>
      </c>
      <c r="B18" s="70" t="s">
        <v>20</v>
      </c>
      <c r="C18" s="77">
        <v>15381.943051095001</v>
      </c>
      <c r="D18" s="78">
        <f t="shared" si="0"/>
        <v>9.2492212623890135E-3</v>
      </c>
    </row>
    <row r="19" spans="1:4">
      <c r="A19" s="10" t="s">
        <v>13</v>
      </c>
      <c r="B19" s="70" t="s">
        <v>21</v>
      </c>
      <c r="C19" s="77">
        <v>712.32</v>
      </c>
      <c r="D19" s="78">
        <f t="shared" si="0"/>
        <v>4.2832074385790495E-4</v>
      </c>
    </row>
    <row r="20" spans="1:4">
      <c r="A20" s="10" t="s">
        <v>13</v>
      </c>
      <c r="B20" s="70" t="s">
        <v>22</v>
      </c>
      <c r="C20" s="77">
        <v>170.3502</v>
      </c>
      <c r="D20" s="78">
        <f t="shared" si="0"/>
        <v>1.0243222762289824E-4</v>
      </c>
    </row>
    <row r="21" spans="1:4">
      <c r="A21" s="10" t="s">
        <v>13</v>
      </c>
      <c r="B21" s="70" t="s">
        <v>23</v>
      </c>
      <c r="C21" s="77">
        <v>16228.814716761284</v>
      </c>
      <c r="D21" s="78">
        <f t="shared" si="0"/>
        <v>9.7584484380830346E-3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11203.12585201068</v>
      </c>
      <c r="D26" s="78">
        <f t="shared" si="1"/>
        <v>6.7364824776321589E-3</v>
      </c>
    </row>
    <row r="27" spans="1:4">
      <c r="A27" s="10" t="s">
        <v>13</v>
      </c>
      <c r="B27" s="70" t="s">
        <v>28</v>
      </c>
      <c r="C27" s="77">
        <v>113700.16678619052</v>
      </c>
      <c r="D27" s="78">
        <f t="shared" si="1"/>
        <v>6.8368345707868622E-2</v>
      </c>
    </row>
    <row r="28" spans="1:4">
      <c r="A28" s="10" t="s">
        <v>13</v>
      </c>
      <c r="B28" s="70" t="s">
        <v>29</v>
      </c>
      <c r="C28" s="77">
        <v>445029.76456460857</v>
      </c>
      <c r="D28" s="78">
        <f t="shared" si="1"/>
        <v>0.26759810169196629</v>
      </c>
    </row>
    <row r="29" spans="1:4">
      <c r="A29" s="10" t="s">
        <v>13</v>
      </c>
      <c r="B29" s="70" t="s">
        <v>30</v>
      </c>
      <c r="C29" s="77">
        <v>1105.7308060421374</v>
      </c>
      <c r="D29" s="78">
        <f t="shared" si="1"/>
        <v>6.6488016811344489E-4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-17469.617981755917</v>
      </c>
      <c r="D31" s="78">
        <f t="shared" si="1"/>
        <v>-1.0504548193029995E-2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20265.849932480338</v>
      </c>
      <c r="D33" s="78">
        <f t="shared" si="1"/>
        <v>1.2185933173282584E-2</v>
      </c>
    </row>
    <row r="34" spans="1:4">
      <c r="A34" s="10" t="s">
        <v>13</v>
      </c>
      <c r="B34" s="69" t="s">
        <v>35</v>
      </c>
      <c r="C34" s="77">
        <v>2747.4632592121902</v>
      </c>
      <c r="D34" s="78">
        <f t="shared" si="1"/>
        <v>1.6520601792846322E-3</v>
      </c>
    </row>
    <row r="35" spans="1:4">
      <c r="A35" s="10" t="s">
        <v>13</v>
      </c>
      <c r="B35" s="69" t="s">
        <v>36</v>
      </c>
      <c r="C35" s="77">
        <v>138310.3384364516</v>
      </c>
      <c r="D35" s="78">
        <f t="shared" si="1"/>
        <v>8.3166536166806387E-2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12323.99430685</v>
      </c>
      <c r="D37" s="78">
        <f t="shared" si="1"/>
        <v>7.4104649719375802E-3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1663052.7711175054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104038.26216329999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3.9455</v>
      </c>
    </row>
    <row r="48" spans="1:4">
      <c r="C48" t="s">
        <v>110</v>
      </c>
      <c r="D48">
        <v>3.9321999999999999</v>
      </c>
    </row>
    <row r="49" spans="3:4">
      <c r="C49" t="s">
        <v>203</v>
      </c>
      <c r="D49">
        <v>0.46050000000000002</v>
      </c>
    </row>
    <row r="50" spans="3:4">
      <c r="C50" t="s">
        <v>106</v>
      </c>
      <c r="D50">
        <v>3.6150000000000002</v>
      </c>
    </row>
    <row r="51" spans="3:4">
      <c r="C51" t="s">
        <v>113</v>
      </c>
      <c r="D51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" workbookViewId="0">
      <selection activeCell="E17" sqref="E17:E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119716.22853761399</v>
      </c>
      <c r="K11" s="76">
        <f>J11/$J$11</f>
        <v>1</v>
      </c>
      <c r="L11" s="76">
        <f>J11/'סכום נכסי הקרן'!$C$42</f>
        <v>7.1985826677748443E-2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J13+J16+J23</f>
        <v>119716.22853761399</v>
      </c>
      <c r="K12" s="80">
        <f t="shared" ref="K12:K38" si="0">J12/$J$11</f>
        <v>1</v>
      </c>
      <c r="L12" s="80">
        <f>J12/'סכום נכסי הקרן'!$C$42</f>
        <v>7.1985826677748443E-2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30174.371800000001</v>
      </c>
      <c r="K13" s="80">
        <f t="shared" si="0"/>
        <v>0.25204913459597855</v>
      </c>
      <c r="L13" s="80">
        <f>J13/'סכום נכסי הקרן'!$C$42</f>
        <v>1.8143965317302602E-2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1200.84998</v>
      </c>
      <c r="K14" s="78">
        <f t="shared" si="0"/>
        <v>1.0030803631795846E-2</v>
      </c>
      <c r="L14" s="78">
        <f>J14/'סכום נכסי הקרן'!$C$42</f>
        <v>7.2207569167698541E-4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28918.26709+55.25473</f>
        <v>28973.521820000002</v>
      </c>
      <c r="K15" s="78">
        <f t="shared" si="0"/>
        <v>0.24201833096418274</v>
      </c>
      <c r="L15" s="78">
        <f>J15/'סכום נכסי הקרן'!$C$42</f>
        <v>1.7421889625625617E-2</v>
      </c>
    </row>
    <row r="16" spans="2:13">
      <c r="B16" s="79" t="s">
        <v>214</v>
      </c>
      <c r="D16" s="16"/>
      <c r="I16" s="80">
        <v>0</v>
      </c>
      <c r="J16" s="81">
        <v>88727.414257614</v>
      </c>
      <c r="K16" s="80">
        <f t="shared" si="0"/>
        <v>0.74114775700385915</v>
      </c>
      <c r="L16" s="80">
        <f>J16/'סכום נכסי הקרן'!$C$42</f>
        <v>5.335213397828182E-2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0.46655553</v>
      </c>
      <c r="K17" s="78">
        <f t="shared" si="0"/>
        <v>3.8971786507074233E-6</v>
      </c>
      <c r="L17" s="78">
        <f>J17/'סכום נכסי הקרן'!$C$42</f>
        <v>2.8054162688204608E-7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17033.986126364001</v>
      </c>
      <c r="K18" s="78">
        <f t="shared" si="0"/>
        <v>0.14228635778491838</v>
      </c>
      <c r="L18" s="78">
        <f>J18/'סכום נכסי הקרן'!$C$42</f>
        <v>1.0242601090113239E-2</v>
      </c>
    </row>
    <row r="19" spans="2:12">
      <c r="B19" t="s">
        <v>219</v>
      </c>
      <c r="C19" t="s">
        <v>220</v>
      </c>
      <c r="D19" t="s">
        <v>221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410.85064245000001</v>
      </c>
      <c r="K19" s="78">
        <f t="shared" si="0"/>
        <v>3.431870912312558E-3</v>
      </c>
      <c r="L19" s="78">
        <f>J19/'סכום נכסי הקרן'!$C$42</f>
        <v>2.4704606467413823E-4</v>
      </c>
    </row>
    <row r="20" spans="2:12">
      <c r="B20" t="s">
        <v>222</v>
      </c>
      <c r="C20" t="s">
        <v>223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2235.9227598000002</v>
      </c>
      <c r="K20" s="78">
        <f t="shared" si="0"/>
        <v>1.8676855987803602E-2</v>
      </c>
      <c r="L20" s="78">
        <f>J20/'סכום נכסי הקרן'!$C$42</f>
        <v>1.3444689180232981E-3</v>
      </c>
    </row>
    <row r="21" spans="2:12">
      <c r="B21" t="s">
        <v>224</v>
      </c>
      <c r="C21" t="s">
        <v>225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67552.125985949999</v>
      </c>
      <c r="K21" s="78">
        <f t="shared" si="0"/>
        <v>0.56426874460654763</v>
      </c>
      <c r="L21" s="78">
        <f>J21/'סכום נכסי הקרן'!$C$42</f>
        <v>4.0619352048917638E-2</v>
      </c>
    </row>
    <row r="22" spans="2:12">
      <c r="B22" t="s">
        <v>226</v>
      </c>
      <c r="C22" t="s">
        <v>227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1494.06218752</v>
      </c>
      <c r="K22" s="78">
        <f t="shared" si="0"/>
        <v>1.2480030533626242E-2</v>
      </c>
      <c r="L22" s="78">
        <f>J22/'סכום נכסי הקרן'!$C$42</f>
        <v>8.9838531492662712E-4</v>
      </c>
    </row>
    <row r="23" spans="2:12">
      <c r="B23" s="79" t="s">
        <v>228</v>
      </c>
      <c r="D23" s="16"/>
      <c r="I23" s="80">
        <v>0</v>
      </c>
      <c r="J23" s="81">
        <v>814.44248000000005</v>
      </c>
      <c r="K23" s="80">
        <f t="shared" si="0"/>
        <v>6.8031084001623724E-3</v>
      </c>
      <c r="L23" s="80">
        <f>J23/'סכום נכסי הקרן'!$C$42</f>
        <v>4.89727382164023E-4</v>
      </c>
    </row>
    <row r="24" spans="2:12">
      <c r="B24" t="s">
        <v>229</v>
      </c>
      <c r="C24" t="s">
        <v>230</v>
      </c>
      <c r="D24" t="s">
        <v>221</v>
      </c>
      <c r="E24" t="s">
        <v>209</v>
      </c>
      <c r="F24" t="s">
        <v>210</v>
      </c>
      <c r="G24" t="s">
        <v>102</v>
      </c>
      <c r="H24" s="78">
        <v>0</v>
      </c>
      <c r="I24" s="78">
        <v>0</v>
      </c>
      <c r="J24" s="77">
        <v>810.30393000000004</v>
      </c>
      <c r="K24" s="78">
        <f t="shared" si="0"/>
        <v>6.7685387344574447E-3</v>
      </c>
      <c r="L24" s="78">
        <f>J24/'סכום נכסי הקרן'!$C$42</f>
        <v>4.8723885620028041E-4</v>
      </c>
    </row>
    <row r="25" spans="2:12">
      <c r="B25" t="s">
        <v>231</v>
      </c>
      <c r="C25" t="s">
        <v>232</v>
      </c>
      <c r="D25" t="s">
        <v>208</v>
      </c>
      <c r="E25" t="s">
        <v>209</v>
      </c>
      <c r="F25" t="s">
        <v>210</v>
      </c>
      <c r="G25" t="s">
        <v>102</v>
      </c>
      <c r="H25" s="78">
        <v>0</v>
      </c>
      <c r="I25" s="78">
        <v>0</v>
      </c>
      <c r="J25" s="77">
        <v>4.1385500000000004</v>
      </c>
      <c r="K25" s="78">
        <f t="shared" si="0"/>
        <v>3.4569665704927361E-5</v>
      </c>
      <c r="L25" s="78">
        <f>J25/'סכום נכסי הקרן'!$C$42</f>
        <v>2.4885259637426055E-6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234</v>
      </c>
      <c r="C27" t="s">
        <v>234</v>
      </c>
      <c r="D27" s="16"/>
      <c r="E27" t="s">
        <v>234</v>
      </c>
      <c r="G27" t="s">
        <v>234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234</v>
      </c>
      <c r="C33" t="s">
        <v>234</v>
      </c>
      <c r="D33" s="16"/>
      <c r="E33" t="s">
        <v>234</v>
      </c>
      <c r="G33" t="s">
        <v>234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238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234</v>
      </c>
      <c r="C36" t="s">
        <v>234</v>
      </c>
      <c r="D36" s="16"/>
      <c r="E36" t="s">
        <v>234</v>
      </c>
      <c r="G36" t="s">
        <v>234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237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234</v>
      </c>
      <c r="C38" t="s">
        <v>234</v>
      </c>
      <c r="D38" s="16"/>
      <c r="E38" t="s">
        <v>234</v>
      </c>
      <c r="G38" t="s">
        <v>234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240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3.6</v>
      </c>
      <c r="I11" s="7"/>
      <c r="J11" s="7"/>
      <c r="K11" s="76">
        <v>2.7199999999999998E-2</v>
      </c>
      <c r="L11" s="75">
        <v>238029893</v>
      </c>
      <c r="M11" s="7"/>
      <c r="N11" s="75">
        <v>0</v>
      </c>
      <c r="O11" s="75">
        <v>250459.83616149999</v>
      </c>
      <c r="P11" s="7"/>
      <c r="Q11" s="76">
        <v>1</v>
      </c>
      <c r="R11" s="76">
        <v>0.15060000000000001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3.6</v>
      </c>
      <c r="K12" s="80">
        <v>2.7199999999999998E-2</v>
      </c>
      <c r="L12" s="81">
        <v>238029893</v>
      </c>
      <c r="N12" s="81">
        <v>0</v>
      </c>
      <c r="O12" s="81">
        <v>250459.83616149999</v>
      </c>
      <c r="Q12" s="80">
        <v>1</v>
      </c>
      <c r="R12" s="80">
        <v>0.15060000000000001</v>
      </c>
    </row>
    <row r="13" spans="2:53">
      <c r="B13" s="79" t="s">
        <v>241</v>
      </c>
      <c r="C13" s="16"/>
      <c r="D13" s="16"/>
      <c r="H13" s="81">
        <v>3.1</v>
      </c>
      <c r="K13" s="80">
        <v>7.7000000000000002E-3</v>
      </c>
      <c r="L13" s="81">
        <v>97558937</v>
      </c>
      <c r="N13" s="81">
        <v>0</v>
      </c>
      <c r="O13" s="81">
        <v>113108.40914269999</v>
      </c>
      <c r="Q13" s="80">
        <v>0.4516</v>
      </c>
      <c r="R13" s="80">
        <v>6.8000000000000005E-2</v>
      </c>
    </row>
    <row r="14" spans="2:53">
      <c r="B14" s="79" t="s">
        <v>242</v>
      </c>
      <c r="C14" s="16"/>
      <c r="D14" s="16"/>
      <c r="H14" s="81">
        <v>3.1</v>
      </c>
      <c r="K14" s="80">
        <v>7.7000000000000002E-3</v>
      </c>
      <c r="L14" s="81">
        <v>97558937</v>
      </c>
      <c r="N14" s="81">
        <v>0</v>
      </c>
      <c r="O14" s="81">
        <v>113108.40914269999</v>
      </c>
      <c r="Q14" s="80">
        <v>0.4516</v>
      </c>
      <c r="R14" s="80">
        <v>6.8000000000000005E-2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20062320</v>
      </c>
      <c r="M15" s="77">
        <v>143.41999999999999</v>
      </c>
      <c r="N15" s="77">
        <v>0</v>
      </c>
      <c r="O15" s="77">
        <v>28773.379344000001</v>
      </c>
      <c r="P15" s="78">
        <v>1.4E-3</v>
      </c>
      <c r="Q15" s="78">
        <v>0.1149</v>
      </c>
      <c r="R15" s="78">
        <v>1.7299999999999999E-2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0.5</v>
      </c>
      <c r="I16" t="s">
        <v>102</v>
      </c>
      <c r="J16" s="78">
        <v>1.7500000000000002E-2</v>
      </c>
      <c r="K16" s="78">
        <v>3.8E-3</v>
      </c>
      <c r="L16" s="77">
        <v>17737914</v>
      </c>
      <c r="M16" s="77">
        <v>112.65</v>
      </c>
      <c r="N16" s="77">
        <v>0</v>
      </c>
      <c r="O16" s="77">
        <v>19981.760120999999</v>
      </c>
      <c r="P16" s="78">
        <v>1.1999999999999999E-3</v>
      </c>
      <c r="Q16" s="78">
        <v>7.9799999999999996E-2</v>
      </c>
      <c r="R16" s="78">
        <v>1.2E-2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6.07</v>
      </c>
      <c r="I17" t="s">
        <v>102</v>
      </c>
      <c r="J17" s="78">
        <v>5.0000000000000001E-3</v>
      </c>
      <c r="K17" s="78">
        <v>9.4000000000000004E-3</v>
      </c>
      <c r="L17" s="77">
        <v>34410442</v>
      </c>
      <c r="M17" s="77">
        <v>106.67</v>
      </c>
      <c r="N17" s="77">
        <v>0</v>
      </c>
      <c r="O17" s="77">
        <v>36705.618481400001</v>
      </c>
      <c r="P17" s="78">
        <v>1.6999999999999999E-3</v>
      </c>
      <c r="Q17" s="78">
        <v>0.14660000000000001</v>
      </c>
      <c r="R17" s="78">
        <v>2.2100000000000002E-2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7">
        <v>3.33</v>
      </c>
      <c r="I18" t="s">
        <v>102</v>
      </c>
      <c r="J18" s="78">
        <v>1E-3</v>
      </c>
      <c r="K18" s="78">
        <v>1.01E-2</v>
      </c>
      <c r="L18" s="77">
        <v>518514</v>
      </c>
      <c r="M18" s="77">
        <v>105.93</v>
      </c>
      <c r="N18" s="77">
        <v>0</v>
      </c>
      <c r="O18" s="77">
        <v>549.26188019999995</v>
      </c>
      <c r="P18" s="78">
        <v>0</v>
      </c>
      <c r="Q18" s="78">
        <v>2.2000000000000001E-3</v>
      </c>
      <c r="R18" s="78">
        <v>2.9999999999999997E-4</v>
      </c>
    </row>
    <row r="19" spans="2:18">
      <c r="B19" t="s">
        <v>256</v>
      </c>
      <c r="C19" t="s">
        <v>257</v>
      </c>
      <c r="D19" t="s">
        <v>100</v>
      </c>
      <c r="E19" t="s">
        <v>245</v>
      </c>
      <c r="G19" t="s">
        <v>258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19083639</v>
      </c>
      <c r="M19" s="77">
        <v>108.91</v>
      </c>
      <c r="N19" s="77">
        <v>0</v>
      </c>
      <c r="O19" s="77">
        <v>20783.991234900001</v>
      </c>
      <c r="P19" s="78">
        <v>8.9999999999999998E-4</v>
      </c>
      <c r="Q19" s="78">
        <v>8.3000000000000004E-2</v>
      </c>
      <c r="R19" s="78">
        <v>1.2500000000000001E-2</v>
      </c>
    </row>
    <row r="20" spans="2:18">
      <c r="B20" t="s">
        <v>259</v>
      </c>
      <c r="C20" t="s">
        <v>260</v>
      </c>
      <c r="D20" t="s">
        <v>100</v>
      </c>
      <c r="E20" t="s">
        <v>245</v>
      </c>
      <c r="G20" t="s">
        <v>261</v>
      </c>
      <c r="H20" s="77">
        <v>4.0999999999999996</v>
      </c>
      <c r="I20" t="s">
        <v>102</v>
      </c>
      <c r="J20" s="78">
        <v>7.4999999999999997E-3</v>
      </c>
      <c r="K20" s="78">
        <v>-1.3899999999999999E-2</v>
      </c>
      <c r="L20" s="77">
        <v>5746108</v>
      </c>
      <c r="M20" s="77">
        <v>109.89</v>
      </c>
      <c r="N20" s="77">
        <v>0</v>
      </c>
      <c r="O20" s="77">
        <v>6314.3980812</v>
      </c>
      <c r="P20" s="78">
        <v>2.9999999999999997E-4</v>
      </c>
      <c r="Q20" s="78">
        <v>2.52E-2</v>
      </c>
      <c r="R20" s="78">
        <v>3.8E-3</v>
      </c>
    </row>
    <row r="21" spans="2:18">
      <c r="B21" s="79" t="s">
        <v>262</v>
      </c>
      <c r="C21" s="16"/>
      <c r="D21" s="16"/>
      <c r="H21" s="81">
        <v>4.01</v>
      </c>
      <c r="K21" s="80">
        <v>4.3299999999999998E-2</v>
      </c>
      <c r="L21" s="81">
        <v>140470956</v>
      </c>
      <c r="N21" s="81">
        <v>0</v>
      </c>
      <c r="O21" s="81">
        <v>137351.42701879999</v>
      </c>
      <c r="Q21" s="80">
        <v>0.5484</v>
      </c>
      <c r="R21" s="80">
        <v>8.2600000000000007E-2</v>
      </c>
    </row>
    <row r="22" spans="2:18">
      <c r="B22" s="79" t="s">
        <v>263</v>
      </c>
      <c r="C22" s="16"/>
      <c r="D22" s="16"/>
      <c r="H22" s="81">
        <v>0.57999999999999996</v>
      </c>
      <c r="K22" s="80">
        <v>4.5499999999999999E-2</v>
      </c>
      <c r="L22" s="81">
        <v>61018270</v>
      </c>
      <c r="N22" s="81">
        <v>0</v>
      </c>
      <c r="O22" s="81">
        <v>59463.697816</v>
      </c>
      <c r="Q22" s="80">
        <v>0.2374</v>
      </c>
      <c r="R22" s="80">
        <v>3.5799999999999998E-2</v>
      </c>
    </row>
    <row r="23" spans="2:18">
      <c r="B23" t="s">
        <v>264</v>
      </c>
      <c r="C23" t="s">
        <v>265</v>
      </c>
      <c r="D23" t="s">
        <v>100</v>
      </c>
      <c r="E23" t="s">
        <v>245</v>
      </c>
      <c r="G23" t="s">
        <v>266</v>
      </c>
      <c r="H23" s="77">
        <v>0.53</v>
      </c>
      <c r="I23" t="s">
        <v>102</v>
      </c>
      <c r="J23" s="78">
        <v>0</v>
      </c>
      <c r="K23" s="78">
        <v>4.5400000000000003E-2</v>
      </c>
      <c r="L23" s="77">
        <v>3634653</v>
      </c>
      <c r="M23" s="77">
        <v>97.67</v>
      </c>
      <c r="N23" s="77">
        <v>0</v>
      </c>
      <c r="O23" s="77">
        <v>3549.9655851000002</v>
      </c>
      <c r="P23" s="78">
        <v>2.0000000000000001E-4</v>
      </c>
      <c r="Q23" s="78">
        <v>1.4200000000000001E-2</v>
      </c>
      <c r="R23" s="78">
        <v>2.0999999999999999E-3</v>
      </c>
    </row>
    <row r="24" spans="2:18">
      <c r="B24" t="s">
        <v>267</v>
      </c>
      <c r="C24" t="s">
        <v>268</v>
      </c>
      <c r="D24" t="s">
        <v>100</v>
      </c>
      <c r="E24" t="s">
        <v>245</v>
      </c>
      <c r="G24" t="s">
        <v>269</v>
      </c>
      <c r="H24" s="77">
        <v>0.68</v>
      </c>
      <c r="I24" t="s">
        <v>102</v>
      </c>
      <c r="J24" s="78">
        <v>0</v>
      </c>
      <c r="K24" s="78">
        <v>4.5900000000000003E-2</v>
      </c>
      <c r="L24" s="77">
        <v>24334345</v>
      </c>
      <c r="M24" s="77">
        <v>96.97</v>
      </c>
      <c r="N24" s="77">
        <v>0</v>
      </c>
      <c r="O24" s="77">
        <v>23597.0143465</v>
      </c>
      <c r="P24" s="78">
        <v>6.9999999999999999E-4</v>
      </c>
      <c r="Q24" s="78">
        <v>9.4200000000000006E-2</v>
      </c>
      <c r="R24" s="78">
        <v>1.4200000000000001E-2</v>
      </c>
    </row>
    <row r="25" spans="2:18">
      <c r="B25" t="s">
        <v>270</v>
      </c>
      <c r="C25" t="s">
        <v>271</v>
      </c>
      <c r="D25" t="s">
        <v>100</v>
      </c>
      <c r="E25" t="s">
        <v>245</v>
      </c>
      <c r="G25" t="s">
        <v>272</v>
      </c>
      <c r="H25" s="77">
        <v>0.61</v>
      </c>
      <c r="I25" t="s">
        <v>102</v>
      </c>
      <c r="J25" s="78">
        <v>0</v>
      </c>
      <c r="K25" s="78">
        <v>4.5900000000000003E-2</v>
      </c>
      <c r="L25" s="77">
        <v>20328028</v>
      </c>
      <c r="M25" s="77">
        <v>97.31</v>
      </c>
      <c r="N25" s="77">
        <v>0</v>
      </c>
      <c r="O25" s="77">
        <v>19781.204046800001</v>
      </c>
      <c r="P25" s="78">
        <v>8.9999999999999998E-4</v>
      </c>
      <c r="Q25" s="78">
        <v>7.9000000000000001E-2</v>
      </c>
      <c r="R25" s="78">
        <v>1.1900000000000001E-2</v>
      </c>
    </row>
    <row r="26" spans="2:18">
      <c r="B26" t="s">
        <v>273</v>
      </c>
      <c r="C26" t="s">
        <v>274</v>
      </c>
      <c r="D26" t="s">
        <v>100</v>
      </c>
      <c r="E26" t="s">
        <v>245</v>
      </c>
      <c r="G26" t="s">
        <v>275</v>
      </c>
      <c r="H26" s="77">
        <v>0.34</v>
      </c>
      <c r="I26" t="s">
        <v>102</v>
      </c>
      <c r="J26" s="78">
        <v>0</v>
      </c>
      <c r="K26" s="78">
        <v>4.4200000000000003E-2</v>
      </c>
      <c r="L26" s="77">
        <v>12721244</v>
      </c>
      <c r="M26" s="77">
        <v>98.54</v>
      </c>
      <c r="N26" s="77">
        <v>0</v>
      </c>
      <c r="O26" s="77">
        <v>12535.5138376</v>
      </c>
      <c r="P26" s="78">
        <v>1.1000000000000001E-3</v>
      </c>
      <c r="Q26" s="78">
        <v>0.05</v>
      </c>
      <c r="R26" s="78">
        <v>7.4999999999999997E-3</v>
      </c>
    </row>
    <row r="27" spans="2:18">
      <c r="B27" s="79" t="s">
        <v>276</v>
      </c>
      <c r="C27" s="16"/>
      <c r="D27" s="16"/>
      <c r="H27" s="81">
        <v>6.63</v>
      </c>
      <c r="K27" s="80">
        <v>4.1599999999999998E-2</v>
      </c>
      <c r="L27" s="81">
        <v>79452686</v>
      </c>
      <c r="N27" s="81">
        <v>0</v>
      </c>
      <c r="O27" s="81">
        <v>77887.729202799994</v>
      </c>
      <c r="Q27" s="80">
        <v>0.311</v>
      </c>
      <c r="R27" s="80">
        <v>4.6800000000000001E-2</v>
      </c>
    </row>
    <row r="28" spans="2:18">
      <c r="B28" t="s">
        <v>277</v>
      </c>
      <c r="C28" t="s">
        <v>278</v>
      </c>
      <c r="D28" t="s">
        <v>100</v>
      </c>
      <c r="E28" t="s">
        <v>245</v>
      </c>
      <c r="G28" t="s">
        <v>279</v>
      </c>
      <c r="H28" s="77">
        <v>1.58</v>
      </c>
      <c r="I28" t="s">
        <v>102</v>
      </c>
      <c r="J28" s="78">
        <v>4.0000000000000001E-3</v>
      </c>
      <c r="K28" s="78">
        <v>4.2299999999999997E-2</v>
      </c>
      <c r="L28" s="77">
        <v>23344565</v>
      </c>
      <c r="M28" s="77">
        <v>94.4</v>
      </c>
      <c r="N28" s="77">
        <v>0</v>
      </c>
      <c r="O28" s="77">
        <v>22037.269359999998</v>
      </c>
      <c r="P28" s="78">
        <v>1.4E-3</v>
      </c>
      <c r="Q28" s="78">
        <v>8.7999999999999995E-2</v>
      </c>
      <c r="R28" s="78">
        <v>1.3299999999999999E-2</v>
      </c>
    </row>
    <row r="29" spans="2:18">
      <c r="B29" t="s">
        <v>280</v>
      </c>
      <c r="C29" t="s">
        <v>281</v>
      </c>
      <c r="D29" t="s">
        <v>100</v>
      </c>
      <c r="E29" t="s">
        <v>245</v>
      </c>
      <c r="G29" t="s">
        <v>282</v>
      </c>
      <c r="H29" s="77">
        <v>16.059999999999999</v>
      </c>
      <c r="I29" t="s">
        <v>102</v>
      </c>
      <c r="J29" s="78">
        <v>3.7499999999999999E-2</v>
      </c>
      <c r="K29" s="78">
        <v>4.0300000000000002E-2</v>
      </c>
      <c r="L29" s="77">
        <v>12307970</v>
      </c>
      <c r="M29" s="77">
        <v>95.77</v>
      </c>
      <c r="N29" s="77">
        <v>0</v>
      </c>
      <c r="O29" s="77">
        <v>11787.342869</v>
      </c>
      <c r="P29" s="78">
        <v>5.0000000000000001E-4</v>
      </c>
      <c r="Q29" s="78">
        <v>4.7100000000000003E-2</v>
      </c>
      <c r="R29" s="78">
        <v>7.1000000000000004E-3</v>
      </c>
    </row>
    <row r="30" spans="2:18">
      <c r="B30" t="s">
        <v>283</v>
      </c>
      <c r="C30" t="s">
        <v>284</v>
      </c>
      <c r="D30" t="s">
        <v>100</v>
      </c>
      <c r="E30" t="s">
        <v>245</v>
      </c>
      <c r="G30" t="s">
        <v>285</v>
      </c>
      <c r="H30" s="77">
        <v>18.97</v>
      </c>
      <c r="I30" t="s">
        <v>102</v>
      </c>
      <c r="J30" s="78">
        <v>2.8000000000000001E-2</v>
      </c>
      <c r="K30" s="78">
        <v>4.0899999999999999E-2</v>
      </c>
      <c r="L30" s="77">
        <v>7805744</v>
      </c>
      <c r="M30" s="77">
        <v>79</v>
      </c>
      <c r="N30" s="77">
        <v>0</v>
      </c>
      <c r="O30" s="77">
        <v>6166.5377600000002</v>
      </c>
      <c r="P30" s="78">
        <v>1.2999999999999999E-3</v>
      </c>
      <c r="Q30" s="78">
        <v>2.46E-2</v>
      </c>
      <c r="R30" s="78">
        <v>3.7000000000000002E-3</v>
      </c>
    </row>
    <row r="31" spans="2:18">
      <c r="B31" t="s">
        <v>286</v>
      </c>
      <c r="C31" t="s">
        <v>287</v>
      </c>
      <c r="D31" t="s">
        <v>100</v>
      </c>
      <c r="E31" t="s">
        <v>245</v>
      </c>
      <c r="G31" t="s">
        <v>279</v>
      </c>
      <c r="H31" s="77">
        <v>1</v>
      </c>
      <c r="I31" t="s">
        <v>102</v>
      </c>
      <c r="J31" s="78">
        <v>3.7499999999999999E-2</v>
      </c>
      <c r="K31" s="78">
        <v>4.2599999999999999E-2</v>
      </c>
      <c r="L31" s="77">
        <v>23520806</v>
      </c>
      <c r="M31" s="77">
        <v>99.5</v>
      </c>
      <c r="N31" s="77">
        <v>0</v>
      </c>
      <c r="O31" s="77">
        <v>23403.201969999998</v>
      </c>
      <c r="P31" s="78">
        <v>1.1000000000000001E-3</v>
      </c>
      <c r="Q31" s="78">
        <v>9.3399999999999997E-2</v>
      </c>
      <c r="R31" s="78">
        <v>1.41E-2</v>
      </c>
    </row>
    <row r="32" spans="2:18">
      <c r="B32" t="s">
        <v>288</v>
      </c>
      <c r="C32" t="s">
        <v>289</v>
      </c>
      <c r="D32" t="s">
        <v>100</v>
      </c>
      <c r="E32" t="s">
        <v>245</v>
      </c>
      <c r="G32" t="s">
        <v>290</v>
      </c>
      <c r="H32" s="77">
        <v>0.33</v>
      </c>
      <c r="I32" t="s">
        <v>102</v>
      </c>
      <c r="J32" s="78">
        <v>1.5E-3</v>
      </c>
      <c r="K32" s="78">
        <v>4.3999999999999997E-2</v>
      </c>
      <c r="L32" s="77">
        <v>2651887</v>
      </c>
      <c r="M32" s="77">
        <v>98.72</v>
      </c>
      <c r="N32" s="77">
        <v>0</v>
      </c>
      <c r="O32" s="77">
        <v>2617.9428463999998</v>
      </c>
      <c r="P32" s="78">
        <v>2.0000000000000001E-4</v>
      </c>
      <c r="Q32" s="78">
        <v>1.0500000000000001E-2</v>
      </c>
      <c r="R32" s="78">
        <v>1.6000000000000001E-3</v>
      </c>
    </row>
    <row r="33" spans="2:18">
      <c r="B33" t="s">
        <v>291</v>
      </c>
      <c r="C33" t="s">
        <v>292</v>
      </c>
      <c r="D33" t="s">
        <v>100</v>
      </c>
      <c r="E33" t="s">
        <v>245</v>
      </c>
      <c r="G33" t="s">
        <v>282</v>
      </c>
      <c r="H33" s="77">
        <v>12.73</v>
      </c>
      <c r="I33" t="s">
        <v>102</v>
      </c>
      <c r="J33" s="78">
        <v>5.5E-2</v>
      </c>
      <c r="K33" s="78">
        <v>3.9699999999999999E-2</v>
      </c>
      <c r="L33" s="77">
        <v>9821714</v>
      </c>
      <c r="M33" s="77">
        <v>120.91</v>
      </c>
      <c r="N33" s="77">
        <v>0</v>
      </c>
      <c r="O33" s="77">
        <v>11875.4343974</v>
      </c>
      <c r="P33" s="78">
        <v>5.0000000000000001E-4</v>
      </c>
      <c r="Q33" s="78">
        <v>4.7399999999999998E-2</v>
      </c>
      <c r="R33" s="78">
        <v>7.1000000000000004E-3</v>
      </c>
    </row>
    <row r="34" spans="2:18">
      <c r="B34" s="79" t="s">
        <v>293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294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295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234</v>
      </c>
      <c r="C40" t="s">
        <v>234</v>
      </c>
      <c r="D40" s="16"/>
      <c r="E40" t="s">
        <v>234</v>
      </c>
      <c r="H40" s="77">
        <v>0</v>
      </c>
      <c r="I40" t="s">
        <v>234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234</v>
      </c>
      <c r="C42" t="s">
        <v>234</v>
      </c>
      <c r="D42" s="16"/>
      <c r="E42" t="s">
        <v>234</v>
      </c>
      <c r="H42" s="77">
        <v>0</v>
      </c>
      <c r="I42" t="s">
        <v>234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297</v>
      </c>
      <c r="C43" s="16"/>
      <c r="D43" s="16"/>
    </row>
    <row r="44" spans="2:18">
      <c r="B44" t="s">
        <v>298</v>
      </c>
      <c r="C44" s="16"/>
      <c r="D44" s="16"/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7">
        <v>0</v>
      </c>
      <c r="L16" t="s">
        <v>234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3.97</v>
      </c>
      <c r="L11" s="7"/>
      <c r="M11" s="7"/>
      <c r="N11" s="76">
        <v>2.0500000000000001E-2</v>
      </c>
      <c r="O11" s="75">
        <v>141999036.06999999</v>
      </c>
      <c r="P11" s="33"/>
      <c r="Q11" s="75">
        <v>1013.96168</v>
      </c>
      <c r="R11" s="75">
        <v>160517.84906713499</v>
      </c>
      <c r="S11" s="7"/>
      <c r="T11" s="76">
        <v>1</v>
      </c>
      <c r="U11" s="76">
        <v>9.6500000000000002E-2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3.92</v>
      </c>
      <c r="N12" s="80">
        <v>1.83E-2</v>
      </c>
      <c r="O12" s="81">
        <v>139818036.06999999</v>
      </c>
      <c r="Q12" s="81">
        <v>1013.96168</v>
      </c>
      <c r="R12" s="81">
        <v>152691.04992816001</v>
      </c>
      <c r="T12" s="80">
        <v>0.95120000000000005</v>
      </c>
      <c r="U12" s="80">
        <v>9.1800000000000007E-2</v>
      </c>
    </row>
    <row r="13" spans="2:66">
      <c r="B13" s="79" t="s">
        <v>301</v>
      </c>
      <c r="C13" s="16"/>
      <c r="D13" s="16"/>
      <c r="E13" s="16"/>
      <c r="F13" s="16"/>
      <c r="K13" s="81">
        <v>4.5</v>
      </c>
      <c r="N13" s="80">
        <v>3.4099999999999998E-2</v>
      </c>
      <c r="O13" s="81">
        <v>91504373.909999996</v>
      </c>
      <c r="Q13" s="81">
        <v>1013.96168</v>
      </c>
      <c r="R13" s="81">
        <v>104340.917421661</v>
      </c>
      <c r="T13" s="80">
        <v>0.65</v>
      </c>
      <c r="U13" s="80">
        <v>6.2700000000000006E-2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209</v>
      </c>
      <c r="I14" t="s">
        <v>210</v>
      </c>
      <c r="J14" t="s">
        <v>309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2544510</v>
      </c>
      <c r="P14" s="77">
        <v>107.19</v>
      </c>
      <c r="Q14" s="77">
        <v>0</v>
      </c>
      <c r="R14" s="77">
        <v>2727.4602690000002</v>
      </c>
      <c r="S14" s="78">
        <v>8.0000000000000004E-4</v>
      </c>
      <c r="T14" s="78">
        <v>1.7000000000000001E-2</v>
      </c>
      <c r="U14" s="78">
        <v>1.6000000000000001E-3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307</v>
      </c>
      <c r="G15" t="s">
        <v>308</v>
      </c>
      <c r="H15" t="s">
        <v>209</v>
      </c>
      <c r="I15" t="s">
        <v>210</v>
      </c>
      <c r="J15" t="s">
        <v>258</v>
      </c>
      <c r="K15" s="77">
        <v>4.6500000000000004</v>
      </c>
      <c r="L15" t="s">
        <v>102</v>
      </c>
      <c r="M15" s="78">
        <v>1E-3</v>
      </c>
      <c r="N15" s="78">
        <v>1.9E-2</v>
      </c>
      <c r="O15" s="77">
        <v>5991455</v>
      </c>
      <c r="P15" s="77">
        <v>97.91</v>
      </c>
      <c r="Q15" s="77">
        <v>0</v>
      </c>
      <c r="R15" s="77">
        <v>5866.2335905</v>
      </c>
      <c r="S15" s="78">
        <v>1.9E-3</v>
      </c>
      <c r="T15" s="78">
        <v>3.6499999999999998E-2</v>
      </c>
      <c r="U15" s="78">
        <v>3.5000000000000001E-3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308</v>
      </c>
      <c r="H16" t="s">
        <v>209</v>
      </c>
      <c r="I16" t="s">
        <v>210</v>
      </c>
      <c r="J16" t="s">
        <v>315</v>
      </c>
      <c r="K16" s="77">
        <v>3.91</v>
      </c>
      <c r="L16" t="s">
        <v>102</v>
      </c>
      <c r="M16" s="78">
        <v>1E-3</v>
      </c>
      <c r="N16" s="78">
        <v>1.8800000000000001E-2</v>
      </c>
      <c r="O16" s="77">
        <v>4440000</v>
      </c>
      <c r="P16" s="77">
        <v>98.19</v>
      </c>
      <c r="Q16" s="77">
        <v>0</v>
      </c>
      <c r="R16" s="77">
        <v>4359.6360000000004</v>
      </c>
      <c r="S16" s="78">
        <v>3.8E-3</v>
      </c>
      <c r="T16" s="78">
        <v>2.7199999999999998E-2</v>
      </c>
      <c r="U16" s="78">
        <v>2.5999999999999999E-3</v>
      </c>
    </row>
    <row r="17" spans="2:21">
      <c r="B17" t="s">
        <v>316</v>
      </c>
      <c r="C17" t="s">
        <v>317</v>
      </c>
      <c r="D17" t="s">
        <v>100</v>
      </c>
      <c r="E17" t="s">
        <v>123</v>
      </c>
      <c r="F17" t="s">
        <v>314</v>
      </c>
      <c r="G17" t="s">
        <v>308</v>
      </c>
      <c r="H17" t="s">
        <v>209</v>
      </c>
      <c r="I17" t="s">
        <v>210</v>
      </c>
      <c r="J17" t="s">
        <v>318</v>
      </c>
      <c r="K17" s="77">
        <v>3.21</v>
      </c>
      <c r="L17" t="s">
        <v>102</v>
      </c>
      <c r="M17" s="78">
        <v>3.8E-3</v>
      </c>
      <c r="N17" s="78">
        <v>1.84E-2</v>
      </c>
      <c r="O17" s="77">
        <v>2221574</v>
      </c>
      <c r="P17" s="77">
        <v>102.81</v>
      </c>
      <c r="Q17" s="77">
        <v>0</v>
      </c>
      <c r="R17" s="77">
        <v>2284.0002294000001</v>
      </c>
      <c r="S17" s="78">
        <v>6.9999999999999999E-4</v>
      </c>
      <c r="T17" s="78">
        <v>1.4200000000000001E-2</v>
      </c>
      <c r="U17" s="78">
        <v>1.4E-3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322</v>
      </c>
      <c r="H18" t="s">
        <v>209</v>
      </c>
      <c r="I18" t="s">
        <v>210</v>
      </c>
      <c r="J18" t="s">
        <v>323</v>
      </c>
      <c r="K18" s="77">
        <v>12.7</v>
      </c>
      <c r="L18" t="s">
        <v>102</v>
      </c>
      <c r="M18" s="78">
        <v>2.07E-2</v>
      </c>
      <c r="N18" s="78">
        <v>2.4500000000000001E-2</v>
      </c>
      <c r="O18" s="77">
        <v>4246927.5199999996</v>
      </c>
      <c r="P18" s="77">
        <v>103.05</v>
      </c>
      <c r="Q18" s="77">
        <v>0</v>
      </c>
      <c r="R18" s="77">
        <v>4376.4588093599996</v>
      </c>
      <c r="S18" s="78">
        <v>1.5E-3</v>
      </c>
      <c r="T18" s="78">
        <v>2.7300000000000001E-2</v>
      </c>
      <c r="U18" s="78">
        <v>2.5999999999999999E-3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326</v>
      </c>
      <c r="G19" t="s">
        <v>327</v>
      </c>
      <c r="H19" t="s">
        <v>209</v>
      </c>
      <c r="I19" t="s">
        <v>210</v>
      </c>
      <c r="J19" t="s">
        <v>318</v>
      </c>
      <c r="K19" s="77">
        <v>2.63</v>
      </c>
      <c r="L19" t="s">
        <v>102</v>
      </c>
      <c r="M19" s="78">
        <v>8.3000000000000001E-3</v>
      </c>
      <c r="N19" s="78">
        <v>1.89E-2</v>
      </c>
      <c r="O19" s="77">
        <v>2176582.5</v>
      </c>
      <c r="P19" s="77">
        <v>107.2</v>
      </c>
      <c r="Q19" s="77">
        <v>0</v>
      </c>
      <c r="R19" s="77">
        <v>2333.2964400000001</v>
      </c>
      <c r="S19" s="78">
        <v>1.6000000000000001E-3</v>
      </c>
      <c r="T19" s="78">
        <v>1.4500000000000001E-2</v>
      </c>
      <c r="U19" s="78">
        <v>1.4E-3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330</v>
      </c>
      <c r="G20" t="s">
        <v>308</v>
      </c>
      <c r="H20" t="s">
        <v>209</v>
      </c>
      <c r="I20" t="s">
        <v>210</v>
      </c>
      <c r="J20" t="s">
        <v>331</v>
      </c>
      <c r="K20" s="77">
        <v>4.57</v>
      </c>
      <c r="L20" t="s">
        <v>102</v>
      </c>
      <c r="M20" s="78">
        <v>1E-3</v>
      </c>
      <c r="N20" s="78">
        <v>1.9E-2</v>
      </c>
      <c r="O20" s="77">
        <v>4629600</v>
      </c>
      <c r="P20" s="77">
        <v>97.94</v>
      </c>
      <c r="Q20" s="77">
        <v>0</v>
      </c>
      <c r="R20" s="77">
        <v>4534.2302399999999</v>
      </c>
      <c r="S20" s="78">
        <v>1.6000000000000001E-3</v>
      </c>
      <c r="T20" s="78">
        <v>2.8199999999999999E-2</v>
      </c>
      <c r="U20" s="78">
        <v>2.7000000000000001E-3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330</v>
      </c>
      <c r="G21" t="s">
        <v>308</v>
      </c>
      <c r="H21" t="s">
        <v>209</v>
      </c>
      <c r="I21" t="s">
        <v>210</v>
      </c>
      <c r="J21" t="s">
        <v>334</v>
      </c>
      <c r="K21" s="77">
        <v>4.91</v>
      </c>
      <c r="L21" t="s">
        <v>102</v>
      </c>
      <c r="M21" s="78">
        <v>1.3899999999999999E-2</v>
      </c>
      <c r="N21" s="78">
        <v>1.83E-2</v>
      </c>
      <c r="O21" s="77">
        <v>2521000</v>
      </c>
      <c r="P21" s="77">
        <v>99.5</v>
      </c>
      <c r="Q21" s="77">
        <v>0</v>
      </c>
      <c r="R21" s="77">
        <v>2508.395</v>
      </c>
      <c r="S21" s="78">
        <v>1.2999999999999999E-3</v>
      </c>
      <c r="T21" s="78">
        <v>1.5599999999999999E-2</v>
      </c>
      <c r="U21" s="78">
        <v>1.5E-3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337</v>
      </c>
      <c r="G22" t="s">
        <v>308</v>
      </c>
      <c r="H22" t="s">
        <v>209</v>
      </c>
      <c r="I22" t="s">
        <v>210</v>
      </c>
      <c r="J22" t="s">
        <v>338</v>
      </c>
      <c r="K22" s="77">
        <v>0.36</v>
      </c>
      <c r="L22" t="s">
        <v>102</v>
      </c>
      <c r="M22" s="78">
        <v>0.05</v>
      </c>
      <c r="N22" s="78">
        <v>1.0999999999999999E-2</v>
      </c>
      <c r="O22" s="77">
        <v>739902.48</v>
      </c>
      <c r="P22" s="77">
        <v>114.9</v>
      </c>
      <c r="Q22" s="77">
        <v>0</v>
      </c>
      <c r="R22" s="77">
        <v>850.14794952</v>
      </c>
      <c r="S22" s="78">
        <v>6.9999999999999999E-4</v>
      </c>
      <c r="T22" s="78">
        <v>5.3E-3</v>
      </c>
      <c r="U22" s="78">
        <v>5.0000000000000001E-4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337</v>
      </c>
      <c r="G23" t="s">
        <v>308</v>
      </c>
      <c r="H23" t="s">
        <v>209</v>
      </c>
      <c r="I23" t="s">
        <v>210</v>
      </c>
      <c r="J23" t="s">
        <v>318</v>
      </c>
      <c r="K23" s="77">
        <v>4.0999999999999996</v>
      </c>
      <c r="L23" t="s">
        <v>102</v>
      </c>
      <c r="M23" s="78">
        <v>1.7500000000000002E-2</v>
      </c>
      <c r="N23" s="78">
        <v>-8.9999999999999998E-4</v>
      </c>
      <c r="O23" s="77">
        <v>1140149.44</v>
      </c>
      <c r="P23" s="77">
        <v>108.29</v>
      </c>
      <c r="Q23" s="77">
        <v>0</v>
      </c>
      <c r="R23" s="77">
        <v>1234.6678285759999</v>
      </c>
      <c r="S23" s="78">
        <v>2.9999999999999997E-4</v>
      </c>
      <c r="T23" s="78">
        <v>7.7000000000000002E-3</v>
      </c>
      <c r="U23" s="78">
        <v>6.9999999999999999E-4</v>
      </c>
    </row>
    <row r="24" spans="2:21">
      <c r="B24" t="s">
        <v>341</v>
      </c>
      <c r="C24" t="s">
        <v>342</v>
      </c>
      <c r="D24" t="s">
        <v>100</v>
      </c>
      <c r="E24" t="s">
        <v>123</v>
      </c>
      <c r="F24" t="s">
        <v>343</v>
      </c>
      <c r="G24" t="s">
        <v>344</v>
      </c>
      <c r="H24" t="s">
        <v>345</v>
      </c>
      <c r="I24" t="s">
        <v>150</v>
      </c>
      <c r="J24" t="s">
        <v>346</v>
      </c>
      <c r="K24" s="77">
        <v>2.31</v>
      </c>
      <c r="L24" t="s">
        <v>102</v>
      </c>
      <c r="M24" s="78">
        <v>4.4999999999999998E-2</v>
      </c>
      <c r="N24" s="78">
        <v>1.9300000000000001E-2</v>
      </c>
      <c r="O24" s="77">
        <v>4369251</v>
      </c>
      <c r="P24" s="77">
        <v>117.6</v>
      </c>
      <c r="Q24" s="77">
        <v>0</v>
      </c>
      <c r="R24" s="77">
        <v>5138.239176</v>
      </c>
      <c r="S24" s="78">
        <v>1.5E-3</v>
      </c>
      <c r="T24" s="78">
        <v>3.2000000000000001E-2</v>
      </c>
      <c r="U24" s="78">
        <v>3.0999999999999999E-3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343</v>
      </c>
      <c r="G25" t="s">
        <v>344</v>
      </c>
      <c r="H25" t="s">
        <v>345</v>
      </c>
      <c r="I25" t="s">
        <v>150</v>
      </c>
      <c r="J25" t="s">
        <v>349</v>
      </c>
      <c r="K25" s="77">
        <v>7.13</v>
      </c>
      <c r="L25" t="s">
        <v>102</v>
      </c>
      <c r="M25" s="78">
        <v>2.3900000000000001E-2</v>
      </c>
      <c r="N25" s="78">
        <v>1.24E-2</v>
      </c>
      <c r="O25" s="77">
        <v>3030000</v>
      </c>
      <c r="P25" s="77">
        <v>108.57</v>
      </c>
      <c r="Q25" s="77">
        <v>0</v>
      </c>
      <c r="R25" s="77">
        <v>3289.6709999999998</v>
      </c>
      <c r="S25" s="78">
        <v>8.0000000000000004E-4</v>
      </c>
      <c r="T25" s="78">
        <v>2.0500000000000001E-2</v>
      </c>
      <c r="U25" s="78">
        <v>2E-3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343</v>
      </c>
      <c r="G26" t="s">
        <v>344</v>
      </c>
      <c r="H26" t="s">
        <v>345</v>
      </c>
      <c r="I26" t="s">
        <v>150</v>
      </c>
      <c r="J26" t="s">
        <v>258</v>
      </c>
      <c r="K26" s="77">
        <v>4.71</v>
      </c>
      <c r="L26" t="s">
        <v>102</v>
      </c>
      <c r="M26" s="78">
        <v>3.85E-2</v>
      </c>
      <c r="N26" s="78">
        <v>1.7899999999999999E-2</v>
      </c>
      <c r="O26" s="77">
        <v>4900592.53</v>
      </c>
      <c r="P26" s="77">
        <v>120.6</v>
      </c>
      <c r="Q26" s="77">
        <v>57.821190000000001</v>
      </c>
      <c r="R26" s="77">
        <v>5967.93578118</v>
      </c>
      <c r="S26" s="78">
        <v>1.9E-3</v>
      </c>
      <c r="T26" s="78">
        <v>3.7199999999999997E-2</v>
      </c>
      <c r="U26" s="78">
        <v>3.5999999999999999E-3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354</v>
      </c>
      <c r="G27" t="s">
        <v>327</v>
      </c>
      <c r="H27" t="s">
        <v>355</v>
      </c>
      <c r="I27" t="s">
        <v>210</v>
      </c>
      <c r="J27" t="s">
        <v>356</v>
      </c>
      <c r="K27" s="77">
        <v>8.17</v>
      </c>
      <c r="L27" t="s">
        <v>102</v>
      </c>
      <c r="M27" s="78">
        <v>8.9999999999999993E-3</v>
      </c>
      <c r="N27" s="78">
        <v>2.9700000000000001E-2</v>
      </c>
      <c r="O27" s="77">
        <v>2732796</v>
      </c>
      <c r="P27" s="77">
        <v>91</v>
      </c>
      <c r="Q27" s="77">
        <v>0</v>
      </c>
      <c r="R27" s="77">
        <v>2486.8443600000001</v>
      </c>
      <c r="S27" s="78">
        <v>1.4E-3</v>
      </c>
      <c r="T27" s="78">
        <v>1.55E-2</v>
      </c>
      <c r="U27" s="78">
        <v>1.5E-3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354</v>
      </c>
      <c r="G28" t="s">
        <v>327</v>
      </c>
      <c r="H28" t="s">
        <v>345</v>
      </c>
      <c r="I28" t="s">
        <v>150</v>
      </c>
      <c r="J28" t="s">
        <v>359</v>
      </c>
      <c r="K28" s="77">
        <v>3.58</v>
      </c>
      <c r="L28" t="s">
        <v>102</v>
      </c>
      <c r="M28" s="78">
        <v>1.34E-2</v>
      </c>
      <c r="N28" s="78">
        <v>2.7699999999999999E-2</v>
      </c>
      <c r="O28" s="77">
        <v>2454525</v>
      </c>
      <c r="P28" s="77">
        <v>105.29</v>
      </c>
      <c r="Q28" s="77">
        <v>0</v>
      </c>
      <c r="R28" s="77">
        <v>2584.3693724999998</v>
      </c>
      <c r="S28" s="78">
        <v>6.9999999999999999E-4</v>
      </c>
      <c r="T28" s="78">
        <v>1.61E-2</v>
      </c>
      <c r="U28" s="78">
        <v>1.6000000000000001E-3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354</v>
      </c>
      <c r="G29" t="s">
        <v>327</v>
      </c>
      <c r="H29" t="s">
        <v>355</v>
      </c>
      <c r="I29" t="s">
        <v>210</v>
      </c>
      <c r="J29" t="s">
        <v>362</v>
      </c>
      <c r="K29" s="77">
        <v>11.59</v>
      </c>
      <c r="L29" t="s">
        <v>102</v>
      </c>
      <c r="M29" s="78">
        <v>1.6899999999999998E-2</v>
      </c>
      <c r="N29" s="78">
        <v>3.1800000000000002E-2</v>
      </c>
      <c r="O29" s="77">
        <v>4271058</v>
      </c>
      <c r="P29" s="77">
        <v>91.02</v>
      </c>
      <c r="Q29" s="77">
        <v>0</v>
      </c>
      <c r="R29" s="77">
        <v>3887.5169916</v>
      </c>
      <c r="S29" s="78">
        <v>1.6000000000000001E-3</v>
      </c>
      <c r="T29" s="78">
        <v>2.4199999999999999E-2</v>
      </c>
      <c r="U29" s="78">
        <v>2.3E-3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365</v>
      </c>
      <c r="G30" t="s">
        <v>327</v>
      </c>
      <c r="H30" t="s">
        <v>366</v>
      </c>
      <c r="I30" t="s">
        <v>210</v>
      </c>
      <c r="J30" t="s">
        <v>367</v>
      </c>
      <c r="K30" s="77">
        <v>3.12</v>
      </c>
      <c r="L30" t="s">
        <v>102</v>
      </c>
      <c r="M30" s="78">
        <v>2.3400000000000001E-2</v>
      </c>
      <c r="N30" s="78">
        <v>2.75E-2</v>
      </c>
      <c r="O30" s="77">
        <v>1435140.21</v>
      </c>
      <c r="P30" s="77">
        <v>107.6</v>
      </c>
      <c r="Q30" s="77">
        <v>0</v>
      </c>
      <c r="R30" s="77">
        <v>1544.2108659600001</v>
      </c>
      <c r="S30" s="78">
        <v>5.9999999999999995E-4</v>
      </c>
      <c r="T30" s="78">
        <v>9.5999999999999992E-3</v>
      </c>
      <c r="U30" s="78">
        <v>8.9999999999999998E-4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370</v>
      </c>
      <c r="G31" t="s">
        <v>327</v>
      </c>
      <c r="H31" t="s">
        <v>366</v>
      </c>
      <c r="I31" t="s">
        <v>210</v>
      </c>
      <c r="J31" t="s">
        <v>371</v>
      </c>
      <c r="K31" s="77">
        <v>6.6</v>
      </c>
      <c r="L31" t="s">
        <v>102</v>
      </c>
      <c r="M31" s="78">
        <v>5.8999999999999999E-3</v>
      </c>
      <c r="N31" s="78">
        <v>3.09E-2</v>
      </c>
      <c r="O31" s="77">
        <v>2268271</v>
      </c>
      <c r="P31" s="77">
        <v>89.97</v>
      </c>
      <c r="Q31" s="77">
        <v>0</v>
      </c>
      <c r="R31" s="77">
        <v>2040.7634187000001</v>
      </c>
      <c r="S31" s="78">
        <v>2.0999999999999999E-3</v>
      </c>
      <c r="T31" s="78">
        <v>1.2699999999999999E-2</v>
      </c>
      <c r="U31" s="78">
        <v>1.1999999999999999E-3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374</v>
      </c>
      <c r="G32" t="s">
        <v>327</v>
      </c>
      <c r="H32" t="s">
        <v>366</v>
      </c>
      <c r="I32" t="s">
        <v>210</v>
      </c>
      <c r="J32" t="s">
        <v>375</v>
      </c>
      <c r="K32" s="77">
        <v>4.5599999999999996</v>
      </c>
      <c r="L32" t="s">
        <v>102</v>
      </c>
      <c r="M32" s="78">
        <v>2.81E-2</v>
      </c>
      <c r="N32" s="78">
        <v>2.5499999999999998E-2</v>
      </c>
      <c r="O32" s="77">
        <v>97167.2</v>
      </c>
      <c r="P32" s="77">
        <v>111.05</v>
      </c>
      <c r="Q32" s="77">
        <v>0</v>
      </c>
      <c r="R32" s="77">
        <v>107.9041756</v>
      </c>
      <c r="S32" s="78">
        <v>1E-4</v>
      </c>
      <c r="T32" s="78">
        <v>6.9999999999999999E-4</v>
      </c>
      <c r="U32" s="78">
        <v>1E-4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378</v>
      </c>
      <c r="G33" t="s">
        <v>327</v>
      </c>
      <c r="H33" t="s">
        <v>366</v>
      </c>
      <c r="I33" t="s">
        <v>210</v>
      </c>
      <c r="J33" t="s">
        <v>379</v>
      </c>
      <c r="K33" s="77">
        <v>6.33</v>
      </c>
      <c r="L33" t="s">
        <v>102</v>
      </c>
      <c r="M33" s="78">
        <v>2.5000000000000001E-3</v>
      </c>
      <c r="N33" s="78">
        <v>2.9000000000000001E-2</v>
      </c>
      <c r="O33" s="77">
        <v>2940320</v>
      </c>
      <c r="P33" s="77">
        <v>90.61</v>
      </c>
      <c r="Q33" s="77">
        <v>0</v>
      </c>
      <c r="R33" s="77">
        <v>2664.2239519999998</v>
      </c>
      <c r="S33" s="78">
        <v>2.2000000000000001E-3</v>
      </c>
      <c r="T33" s="78">
        <v>1.66E-2</v>
      </c>
      <c r="U33" s="78">
        <v>1.6000000000000001E-3</v>
      </c>
    </row>
    <row r="34" spans="2:21">
      <c r="B34" t="s">
        <v>380</v>
      </c>
      <c r="C34" t="s">
        <v>381</v>
      </c>
      <c r="D34" t="s">
        <v>100</v>
      </c>
      <c r="E34" t="s">
        <v>123</v>
      </c>
      <c r="F34" t="s">
        <v>337</v>
      </c>
      <c r="G34" t="s">
        <v>308</v>
      </c>
      <c r="H34" t="s">
        <v>366</v>
      </c>
      <c r="I34" t="s">
        <v>210</v>
      </c>
      <c r="J34" t="s">
        <v>382</v>
      </c>
      <c r="K34" s="77">
        <v>0.08</v>
      </c>
      <c r="L34" t="s">
        <v>102</v>
      </c>
      <c r="M34" s="78">
        <v>1.4200000000000001E-2</v>
      </c>
      <c r="N34" s="78">
        <v>8.3400000000000002E-2</v>
      </c>
      <c r="O34" s="77">
        <v>163</v>
      </c>
      <c r="P34" s="77">
        <v>5556000</v>
      </c>
      <c r="Q34" s="77">
        <v>0</v>
      </c>
      <c r="R34" s="77">
        <v>9056.2800000000007</v>
      </c>
      <c r="S34" s="78">
        <v>0</v>
      </c>
      <c r="T34" s="78">
        <v>5.6399999999999999E-2</v>
      </c>
      <c r="U34" s="78">
        <v>5.4000000000000003E-3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385</v>
      </c>
      <c r="G35" t="s">
        <v>386</v>
      </c>
      <c r="H35" t="s">
        <v>366</v>
      </c>
      <c r="I35" t="s">
        <v>210</v>
      </c>
      <c r="J35" t="s">
        <v>387</v>
      </c>
      <c r="K35" s="77">
        <v>2.85</v>
      </c>
      <c r="L35" t="s">
        <v>102</v>
      </c>
      <c r="M35" s="78">
        <v>4.2999999999999997E-2</v>
      </c>
      <c r="N35" s="78">
        <v>2.4E-2</v>
      </c>
      <c r="O35" s="77">
        <v>1274437.74</v>
      </c>
      <c r="P35" s="77">
        <v>117.08</v>
      </c>
      <c r="Q35" s="77">
        <v>0</v>
      </c>
      <c r="R35" s="77">
        <v>1492.111705992</v>
      </c>
      <c r="S35" s="78">
        <v>2.0999999999999999E-3</v>
      </c>
      <c r="T35" s="78">
        <v>9.2999999999999992E-3</v>
      </c>
      <c r="U35" s="78">
        <v>8.9999999999999998E-4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390</v>
      </c>
      <c r="G36" t="s">
        <v>391</v>
      </c>
      <c r="H36" t="s">
        <v>392</v>
      </c>
      <c r="I36" t="s">
        <v>210</v>
      </c>
      <c r="J36" t="s">
        <v>393</v>
      </c>
      <c r="K36" s="77">
        <v>6.03</v>
      </c>
      <c r="L36" t="s">
        <v>102</v>
      </c>
      <c r="M36" s="78">
        <v>5.1499999999999997E-2</v>
      </c>
      <c r="N36" s="78">
        <v>0.03</v>
      </c>
      <c r="O36" s="77">
        <v>2056301.29</v>
      </c>
      <c r="P36" s="77">
        <v>151.35</v>
      </c>
      <c r="Q36" s="77">
        <v>0</v>
      </c>
      <c r="R36" s="77">
        <v>3112.2120024149999</v>
      </c>
      <c r="S36" s="78">
        <v>6.9999999999999999E-4</v>
      </c>
      <c r="T36" s="78">
        <v>1.9400000000000001E-2</v>
      </c>
      <c r="U36" s="78">
        <v>1.9E-3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396</v>
      </c>
      <c r="G37" t="s">
        <v>327</v>
      </c>
      <c r="H37" t="s">
        <v>397</v>
      </c>
      <c r="I37" t="s">
        <v>150</v>
      </c>
      <c r="J37" t="s">
        <v>398</v>
      </c>
      <c r="K37" s="77">
        <v>5.62</v>
      </c>
      <c r="L37" t="s">
        <v>102</v>
      </c>
      <c r="M37" s="78">
        <v>1.3299999999999999E-2</v>
      </c>
      <c r="N37" s="78">
        <v>3.9100000000000003E-2</v>
      </c>
      <c r="O37" s="77">
        <v>2118500</v>
      </c>
      <c r="P37" s="77">
        <v>94.4</v>
      </c>
      <c r="Q37" s="77">
        <v>0</v>
      </c>
      <c r="R37" s="77">
        <v>1999.864</v>
      </c>
      <c r="S37" s="78">
        <v>1.8E-3</v>
      </c>
      <c r="T37" s="78">
        <v>1.2500000000000001E-2</v>
      </c>
      <c r="U37" s="78">
        <v>1.1999999999999999E-3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396</v>
      </c>
      <c r="G38" t="s">
        <v>327</v>
      </c>
      <c r="H38" t="s">
        <v>392</v>
      </c>
      <c r="I38" t="s">
        <v>210</v>
      </c>
      <c r="J38" t="s">
        <v>401</v>
      </c>
      <c r="K38" s="77">
        <v>5.78</v>
      </c>
      <c r="L38" t="s">
        <v>102</v>
      </c>
      <c r="M38" s="78">
        <v>1.8700000000000001E-2</v>
      </c>
      <c r="N38" s="78">
        <v>3.9300000000000002E-2</v>
      </c>
      <c r="O38" s="77">
        <v>2674000</v>
      </c>
      <c r="P38" s="77">
        <v>93.72</v>
      </c>
      <c r="Q38" s="77">
        <v>0</v>
      </c>
      <c r="R38" s="77">
        <v>2506.0727999999999</v>
      </c>
      <c r="S38" s="78">
        <v>4.4999999999999997E-3</v>
      </c>
      <c r="T38" s="78">
        <v>1.5599999999999999E-2</v>
      </c>
      <c r="U38" s="78">
        <v>1.5E-3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404</v>
      </c>
      <c r="G39" t="s">
        <v>327</v>
      </c>
      <c r="H39" t="s">
        <v>397</v>
      </c>
      <c r="I39" t="s">
        <v>150</v>
      </c>
      <c r="J39" t="s">
        <v>367</v>
      </c>
      <c r="K39" s="77">
        <v>4.3</v>
      </c>
      <c r="L39" t="s">
        <v>102</v>
      </c>
      <c r="M39" s="78">
        <v>1.9599999999999999E-2</v>
      </c>
      <c r="N39" s="78">
        <v>2.9100000000000001E-2</v>
      </c>
      <c r="O39" s="77">
        <v>170926</v>
      </c>
      <c r="P39" s="77">
        <v>106.31</v>
      </c>
      <c r="Q39" s="77">
        <v>0</v>
      </c>
      <c r="R39" s="77">
        <v>181.7114306</v>
      </c>
      <c r="S39" s="78">
        <v>2.0000000000000001E-4</v>
      </c>
      <c r="T39" s="78">
        <v>1.1000000000000001E-3</v>
      </c>
      <c r="U39" s="78">
        <v>1E-4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407</v>
      </c>
      <c r="G40" t="s">
        <v>327</v>
      </c>
      <c r="H40" t="s">
        <v>392</v>
      </c>
      <c r="I40" t="s">
        <v>210</v>
      </c>
      <c r="J40" t="s">
        <v>408</v>
      </c>
      <c r="K40" s="77">
        <v>2.64</v>
      </c>
      <c r="L40" t="s">
        <v>102</v>
      </c>
      <c r="M40" s="78">
        <v>2.1499999999999998E-2</v>
      </c>
      <c r="N40" s="78">
        <v>3.61E-2</v>
      </c>
      <c r="O40" s="77">
        <v>2304163.4</v>
      </c>
      <c r="P40" s="77">
        <v>107.2</v>
      </c>
      <c r="Q40" s="77">
        <v>0</v>
      </c>
      <c r="R40" s="77">
        <v>2470.0631647999999</v>
      </c>
      <c r="S40" s="78">
        <v>1.1999999999999999E-3</v>
      </c>
      <c r="T40" s="78">
        <v>1.54E-2</v>
      </c>
      <c r="U40" s="78">
        <v>1.5E-3</v>
      </c>
    </row>
    <row r="41" spans="2:21">
      <c r="B41" t="s">
        <v>409</v>
      </c>
      <c r="C41" t="s">
        <v>410</v>
      </c>
      <c r="D41" t="s">
        <v>100</v>
      </c>
      <c r="E41" t="s">
        <v>123</v>
      </c>
      <c r="F41" t="s">
        <v>411</v>
      </c>
      <c r="G41" t="s">
        <v>344</v>
      </c>
      <c r="H41" t="s">
        <v>412</v>
      </c>
      <c r="I41" t="s">
        <v>210</v>
      </c>
      <c r="J41" t="s">
        <v>318</v>
      </c>
      <c r="K41" s="77">
        <v>4.01</v>
      </c>
      <c r="L41" t="s">
        <v>102</v>
      </c>
      <c r="M41" s="78">
        <v>1.23E-2</v>
      </c>
      <c r="N41" s="78">
        <v>2.6200000000000001E-2</v>
      </c>
      <c r="O41" s="77">
        <v>1801353.84</v>
      </c>
      <c r="P41" s="77">
        <v>104.15</v>
      </c>
      <c r="Q41" s="77">
        <v>0</v>
      </c>
      <c r="R41" s="77">
        <v>1876.1100243599999</v>
      </c>
      <c r="S41" s="78">
        <v>1.4E-3</v>
      </c>
      <c r="T41" s="78">
        <v>1.17E-2</v>
      </c>
      <c r="U41" s="78">
        <v>1.1000000000000001E-3</v>
      </c>
    </row>
    <row r="42" spans="2:21">
      <c r="B42" t="s">
        <v>413</v>
      </c>
      <c r="C42" t="s">
        <v>414</v>
      </c>
      <c r="D42" t="s">
        <v>100</v>
      </c>
      <c r="E42" t="s">
        <v>123</v>
      </c>
      <c r="F42" t="s">
        <v>415</v>
      </c>
      <c r="G42" t="s">
        <v>416</v>
      </c>
      <c r="H42" t="s">
        <v>417</v>
      </c>
      <c r="I42" t="s">
        <v>150</v>
      </c>
      <c r="J42" t="s">
        <v>318</v>
      </c>
      <c r="K42" s="77">
        <v>1.2</v>
      </c>
      <c r="L42" t="s">
        <v>102</v>
      </c>
      <c r="M42" s="78">
        <v>4.65E-2</v>
      </c>
      <c r="N42" s="78">
        <v>5.1200000000000002E-2</v>
      </c>
      <c r="O42" s="77">
        <v>1408995.6</v>
      </c>
      <c r="P42" s="77">
        <v>110.23</v>
      </c>
      <c r="Q42" s="77">
        <v>0</v>
      </c>
      <c r="R42" s="77">
        <v>1553.13584988</v>
      </c>
      <c r="S42" s="78">
        <v>3.3E-3</v>
      </c>
      <c r="T42" s="78">
        <v>9.7000000000000003E-3</v>
      </c>
      <c r="U42" s="78">
        <v>8.9999999999999998E-4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416</v>
      </c>
      <c r="H43" t="s">
        <v>417</v>
      </c>
      <c r="I43" t="s">
        <v>150</v>
      </c>
      <c r="J43" t="s">
        <v>318</v>
      </c>
      <c r="K43" s="77">
        <v>0.08</v>
      </c>
      <c r="L43" t="s">
        <v>102</v>
      </c>
      <c r="M43" s="78">
        <v>3.6999999999999998E-2</v>
      </c>
      <c r="N43" s="78">
        <v>2.1700000000000001E-2</v>
      </c>
      <c r="O43" s="77">
        <v>846098.16</v>
      </c>
      <c r="P43" s="77">
        <v>111.11</v>
      </c>
      <c r="Q43" s="77">
        <v>0</v>
      </c>
      <c r="R43" s="77">
        <v>940.09966557600001</v>
      </c>
      <c r="S43" s="78">
        <v>3.3E-3</v>
      </c>
      <c r="T43" s="78">
        <v>5.8999999999999999E-3</v>
      </c>
      <c r="U43" s="78">
        <v>5.9999999999999995E-4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327</v>
      </c>
      <c r="H44" t="s">
        <v>424</v>
      </c>
      <c r="I44" t="s">
        <v>210</v>
      </c>
      <c r="J44" t="s">
        <v>425</v>
      </c>
      <c r="K44" s="77">
        <v>2.37</v>
      </c>
      <c r="L44" t="s">
        <v>102</v>
      </c>
      <c r="M44" s="78">
        <v>3.0599999999999999E-2</v>
      </c>
      <c r="N44" s="78">
        <v>3.1699999999999999E-2</v>
      </c>
      <c r="O44" s="77">
        <v>322702.38</v>
      </c>
      <c r="P44" s="77">
        <v>110.54</v>
      </c>
      <c r="Q44" s="77">
        <v>0</v>
      </c>
      <c r="R44" s="77">
        <v>356.71521085199998</v>
      </c>
      <c r="S44" s="78">
        <v>1E-3</v>
      </c>
      <c r="T44" s="78">
        <v>2.2000000000000001E-3</v>
      </c>
      <c r="U44" s="78">
        <v>2.0000000000000001E-4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429</v>
      </c>
      <c r="H45" t="s">
        <v>424</v>
      </c>
      <c r="I45" t="s">
        <v>210</v>
      </c>
      <c r="J45" t="s">
        <v>430</v>
      </c>
      <c r="K45" s="77">
        <v>4.71</v>
      </c>
      <c r="L45" t="s">
        <v>102</v>
      </c>
      <c r="M45" s="78">
        <v>7.4999999999999997E-3</v>
      </c>
      <c r="N45" s="78">
        <v>3.8399999999999997E-2</v>
      </c>
      <c r="O45" s="77">
        <v>2047000</v>
      </c>
      <c r="P45" s="77">
        <v>92.39</v>
      </c>
      <c r="Q45" s="77">
        <v>0</v>
      </c>
      <c r="R45" s="77">
        <v>1891.2233000000001</v>
      </c>
      <c r="S45" s="78">
        <v>1.5E-3</v>
      </c>
      <c r="T45" s="78">
        <v>1.18E-2</v>
      </c>
      <c r="U45" s="78">
        <v>1.1000000000000001E-3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327</v>
      </c>
      <c r="H46" t="s">
        <v>424</v>
      </c>
      <c r="I46" t="s">
        <v>210</v>
      </c>
      <c r="J46" t="s">
        <v>434</v>
      </c>
      <c r="K46" s="77">
        <v>5.09</v>
      </c>
      <c r="L46" t="s">
        <v>102</v>
      </c>
      <c r="M46" s="78">
        <v>3.6200000000000003E-2</v>
      </c>
      <c r="N46" s="78">
        <v>4.6199999999999998E-2</v>
      </c>
      <c r="O46" s="77">
        <v>2634000</v>
      </c>
      <c r="P46" s="77">
        <v>96.18</v>
      </c>
      <c r="Q46" s="77">
        <v>0</v>
      </c>
      <c r="R46" s="77">
        <v>2533.3811999999998</v>
      </c>
      <c r="S46" s="78">
        <v>2.0999999999999999E-3</v>
      </c>
      <c r="T46" s="78">
        <v>1.5800000000000002E-2</v>
      </c>
      <c r="U46" s="78">
        <v>1.5E-3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429</v>
      </c>
      <c r="H47" t="s">
        <v>424</v>
      </c>
      <c r="I47" t="s">
        <v>210</v>
      </c>
      <c r="J47" t="s">
        <v>371</v>
      </c>
      <c r="K47" s="77">
        <v>4.9000000000000004</v>
      </c>
      <c r="L47" t="s">
        <v>102</v>
      </c>
      <c r="M47" s="78">
        <v>3.2500000000000001E-2</v>
      </c>
      <c r="N47" s="78">
        <v>7.3899999999999993E-2</v>
      </c>
      <c r="O47" s="77">
        <v>2142893.62</v>
      </c>
      <c r="P47" s="77">
        <v>89.95</v>
      </c>
      <c r="Q47" s="77">
        <v>0</v>
      </c>
      <c r="R47" s="77">
        <v>1927.5328111900001</v>
      </c>
      <c r="S47" s="78">
        <v>5.4000000000000003E-3</v>
      </c>
      <c r="T47" s="78">
        <v>1.2E-2</v>
      </c>
      <c r="U47" s="78">
        <v>1.1999999999999999E-3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437</v>
      </c>
      <c r="G48" t="s">
        <v>429</v>
      </c>
      <c r="H48" t="s">
        <v>424</v>
      </c>
      <c r="I48" t="s">
        <v>210</v>
      </c>
      <c r="J48" t="s">
        <v>440</v>
      </c>
      <c r="K48" s="77">
        <v>1.46</v>
      </c>
      <c r="L48" t="s">
        <v>102</v>
      </c>
      <c r="M48" s="78">
        <v>4.3400000000000001E-2</v>
      </c>
      <c r="N48" s="78">
        <v>7.0800000000000002E-2</v>
      </c>
      <c r="O48" s="77">
        <v>1647704</v>
      </c>
      <c r="P48" s="77">
        <v>104.93</v>
      </c>
      <c r="Q48" s="77">
        <v>956.14049</v>
      </c>
      <c r="R48" s="77">
        <v>2685.0762972000002</v>
      </c>
      <c r="S48" s="78">
        <v>1.9E-3</v>
      </c>
      <c r="T48" s="78">
        <v>1.67E-2</v>
      </c>
      <c r="U48" s="78">
        <v>1.6000000000000001E-3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437</v>
      </c>
      <c r="G49" t="s">
        <v>429</v>
      </c>
      <c r="H49" t="s">
        <v>424</v>
      </c>
      <c r="I49" t="s">
        <v>210</v>
      </c>
      <c r="J49" t="s">
        <v>443</v>
      </c>
      <c r="K49" s="77">
        <v>3.78</v>
      </c>
      <c r="L49" t="s">
        <v>102</v>
      </c>
      <c r="M49" s="78">
        <v>3.9E-2</v>
      </c>
      <c r="N49" s="78">
        <v>7.3800000000000004E-2</v>
      </c>
      <c r="O49" s="77">
        <v>2078733</v>
      </c>
      <c r="P49" s="77">
        <v>98.13</v>
      </c>
      <c r="Q49" s="77">
        <v>0</v>
      </c>
      <c r="R49" s="77">
        <v>2039.8606929</v>
      </c>
      <c r="S49" s="78">
        <v>1.4E-3</v>
      </c>
      <c r="T49" s="78">
        <v>1.2699999999999999E-2</v>
      </c>
      <c r="U49" s="78">
        <v>1.1999999999999999E-3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446</v>
      </c>
      <c r="G50" t="s">
        <v>344</v>
      </c>
      <c r="H50" t="s">
        <v>447</v>
      </c>
      <c r="I50" t="s">
        <v>150</v>
      </c>
      <c r="J50" t="s">
        <v>448</v>
      </c>
      <c r="K50" s="77">
        <v>4.47</v>
      </c>
      <c r="L50" t="s">
        <v>102</v>
      </c>
      <c r="M50" s="78">
        <v>1.7999999999999999E-2</v>
      </c>
      <c r="N50" s="78">
        <v>3.4799999999999998E-2</v>
      </c>
      <c r="O50" s="77">
        <v>4640580</v>
      </c>
      <c r="P50" s="77">
        <v>101.52</v>
      </c>
      <c r="Q50" s="77">
        <v>0</v>
      </c>
      <c r="R50" s="77">
        <v>4711.1168159999997</v>
      </c>
      <c r="S50" s="78">
        <v>4.1999999999999997E-3</v>
      </c>
      <c r="T50" s="78">
        <v>2.93E-2</v>
      </c>
      <c r="U50" s="78">
        <v>2.8E-3</v>
      </c>
    </row>
    <row r="51" spans="2:21">
      <c r="B51" t="s">
        <v>449</v>
      </c>
      <c r="C51" t="s">
        <v>450</v>
      </c>
      <c r="D51" t="s">
        <v>100</v>
      </c>
      <c r="E51" t="s">
        <v>123</v>
      </c>
      <c r="F51" t="s">
        <v>451</v>
      </c>
      <c r="G51" t="s">
        <v>327</v>
      </c>
      <c r="H51" t="s">
        <v>452</v>
      </c>
      <c r="I51" t="s">
        <v>210</v>
      </c>
      <c r="J51" t="s">
        <v>453</v>
      </c>
      <c r="K51" s="77">
        <v>3.19</v>
      </c>
      <c r="L51" t="s">
        <v>102</v>
      </c>
      <c r="M51" s="78">
        <v>3.3000000000000002E-2</v>
      </c>
      <c r="N51" s="78">
        <v>5.7599999999999998E-2</v>
      </c>
      <c r="O51" s="77">
        <v>2185000</v>
      </c>
      <c r="P51" s="77">
        <v>101.7</v>
      </c>
      <c r="Q51" s="77">
        <v>0</v>
      </c>
      <c r="R51" s="77">
        <v>2222.145</v>
      </c>
      <c r="S51" s="78">
        <v>3.5000000000000001E-3</v>
      </c>
      <c r="T51" s="78">
        <v>1.38E-2</v>
      </c>
      <c r="U51" s="78">
        <v>1.2999999999999999E-3</v>
      </c>
    </row>
    <row r="52" spans="2:21">
      <c r="B52" s="79" t="s">
        <v>262</v>
      </c>
      <c r="C52" s="16"/>
      <c r="D52" s="16"/>
      <c r="E52" s="16"/>
      <c r="F52" s="16"/>
      <c r="K52" s="81">
        <v>3.09</v>
      </c>
      <c r="N52" s="80">
        <v>-3.8899999999999997E-2</v>
      </c>
      <c r="O52" s="81">
        <v>38436801.700000003</v>
      </c>
      <c r="Q52" s="81">
        <v>0</v>
      </c>
      <c r="R52" s="81">
        <v>38675.359494349002</v>
      </c>
      <c r="T52" s="80">
        <v>0.2409</v>
      </c>
      <c r="U52" s="80">
        <v>2.3300000000000001E-2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307</v>
      </c>
      <c r="G53" t="s">
        <v>308</v>
      </c>
      <c r="H53" t="s">
        <v>209</v>
      </c>
      <c r="I53" t="s">
        <v>210</v>
      </c>
      <c r="J53" t="s">
        <v>456</v>
      </c>
      <c r="K53" s="77">
        <v>0.45</v>
      </c>
      <c r="L53" t="s">
        <v>102</v>
      </c>
      <c r="M53" s="78">
        <v>4.5499999999999999E-2</v>
      </c>
      <c r="N53" s="78">
        <v>-0.98140000000000005</v>
      </c>
      <c r="O53" s="77">
        <v>353000</v>
      </c>
      <c r="P53" s="77">
        <v>1019.7</v>
      </c>
      <c r="Q53" s="77">
        <v>0</v>
      </c>
      <c r="R53" s="77">
        <v>3599.5410000000002</v>
      </c>
      <c r="S53" s="78">
        <v>2.9999999999999997E-4</v>
      </c>
      <c r="T53" s="78">
        <v>2.24E-2</v>
      </c>
      <c r="U53" s="78">
        <v>2.2000000000000001E-3</v>
      </c>
    </row>
    <row r="54" spans="2:21">
      <c r="B54" t="s">
        <v>457</v>
      </c>
      <c r="C54" t="s">
        <v>458</v>
      </c>
      <c r="D54" t="s">
        <v>100</v>
      </c>
      <c r="E54" t="s">
        <v>123</v>
      </c>
      <c r="F54" t="s">
        <v>326</v>
      </c>
      <c r="G54" t="s">
        <v>327</v>
      </c>
      <c r="H54" t="s">
        <v>209</v>
      </c>
      <c r="I54" t="s">
        <v>210</v>
      </c>
      <c r="J54" t="s">
        <v>459</v>
      </c>
      <c r="K54" s="77">
        <v>1.23</v>
      </c>
      <c r="L54" t="s">
        <v>102</v>
      </c>
      <c r="M54" s="78">
        <v>1.6299999999999999E-2</v>
      </c>
      <c r="N54" s="78">
        <v>4.5199999999999997E-2</v>
      </c>
      <c r="O54" s="77">
        <v>1188199</v>
      </c>
      <c r="P54" s="77">
        <v>96.97</v>
      </c>
      <c r="Q54" s="77">
        <v>0</v>
      </c>
      <c r="R54" s="77">
        <v>1152.1965703000001</v>
      </c>
      <c r="S54" s="78">
        <v>5.7000000000000002E-3</v>
      </c>
      <c r="T54" s="78">
        <v>7.1999999999999998E-3</v>
      </c>
      <c r="U54" s="78">
        <v>6.9999999999999999E-4</v>
      </c>
    </row>
    <row r="55" spans="2:21">
      <c r="B55" t="s">
        <v>460</v>
      </c>
      <c r="C55" t="s">
        <v>461</v>
      </c>
      <c r="D55" t="s">
        <v>100</v>
      </c>
      <c r="E55" t="s">
        <v>123</v>
      </c>
      <c r="F55" t="s">
        <v>330</v>
      </c>
      <c r="G55" t="s">
        <v>308</v>
      </c>
      <c r="H55" t="s">
        <v>209</v>
      </c>
      <c r="I55" t="s">
        <v>210</v>
      </c>
      <c r="J55" t="s">
        <v>334</v>
      </c>
      <c r="K55" s="77">
        <v>2.0699999999999998</v>
      </c>
      <c r="L55" t="s">
        <v>102</v>
      </c>
      <c r="M55" s="78">
        <v>3.7600000000000001E-2</v>
      </c>
      <c r="N55" s="78">
        <v>4.4299999999999999E-2</v>
      </c>
      <c r="O55" s="77">
        <v>2524000</v>
      </c>
      <c r="P55" s="77">
        <v>99.98</v>
      </c>
      <c r="Q55" s="77">
        <v>0</v>
      </c>
      <c r="R55" s="77">
        <v>2523.4951999999998</v>
      </c>
      <c r="S55" s="78">
        <v>2.0999999999999999E-3</v>
      </c>
      <c r="T55" s="78">
        <v>1.5699999999999999E-2</v>
      </c>
      <c r="U55" s="78">
        <v>1.5E-3</v>
      </c>
    </row>
    <row r="56" spans="2:21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465</v>
      </c>
      <c r="H56" t="s">
        <v>366</v>
      </c>
      <c r="I56" t="s">
        <v>210</v>
      </c>
      <c r="J56" t="s">
        <v>309</v>
      </c>
      <c r="K56" s="77">
        <v>3.04</v>
      </c>
      <c r="L56" t="s">
        <v>102</v>
      </c>
      <c r="M56" s="78">
        <v>1.0800000000000001E-2</v>
      </c>
      <c r="N56" s="78">
        <v>4.7300000000000002E-2</v>
      </c>
      <c r="O56" s="77">
        <v>589340</v>
      </c>
      <c r="P56" s="77">
        <v>89.8</v>
      </c>
      <c r="Q56" s="77">
        <v>0</v>
      </c>
      <c r="R56" s="77">
        <v>529.22731999999996</v>
      </c>
      <c r="S56" s="78">
        <v>4.0000000000000002E-4</v>
      </c>
      <c r="T56" s="78">
        <v>3.3E-3</v>
      </c>
      <c r="U56" s="78">
        <v>2.9999999999999997E-4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468</v>
      </c>
      <c r="G57" t="s">
        <v>327</v>
      </c>
      <c r="H57" t="s">
        <v>366</v>
      </c>
      <c r="I57" t="s">
        <v>210</v>
      </c>
      <c r="J57" t="s">
        <v>469</v>
      </c>
      <c r="K57" s="77">
        <v>6.6</v>
      </c>
      <c r="L57" t="s">
        <v>102</v>
      </c>
      <c r="M57" s="78">
        <v>2.4400000000000002E-2</v>
      </c>
      <c r="N57" s="78">
        <v>5.5100000000000003E-2</v>
      </c>
      <c r="O57" s="77">
        <v>2749156</v>
      </c>
      <c r="P57" s="77">
        <v>82.59</v>
      </c>
      <c r="Q57" s="77">
        <v>0</v>
      </c>
      <c r="R57" s="77">
        <v>2270.5279403999998</v>
      </c>
      <c r="S57" s="78">
        <v>2.5000000000000001E-3</v>
      </c>
      <c r="T57" s="78">
        <v>1.41E-2</v>
      </c>
      <c r="U57" s="78">
        <v>1.4E-3</v>
      </c>
    </row>
    <row r="58" spans="2:21">
      <c r="B58" t="s">
        <v>470</v>
      </c>
      <c r="C58" t="s">
        <v>471</v>
      </c>
      <c r="D58" t="s">
        <v>100</v>
      </c>
      <c r="E58" t="s">
        <v>123</v>
      </c>
      <c r="F58" t="s">
        <v>472</v>
      </c>
      <c r="G58" t="s">
        <v>473</v>
      </c>
      <c r="H58" t="s">
        <v>474</v>
      </c>
      <c r="I58" t="s">
        <v>150</v>
      </c>
      <c r="J58" t="s">
        <v>475</v>
      </c>
      <c r="K58" s="77">
        <v>0.66</v>
      </c>
      <c r="L58" t="s">
        <v>102</v>
      </c>
      <c r="M58" s="78">
        <v>1.49E-2</v>
      </c>
      <c r="N58" s="78">
        <v>4.9700000000000001E-2</v>
      </c>
      <c r="O58" s="77">
        <v>23059.95</v>
      </c>
      <c r="P58" s="77">
        <v>98.28</v>
      </c>
      <c r="Q58" s="77">
        <v>0</v>
      </c>
      <c r="R58" s="77">
        <v>22.66331886</v>
      </c>
      <c r="S58" s="78">
        <v>1E-4</v>
      </c>
      <c r="T58" s="78">
        <v>1E-4</v>
      </c>
      <c r="U58" s="78">
        <v>0</v>
      </c>
    </row>
    <row r="59" spans="2:21">
      <c r="B59" t="s">
        <v>476</v>
      </c>
      <c r="C59" t="s">
        <v>477</v>
      </c>
      <c r="D59" t="s">
        <v>100</v>
      </c>
      <c r="E59" t="s">
        <v>123</v>
      </c>
      <c r="F59" t="s">
        <v>478</v>
      </c>
      <c r="G59" t="s">
        <v>391</v>
      </c>
      <c r="H59" t="s">
        <v>366</v>
      </c>
      <c r="I59" t="s">
        <v>210</v>
      </c>
      <c r="J59" t="s">
        <v>479</v>
      </c>
      <c r="K59" s="77">
        <v>1</v>
      </c>
      <c r="L59" t="s">
        <v>102</v>
      </c>
      <c r="M59" s="78">
        <v>2.4500000000000001E-2</v>
      </c>
      <c r="N59" s="78">
        <v>5.1999999999999998E-2</v>
      </c>
      <c r="O59" s="77">
        <v>587500</v>
      </c>
      <c r="P59" s="77">
        <v>97.41</v>
      </c>
      <c r="Q59" s="77">
        <v>0</v>
      </c>
      <c r="R59" s="77">
        <v>572.28375000000005</v>
      </c>
      <c r="S59" s="78">
        <v>1.5E-3</v>
      </c>
      <c r="T59" s="78">
        <v>3.5999999999999999E-3</v>
      </c>
      <c r="U59" s="78">
        <v>2.9999999999999997E-4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327</v>
      </c>
      <c r="H60" t="s">
        <v>392</v>
      </c>
      <c r="I60" t="s">
        <v>210</v>
      </c>
      <c r="J60" t="s">
        <v>456</v>
      </c>
      <c r="K60" s="77">
        <v>7.4</v>
      </c>
      <c r="L60" t="s">
        <v>102</v>
      </c>
      <c r="M60" s="78">
        <v>4.9399999999999999E-2</v>
      </c>
      <c r="N60" s="78">
        <v>6.5799999999999997E-2</v>
      </c>
      <c r="O60" s="77">
        <v>2654000</v>
      </c>
      <c r="P60" s="77">
        <v>89.38</v>
      </c>
      <c r="Q60" s="77">
        <v>0</v>
      </c>
      <c r="R60" s="77">
        <v>2372.1451999999999</v>
      </c>
      <c r="S60" s="78">
        <v>5.0000000000000001E-3</v>
      </c>
      <c r="T60" s="78">
        <v>1.4800000000000001E-2</v>
      </c>
      <c r="U60" s="78">
        <v>1.4E-3</v>
      </c>
    </row>
    <row r="61" spans="2:21">
      <c r="B61" t="s">
        <v>483</v>
      </c>
      <c r="C61" t="s">
        <v>484</v>
      </c>
      <c r="D61" t="s">
        <v>100</v>
      </c>
      <c r="E61" t="s">
        <v>123</v>
      </c>
      <c r="F61" t="s">
        <v>485</v>
      </c>
      <c r="G61" t="s">
        <v>132</v>
      </c>
      <c r="H61" t="s">
        <v>392</v>
      </c>
      <c r="I61" t="s">
        <v>210</v>
      </c>
      <c r="J61" t="s">
        <v>486</v>
      </c>
      <c r="K61" s="77">
        <v>1.6</v>
      </c>
      <c r="L61" t="s">
        <v>102</v>
      </c>
      <c r="M61" s="78">
        <v>3.6499999999999998E-2</v>
      </c>
      <c r="N61" s="78">
        <v>5.1700000000000003E-2</v>
      </c>
      <c r="O61" s="77">
        <v>32614.22</v>
      </c>
      <c r="P61" s="77">
        <v>98.9</v>
      </c>
      <c r="Q61" s="77">
        <v>0</v>
      </c>
      <c r="R61" s="77">
        <v>32.255463579999997</v>
      </c>
      <c r="S61" s="78">
        <v>0</v>
      </c>
      <c r="T61" s="78">
        <v>2.0000000000000001E-4</v>
      </c>
      <c r="U61" s="78">
        <v>0</v>
      </c>
    </row>
    <row r="62" spans="2:21">
      <c r="B62" t="s">
        <v>487</v>
      </c>
      <c r="C62" t="s">
        <v>488</v>
      </c>
      <c r="D62" t="s">
        <v>100</v>
      </c>
      <c r="E62" t="s">
        <v>123</v>
      </c>
      <c r="F62" t="s">
        <v>489</v>
      </c>
      <c r="G62" t="s">
        <v>490</v>
      </c>
      <c r="H62" t="s">
        <v>392</v>
      </c>
      <c r="I62" t="s">
        <v>210</v>
      </c>
      <c r="J62" t="s">
        <v>491</v>
      </c>
      <c r="K62" s="77">
        <v>1.31</v>
      </c>
      <c r="L62" t="s">
        <v>102</v>
      </c>
      <c r="M62" s="78">
        <v>3.9199999999999999E-2</v>
      </c>
      <c r="N62" s="78">
        <v>5.3400000000000003E-2</v>
      </c>
      <c r="O62" s="77">
        <v>2364993</v>
      </c>
      <c r="P62" s="77">
        <v>98.91</v>
      </c>
      <c r="Q62" s="77">
        <v>0</v>
      </c>
      <c r="R62" s="77">
        <v>2339.2145762999999</v>
      </c>
      <c r="S62" s="78">
        <v>2.5000000000000001E-3</v>
      </c>
      <c r="T62" s="78">
        <v>1.46E-2</v>
      </c>
      <c r="U62" s="78">
        <v>1.4E-3</v>
      </c>
    </row>
    <row r="63" spans="2:21">
      <c r="B63" t="s">
        <v>492</v>
      </c>
      <c r="C63" t="s">
        <v>493</v>
      </c>
      <c r="D63" t="s">
        <v>100</v>
      </c>
      <c r="E63" t="s">
        <v>123</v>
      </c>
      <c r="F63" t="s">
        <v>494</v>
      </c>
      <c r="G63" t="s">
        <v>495</v>
      </c>
      <c r="H63" t="s">
        <v>392</v>
      </c>
      <c r="I63" t="s">
        <v>210</v>
      </c>
      <c r="J63" t="s">
        <v>496</v>
      </c>
      <c r="K63" s="77">
        <v>1.84</v>
      </c>
      <c r="L63" t="s">
        <v>102</v>
      </c>
      <c r="M63" s="78">
        <v>2.75E-2</v>
      </c>
      <c r="N63" s="78">
        <v>5.96E-2</v>
      </c>
      <c r="O63" s="77">
        <v>576108.68000000005</v>
      </c>
      <c r="P63" s="77">
        <v>94.66</v>
      </c>
      <c r="Q63" s="77">
        <v>0</v>
      </c>
      <c r="R63" s="77">
        <v>545.34447648800005</v>
      </c>
      <c r="S63" s="78">
        <v>1.8E-3</v>
      </c>
      <c r="T63" s="78">
        <v>3.3999999999999998E-3</v>
      </c>
      <c r="U63" s="78">
        <v>2.9999999999999997E-4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499</v>
      </c>
      <c r="G64" t="s">
        <v>344</v>
      </c>
      <c r="H64" t="s">
        <v>412</v>
      </c>
      <c r="I64" t="s">
        <v>210</v>
      </c>
      <c r="J64" t="s">
        <v>500</v>
      </c>
      <c r="K64" s="77">
        <v>3.41</v>
      </c>
      <c r="L64" t="s">
        <v>102</v>
      </c>
      <c r="M64" s="78">
        <v>2.7E-2</v>
      </c>
      <c r="N64" s="78">
        <v>6.6900000000000001E-2</v>
      </c>
      <c r="O64" s="77">
        <v>2509432.9</v>
      </c>
      <c r="P64" s="77">
        <v>87.63</v>
      </c>
      <c r="Q64" s="77">
        <v>0</v>
      </c>
      <c r="R64" s="77">
        <v>2199.0160502700001</v>
      </c>
      <c r="S64" s="78">
        <v>3.3999999999999998E-3</v>
      </c>
      <c r="T64" s="78">
        <v>1.37E-2</v>
      </c>
      <c r="U64" s="78">
        <v>1.2999999999999999E-3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503</v>
      </c>
      <c r="G65" t="s">
        <v>429</v>
      </c>
      <c r="H65" t="s">
        <v>504</v>
      </c>
      <c r="I65" t="s">
        <v>150</v>
      </c>
      <c r="J65" t="s">
        <v>500</v>
      </c>
      <c r="K65" s="77">
        <v>1.26</v>
      </c>
      <c r="L65" t="s">
        <v>102</v>
      </c>
      <c r="M65" s="78">
        <v>4.1700000000000001E-2</v>
      </c>
      <c r="N65" s="78">
        <v>5.9900000000000002E-2</v>
      </c>
      <c r="O65" s="77">
        <v>1902599.2</v>
      </c>
      <c r="P65" s="77">
        <v>98.88</v>
      </c>
      <c r="Q65" s="77">
        <v>0</v>
      </c>
      <c r="R65" s="77">
        <v>1881.29008896</v>
      </c>
      <c r="S65" s="78">
        <v>6.7999999999999996E-3</v>
      </c>
      <c r="T65" s="78">
        <v>1.17E-2</v>
      </c>
      <c r="U65" s="78">
        <v>1.1000000000000001E-3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503</v>
      </c>
      <c r="G66" t="s">
        <v>429</v>
      </c>
      <c r="H66" t="s">
        <v>504</v>
      </c>
      <c r="I66" t="s">
        <v>150</v>
      </c>
      <c r="J66" t="s">
        <v>507</v>
      </c>
      <c r="K66" s="77">
        <v>3.18</v>
      </c>
      <c r="L66" t="s">
        <v>102</v>
      </c>
      <c r="M66" s="78">
        <v>2.58E-2</v>
      </c>
      <c r="N66" s="78">
        <v>5.6300000000000003E-2</v>
      </c>
      <c r="O66" s="77">
        <v>2075802.44</v>
      </c>
      <c r="P66" s="77">
        <v>90.5</v>
      </c>
      <c r="Q66" s="77">
        <v>0</v>
      </c>
      <c r="R66" s="77">
        <v>1878.6012082</v>
      </c>
      <c r="S66" s="78">
        <v>6.8999999999999999E-3</v>
      </c>
      <c r="T66" s="78">
        <v>1.17E-2</v>
      </c>
      <c r="U66" s="78">
        <v>1.1000000000000001E-3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132</v>
      </c>
      <c r="H67" t="s">
        <v>412</v>
      </c>
      <c r="I67" t="s">
        <v>210</v>
      </c>
      <c r="J67" t="s">
        <v>425</v>
      </c>
      <c r="K67" s="77">
        <v>0.72</v>
      </c>
      <c r="L67" t="s">
        <v>102</v>
      </c>
      <c r="M67" s="78">
        <v>2.1600000000000001E-2</v>
      </c>
      <c r="N67" s="78">
        <v>4.9399999999999999E-2</v>
      </c>
      <c r="O67" s="77">
        <v>167121.24</v>
      </c>
      <c r="P67" s="77">
        <v>98.63</v>
      </c>
      <c r="Q67" s="77">
        <v>0</v>
      </c>
      <c r="R67" s="77">
        <v>164.831679012</v>
      </c>
      <c r="S67" s="78">
        <v>6.9999999999999999E-4</v>
      </c>
      <c r="T67" s="78">
        <v>1E-3</v>
      </c>
      <c r="U67" s="78">
        <v>1E-4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513</v>
      </c>
      <c r="G68" t="s">
        <v>514</v>
      </c>
      <c r="H68" t="s">
        <v>412</v>
      </c>
      <c r="I68" t="s">
        <v>210</v>
      </c>
      <c r="J68" t="s">
        <v>515</v>
      </c>
      <c r="K68" s="77">
        <v>6.27</v>
      </c>
      <c r="L68" t="s">
        <v>102</v>
      </c>
      <c r="M68" s="78">
        <v>2.3400000000000001E-2</v>
      </c>
      <c r="N68" s="78">
        <v>5.57E-2</v>
      </c>
      <c r="O68" s="77">
        <v>384292.5</v>
      </c>
      <c r="P68" s="77">
        <v>82.25</v>
      </c>
      <c r="Q68" s="77">
        <v>0</v>
      </c>
      <c r="R68" s="77">
        <v>316.08058125000002</v>
      </c>
      <c r="S68" s="78">
        <v>5.9999999999999995E-4</v>
      </c>
      <c r="T68" s="78">
        <v>2E-3</v>
      </c>
      <c r="U68" s="78">
        <v>2.0000000000000001E-4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518</v>
      </c>
      <c r="G69" t="s">
        <v>429</v>
      </c>
      <c r="H69" t="s">
        <v>417</v>
      </c>
      <c r="I69" t="s">
        <v>150</v>
      </c>
      <c r="J69" t="s">
        <v>519</v>
      </c>
      <c r="K69" s="77">
        <v>2.31</v>
      </c>
      <c r="L69" t="s">
        <v>102</v>
      </c>
      <c r="M69" s="78">
        <v>2.9499999999999998E-2</v>
      </c>
      <c r="N69" s="78">
        <v>6.0600000000000001E-2</v>
      </c>
      <c r="O69" s="77">
        <v>464185.72</v>
      </c>
      <c r="P69" s="77">
        <v>94</v>
      </c>
      <c r="Q69" s="77">
        <v>0</v>
      </c>
      <c r="R69" s="77">
        <v>436.33457679999998</v>
      </c>
      <c r="S69" s="78">
        <v>1.1999999999999999E-3</v>
      </c>
      <c r="T69" s="78">
        <v>2.7000000000000001E-3</v>
      </c>
      <c r="U69" s="78">
        <v>2.9999999999999997E-4</v>
      </c>
    </row>
    <row r="70" spans="2:21">
      <c r="B70" t="s">
        <v>520</v>
      </c>
      <c r="C70" t="s">
        <v>521</v>
      </c>
      <c r="D70" t="s">
        <v>100</v>
      </c>
      <c r="E70" t="s">
        <v>123</v>
      </c>
      <c r="F70" t="s">
        <v>522</v>
      </c>
      <c r="G70" t="s">
        <v>523</v>
      </c>
      <c r="H70" t="s">
        <v>417</v>
      </c>
      <c r="I70" t="s">
        <v>150</v>
      </c>
      <c r="J70" t="s">
        <v>524</v>
      </c>
      <c r="K70" s="77">
        <v>5.15</v>
      </c>
      <c r="L70" t="s">
        <v>102</v>
      </c>
      <c r="M70" s="78">
        <v>1.4999999999999999E-2</v>
      </c>
      <c r="N70" s="78">
        <v>5.7700000000000001E-2</v>
      </c>
      <c r="O70" s="77">
        <v>2317000</v>
      </c>
      <c r="P70" s="77">
        <v>80.87</v>
      </c>
      <c r="Q70" s="77">
        <v>0</v>
      </c>
      <c r="R70" s="77">
        <v>1873.7579000000001</v>
      </c>
      <c r="S70" s="78">
        <v>6.0000000000000001E-3</v>
      </c>
      <c r="T70" s="78">
        <v>1.17E-2</v>
      </c>
      <c r="U70" s="78">
        <v>1.1000000000000001E-3</v>
      </c>
    </row>
    <row r="71" spans="2:21">
      <c r="B71" t="s">
        <v>525</v>
      </c>
      <c r="C71" t="s">
        <v>526</v>
      </c>
      <c r="D71" t="s">
        <v>100</v>
      </c>
      <c r="E71" t="s">
        <v>123</v>
      </c>
      <c r="F71" t="s">
        <v>527</v>
      </c>
      <c r="G71" t="s">
        <v>523</v>
      </c>
      <c r="H71" t="s">
        <v>424</v>
      </c>
      <c r="I71" t="s">
        <v>210</v>
      </c>
      <c r="J71" t="s">
        <v>528</v>
      </c>
      <c r="K71" s="77">
        <v>3.5</v>
      </c>
      <c r="L71" t="s">
        <v>102</v>
      </c>
      <c r="M71" s="78">
        <v>2.0500000000000001E-2</v>
      </c>
      <c r="N71" s="78">
        <v>5.6300000000000003E-2</v>
      </c>
      <c r="O71" s="77">
        <v>2121690.42</v>
      </c>
      <c r="P71" s="77">
        <v>88.71</v>
      </c>
      <c r="Q71" s="77">
        <v>0</v>
      </c>
      <c r="R71" s="77">
        <v>1882.1515715820001</v>
      </c>
      <c r="S71" s="78">
        <v>3.8E-3</v>
      </c>
      <c r="T71" s="78">
        <v>1.17E-2</v>
      </c>
      <c r="U71" s="78">
        <v>1.1000000000000001E-3</v>
      </c>
    </row>
    <row r="72" spans="2:21">
      <c r="B72" t="s">
        <v>529</v>
      </c>
      <c r="C72" t="s">
        <v>530</v>
      </c>
      <c r="D72" t="s">
        <v>100</v>
      </c>
      <c r="E72" t="s">
        <v>123</v>
      </c>
      <c r="F72" t="s">
        <v>531</v>
      </c>
      <c r="G72" t="s">
        <v>429</v>
      </c>
      <c r="H72" t="s">
        <v>417</v>
      </c>
      <c r="I72" t="s">
        <v>150</v>
      </c>
      <c r="J72" t="s">
        <v>532</v>
      </c>
      <c r="K72" s="77">
        <v>3.08</v>
      </c>
      <c r="L72" t="s">
        <v>102</v>
      </c>
      <c r="M72" s="78">
        <v>2.4E-2</v>
      </c>
      <c r="N72" s="78">
        <v>6.0299999999999999E-2</v>
      </c>
      <c r="O72" s="77">
        <v>729177.07</v>
      </c>
      <c r="P72" s="77">
        <v>89.83</v>
      </c>
      <c r="Q72" s="77">
        <v>0</v>
      </c>
      <c r="R72" s="77">
        <v>655.01976198099999</v>
      </c>
      <c r="S72" s="78">
        <v>2.8E-3</v>
      </c>
      <c r="T72" s="78">
        <v>4.1000000000000003E-3</v>
      </c>
      <c r="U72" s="78">
        <v>4.0000000000000002E-4</v>
      </c>
    </row>
    <row r="73" spans="2:21">
      <c r="B73" t="s">
        <v>533</v>
      </c>
      <c r="C73" t="s">
        <v>534</v>
      </c>
      <c r="D73" t="s">
        <v>100</v>
      </c>
      <c r="E73" t="s">
        <v>123</v>
      </c>
      <c r="F73" t="s">
        <v>535</v>
      </c>
      <c r="G73" t="s">
        <v>429</v>
      </c>
      <c r="H73" t="s">
        <v>424</v>
      </c>
      <c r="I73" t="s">
        <v>210</v>
      </c>
      <c r="J73" t="s">
        <v>536</v>
      </c>
      <c r="K73" s="77">
        <v>1.07</v>
      </c>
      <c r="L73" t="s">
        <v>102</v>
      </c>
      <c r="M73" s="78">
        <v>3.4200000000000001E-2</v>
      </c>
      <c r="N73" s="78">
        <v>5.1499999999999997E-2</v>
      </c>
      <c r="O73" s="77">
        <v>2108800</v>
      </c>
      <c r="P73" s="77">
        <v>98.8</v>
      </c>
      <c r="Q73" s="77">
        <v>0</v>
      </c>
      <c r="R73" s="77">
        <v>2083.4944</v>
      </c>
      <c r="S73" s="78">
        <v>7.1000000000000004E-3</v>
      </c>
      <c r="T73" s="78">
        <v>1.2999999999999999E-2</v>
      </c>
      <c r="U73" s="78">
        <v>1.2999999999999999E-3</v>
      </c>
    </row>
    <row r="74" spans="2:21">
      <c r="B74" t="s">
        <v>537</v>
      </c>
      <c r="C74" t="s">
        <v>538</v>
      </c>
      <c r="D74" t="s">
        <v>100</v>
      </c>
      <c r="E74" t="s">
        <v>123</v>
      </c>
      <c r="F74" t="s">
        <v>428</v>
      </c>
      <c r="G74" t="s">
        <v>429</v>
      </c>
      <c r="H74" t="s">
        <v>424</v>
      </c>
      <c r="I74" t="s">
        <v>210</v>
      </c>
      <c r="J74" t="s">
        <v>500</v>
      </c>
      <c r="K74" s="77">
        <v>1.06</v>
      </c>
      <c r="L74" t="s">
        <v>102</v>
      </c>
      <c r="M74" s="78">
        <v>4.2000000000000003E-2</v>
      </c>
      <c r="N74" s="78">
        <v>5.2999999999999999E-2</v>
      </c>
      <c r="O74" s="77">
        <v>200746.5</v>
      </c>
      <c r="P74" s="77">
        <v>100.54</v>
      </c>
      <c r="Q74" s="77">
        <v>0</v>
      </c>
      <c r="R74" s="77">
        <v>201.8305311</v>
      </c>
      <c r="S74" s="78">
        <v>5.9999999999999995E-4</v>
      </c>
      <c r="T74" s="78">
        <v>1.2999999999999999E-3</v>
      </c>
      <c r="U74" s="78">
        <v>1E-4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344</v>
      </c>
      <c r="H75" t="s">
        <v>417</v>
      </c>
      <c r="I75" t="s">
        <v>150</v>
      </c>
      <c r="J75" t="s">
        <v>425</v>
      </c>
      <c r="K75" s="77">
        <v>0.25</v>
      </c>
      <c r="L75" t="s">
        <v>102</v>
      </c>
      <c r="M75" s="78">
        <v>4.5499999999999999E-2</v>
      </c>
      <c r="N75" s="78">
        <v>5.7500000000000002E-2</v>
      </c>
      <c r="O75" s="77">
        <v>216052.19</v>
      </c>
      <c r="P75" s="77">
        <v>100.84</v>
      </c>
      <c r="Q75" s="77">
        <v>0</v>
      </c>
      <c r="R75" s="77">
        <v>217.86702839599999</v>
      </c>
      <c r="S75" s="78">
        <v>3.7000000000000002E-3</v>
      </c>
      <c r="T75" s="78">
        <v>1.4E-3</v>
      </c>
      <c r="U75" s="78">
        <v>1E-4</v>
      </c>
    </row>
    <row r="76" spans="2:21">
      <c r="B76" t="s">
        <v>542</v>
      </c>
      <c r="C76" t="s">
        <v>543</v>
      </c>
      <c r="D76" t="s">
        <v>100</v>
      </c>
      <c r="E76" t="s">
        <v>123</v>
      </c>
      <c r="F76" t="s">
        <v>541</v>
      </c>
      <c r="G76" t="s">
        <v>344</v>
      </c>
      <c r="H76" t="s">
        <v>417</v>
      </c>
      <c r="I76" t="s">
        <v>150</v>
      </c>
      <c r="J76" t="s">
        <v>544</v>
      </c>
      <c r="K76" s="77">
        <v>2.34</v>
      </c>
      <c r="L76" t="s">
        <v>102</v>
      </c>
      <c r="M76" s="78">
        <v>3.2899999999999999E-2</v>
      </c>
      <c r="N76" s="78">
        <v>6.0100000000000001E-2</v>
      </c>
      <c r="O76" s="77">
        <v>1909166.67</v>
      </c>
      <c r="P76" s="77">
        <v>94.1</v>
      </c>
      <c r="Q76" s="77">
        <v>0</v>
      </c>
      <c r="R76" s="77">
        <v>1796.5258364700001</v>
      </c>
      <c r="S76" s="78">
        <v>3.0999999999999999E-3</v>
      </c>
      <c r="T76" s="78">
        <v>1.12E-2</v>
      </c>
      <c r="U76" s="78">
        <v>1.1000000000000001E-3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547</v>
      </c>
      <c r="G77" t="s">
        <v>548</v>
      </c>
      <c r="H77" t="s">
        <v>424</v>
      </c>
      <c r="I77" t="s">
        <v>210</v>
      </c>
      <c r="J77" t="s">
        <v>549</v>
      </c>
      <c r="K77" s="77">
        <v>4.9400000000000004</v>
      </c>
      <c r="L77" t="s">
        <v>102</v>
      </c>
      <c r="M77" s="78">
        <v>2.7400000000000001E-2</v>
      </c>
      <c r="N77" s="78">
        <v>5.3600000000000002E-2</v>
      </c>
      <c r="O77" s="77">
        <v>670100</v>
      </c>
      <c r="P77" s="77">
        <v>88.85</v>
      </c>
      <c r="Q77" s="77">
        <v>0</v>
      </c>
      <c r="R77" s="77">
        <v>595.38385000000005</v>
      </c>
      <c r="S77" s="78">
        <v>8.9999999999999998E-4</v>
      </c>
      <c r="T77" s="78">
        <v>3.7000000000000002E-3</v>
      </c>
      <c r="U77" s="78">
        <v>4.0000000000000002E-4</v>
      </c>
    </row>
    <row r="78" spans="2:21">
      <c r="B78" t="s">
        <v>550</v>
      </c>
      <c r="C78" t="s">
        <v>551</v>
      </c>
      <c r="D78" t="s">
        <v>100</v>
      </c>
      <c r="E78" t="s">
        <v>123</v>
      </c>
      <c r="F78" t="s">
        <v>552</v>
      </c>
      <c r="G78" t="s">
        <v>344</v>
      </c>
      <c r="H78" t="s">
        <v>452</v>
      </c>
      <c r="I78" t="s">
        <v>210</v>
      </c>
      <c r="J78" t="s">
        <v>398</v>
      </c>
      <c r="K78" s="77">
        <v>4.21</v>
      </c>
      <c r="L78" t="s">
        <v>102</v>
      </c>
      <c r="M78" s="78">
        <v>2.5000000000000001E-2</v>
      </c>
      <c r="N78" s="78">
        <v>6.1400000000000003E-2</v>
      </c>
      <c r="O78" s="77">
        <v>2146848</v>
      </c>
      <c r="P78" s="77">
        <v>86.31</v>
      </c>
      <c r="Q78" s="77">
        <v>0</v>
      </c>
      <c r="R78" s="77">
        <v>1852.9445088</v>
      </c>
      <c r="S78" s="78">
        <v>2.5000000000000001E-3</v>
      </c>
      <c r="T78" s="78">
        <v>1.15E-2</v>
      </c>
      <c r="U78" s="78">
        <v>1.1000000000000001E-3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429</v>
      </c>
      <c r="H79" t="s">
        <v>447</v>
      </c>
      <c r="I79" t="s">
        <v>150</v>
      </c>
      <c r="J79" t="s">
        <v>556</v>
      </c>
      <c r="K79" s="77">
        <v>3.54</v>
      </c>
      <c r="L79" t="s">
        <v>102</v>
      </c>
      <c r="M79" s="78">
        <v>4.53E-2</v>
      </c>
      <c r="N79" s="78">
        <v>6.3700000000000007E-2</v>
      </c>
      <c r="O79" s="77">
        <v>2486816</v>
      </c>
      <c r="P79" s="77">
        <v>95.16</v>
      </c>
      <c r="Q79" s="77">
        <v>0</v>
      </c>
      <c r="R79" s="77">
        <v>2366.4541055999998</v>
      </c>
      <c r="S79" s="78">
        <v>3.5999999999999999E-3</v>
      </c>
      <c r="T79" s="78">
        <v>1.47E-2</v>
      </c>
      <c r="U79" s="78">
        <v>1.4E-3</v>
      </c>
    </row>
    <row r="80" spans="2:21">
      <c r="B80" t="s">
        <v>557</v>
      </c>
      <c r="C80" t="s">
        <v>558</v>
      </c>
      <c r="D80" t="s">
        <v>100</v>
      </c>
      <c r="E80" t="s">
        <v>123</v>
      </c>
      <c r="F80" t="s">
        <v>559</v>
      </c>
      <c r="G80" t="s">
        <v>523</v>
      </c>
      <c r="H80" t="s">
        <v>234</v>
      </c>
      <c r="I80" t="s">
        <v>560</v>
      </c>
      <c r="J80" t="s">
        <v>561</v>
      </c>
      <c r="K80" s="77">
        <v>3.98</v>
      </c>
      <c r="L80" t="s">
        <v>102</v>
      </c>
      <c r="M80" s="78">
        <v>6.0499999999999998E-2</v>
      </c>
      <c r="N80" s="78">
        <v>6.9599999999999995E-2</v>
      </c>
      <c r="O80" s="77">
        <v>2385000</v>
      </c>
      <c r="P80" s="77">
        <v>97.06</v>
      </c>
      <c r="Q80" s="77">
        <v>0</v>
      </c>
      <c r="R80" s="77">
        <v>2314.8809999999999</v>
      </c>
      <c r="S80" s="78">
        <v>1.0800000000000001E-2</v>
      </c>
      <c r="T80" s="78">
        <v>1.44E-2</v>
      </c>
      <c r="U80" s="78">
        <v>1.4E-3</v>
      </c>
    </row>
    <row r="81" spans="2:21">
      <c r="B81" s="79" t="s">
        <v>302</v>
      </c>
      <c r="C81" s="16"/>
      <c r="D81" s="16"/>
      <c r="E81" s="16"/>
      <c r="F81" s="16"/>
      <c r="K81" s="81">
        <v>1.02</v>
      </c>
      <c r="N81" s="80">
        <v>7.6499999999999999E-2</v>
      </c>
      <c r="O81" s="81">
        <v>9876860.4600000009</v>
      </c>
      <c r="Q81" s="81">
        <v>0</v>
      </c>
      <c r="R81" s="81">
        <v>9674.7730121500008</v>
      </c>
      <c r="T81" s="80">
        <v>6.0299999999999999E-2</v>
      </c>
      <c r="U81" s="80">
        <v>5.7999999999999996E-3</v>
      </c>
    </row>
    <row r="82" spans="2:21">
      <c r="B82" t="s">
        <v>562</v>
      </c>
      <c r="C82" t="s">
        <v>563</v>
      </c>
      <c r="D82" t="s">
        <v>100</v>
      </c>
      <c r="E82" t="s">
        <v>123</v>
      </c>
      <c r="F82" t="s">
        <v>564</v>
      </c>
      <c r="G82" t="s">
        <v>565</v>
      </c>
      <c r="H82" t="s">
        <v>209</v>
      </c>
      <c r="I82" t="s">
        <v>210</v>
      </c>
      <c r="J82" t="s">
        <v>566</v>
      </c>
      <c r="K82" s="77">
        <v>0.39</v>
      </c>
      <c r="L82" t="s">
        <v>102</v>
      </c>
      <c r="M82" s="78">
        <v>2.9000000000000001E-2</v>
      </c>
      <c r="N82" s="78">
        <v>7.7600000000000002E-2</v>
      </c>
      <c r="O82" s="77">
        <v>3941866</v>
      </c>
      <c r="P82" s="77">
        <v>99.71</v>
      </c>
      <c r="Q82" s="77">
        <v>0</v>
      </c>
      <c r="R82" s="77">
        <v>3930.4345886000001</v>
      </c>
      <c r="S82" s="78">
        <v>2.8999999999999998E-3</v>
      </c>
      <c r="T82" s="78">
        <v>2.4500000000000001E-2</v>
      </c>
      <c r="U82" s="78">
        <v>2.3999999999999998E-3</v>
      </c>
    </row>
    <row r="83" spans="2:21">
      <c r="B83" t="s">
        <v>567</v>
      </c>
      <c r="C83" t="s">
        <v>568</v>
      </c>
      <c r="D83" t="s">
        <v>100</v>
      </c>
      <c r="E83" t="s">
        <v>123</v>
      </c>
      <c r="F83" t="s">
        <v>569</v>
      </c>
      <c r="G83" t="s">
        <v>570</v>
      </c>
      <c r="H83" t="s">
        <v>366</v>
      </c>
      <c r="I83" t="s">
        <v>210</v>
      </c>
      <c r="J83" t="s">
        <v>571</v>
      </c>
      <c r="K83" s="77">
        <v>1.2</v>
      </c>
      <c r="L83" t="s">
        <v>102</v>
      </c>
      <c r="M83" s="78">
        <v>3.49E-2</v>
      </c>
      <c r="N83" s="78">
        <v>7.5600000000000001E-2</v>
      </c>
      <c r="O83" s="77">
        <v>3139991.66</v>
      </c>
      <c r="P83" s="77">
        <v>97.15</v>
      </c>
      <c r="Q83" s="77">
        <v>0</v>
      </c>
      <c r="R83" s="77">
        <v>3050.5018976900001</v>
      </c>
      <c r="S83" s="78">
        <v>3.0999999999999999E-3</v>
      </c>
      <c r="T83" s="78">
        <v>1.9E-2</v>
      </c>
      <c r="U83" s="78">
        <v>1.8E-3</v>
      </c>
    </row>
    <row r="84" spans="2:21">
      <c r="B84" t="s">
        <v>572</v>
      </c>
      <c r="C84" t="s">
        <v>573</v>
      </c>
      <c r="D84" t="s">
        <v>100</v>
      </c>
      <c r="E84" t="s">
        <v>123</v>
      </c>
      <c r="F84" t="s">
        <v>499</v>
      </c>
      <c r="G84" t="s">
        <v>344</v>
      </c>
      <c r="H84" t="s">
        <v>412</v>
      </c>
      <c r="I84" t="s">
        <v>210</v>
      </c>
      <c r="J84" t="s">
        <v>574</v>
      </c>
      <c r="K84" s="77">
        <v>1.64</v>
      </c>
      <c r="L84" t="s">
        <v>102</v>
      </c>
      <c r="M84" s="78">
        <v>4.7E-2</v>
      </c>
      <c r="N84" s="78">
        <v>7.9299999999999995E-2</v>
      </c>
      <c r="O84" s="77">
        <v>1978125</v>
      </c>
      <c r="P84" s="77">
        <v>94.32</v>
      </c>
      <c r="Q84" s="77">
        <v>0</v>
      </c>
      <c r="R84" s="77">
        <v>1865.7674999999999</v>
      </c>
      <c r="S84" s="78">
        <v>3.8999999999999998E-3</v>
      </c>
      <c r="T84" s="78">
        <v>1.1599999999999999E-2</v>
      </c>
      <c r="U84" s="78">
        <v>1.1000000000000001E-3</v>
      </c>
    </row>
    <row r="85" spans="2:21">
      <c r="B85" t="s">
        <v>575</v>
      </c>
      <c r="C85" t="s">
        <v>576</v>
      </c>
      <c r="D85" t="s">
        <v>100</v>
      </c>
      <c r="E85" t="s">
        <v>123</v>
      </c>
      <c r="F85" t="s">
        <v>547</v>
      </c>
      <c r="G85" t="s">
        <v>548</v>
      </c>
      <c r="H85" t="s">
        <v>424</v>
      </c>
      <c r="I85" t="s">
        <v>210</v>
      </c>
      <c r="J85" t="s">
        <v>425</v>
      </c>
      <c r="K85" s="77">
        <v>1.92</v>
      </c>
      <c r="L85" t="s">
        <v>102</v>
      </c>
      <c r="M85" s="78">
        <v>5.6000000000000001E-2</v>
      </c>
      <c r="N85" s="78">
        <v>6.8400000000000002E-2</v>
      </c>
      <c r="O85" s="77">
        <v>816877.8</v>
      </c>
      <c r="P85" s="77">
        <v>101.37</v>
      </c>
      <c r="Q85" s="77">
        <v>0</v>
      </c>
      <c r="R85" s="77">
        <v>828.06902586000001</v>
      </c>
      <c r="S85" s="78">
        <v>3.8999999999999998E-3</v>
      </c>
      <c r="T85" s="78">
        <v>5.1999999999999998E-3</v>
      </c>
      <c r="U85" s="78">
        <v>5.0000000000000001E-4</v>
      </c>
    </row>
    <row r="86" spans="2:21">
      <c r="B86" s="79" t="s">
        <v>577</v>
      </c>
      <c r="C86" s="16"/>
      <c r="D86" s="16"/>
      <c r="E86" s="16"/>
      <c r="F86" s="16"/>
      <c r="K86" s="81">
        <v>0</v>
      </c>
      <c r="N86" s="80">
        <v>0</v>
      </c>
      <c r="O86" s="81">
        <v>0</v>
      </c>
      <c r="Q86" s="81">
        <v>0</v>
      </c>
      <c r="R86" s="81">
        <v>0</v>
      </c>
      <c r="T86" s="80">
        <v>0</v>
      </c>
      <c r="U86" s="80">
        <v>0</v>
      </c>
    </row>
    <row r="87" spans="2:21">
      <c r="B87" t="s">
        <v>234</v>
      </c>
      <c r="C87" t="s">
        <v>234</v>
      </c>
      <c r="D87" s="16"/>
      <c r="E87" s="16"/>
      <c r="F87" s="16"/>
      <c r="G87" t="s">
        <v>234</v>
      </c>
      <c r="H87" t="s">
        <v>234</v>
      </c>
      <c r="K87" s="77">
        <v>0</v>
      </c>
      <c r="L87" t="s">
        <v>234</v>
      </c>
      <c r="M87" s="78">
        <v>0</v>
      </c>
      <c r="N87" s="78">
        <v>0</v>
      </c>
      <c r="O87" s="77">
        <v>0</v>
      </c>
      <c r="P87" s="77">
        <v>0</v>
      </c>
      <c r="R87" s="77">
        <v>0</v>
      </c>
      <c r="S87" s="78">
        <v>0</v>
      </c>
      <c r="T87" s="78">
        <v>0</v>
      </c>
      <c r="U87" s="78">
        <v>0</v>
      </c>
    </row>
    <row r="88" spans="2:21">
      <c r="B88" s="79" t="s">
        <v>238</v>
      </c>
      <c r="C88" s="16"/>
      <c r="D88" s="16"/>
      <c r="E88" s="16"/>
      <c r="F88" s="16"/>
      <c r="K88" s="81">
        <v>4.96</v>
      </c>
      <c r="N88" s="80">
        <v>6.3700000000000007E-2</v>
      </c>
      <c r="O88" s="81">
        <v>2181000</v>
      </c>
      <c r="Q88" s="81">
        <v>0</v>
      </c>
      <c r="R88" s="81">
        <v>7826.7991389749996</v>
      </c>
      <c r="T88" s="80">
        <v>4.8800000000000003E-2</v>
      </c>
      <c r="U88" s="80">
        <v>4.7000000000000002E-3</v>
      </c>
    </row>
    <row r="89" spans="2:21">
      <c r="B89" s="79" t="s">
        <v>303</v>
      </c>
      <c r="C89" s="16"/>
      <c r="D89" s="16"/>
      <c r="E89" s="16"/>
      <c r="F89" s="16"/>
      <c r="K89" s="81">
        <v>4.25</v>
      </c>
      <c r="N89" s="80">
        <v>7.0400000000000004E-2</v>
      </c>
      <c r="O89" s="81">
        <v>748000</v>
      </c>
      <c r="Q89" s="81">
        <v>0</v>
      </c>
      <c r="R89" s="81">
        <v>2698.84856175</v>
      </c>
      <c r="T89" s="80">
        <v>1.6799999999999999E-2</v>
      </c>
      <c r="U89" s="80">
        <v>1.6000000000000001E-3</v>
      </c>
    </row>
    <row r="90" spans="2:21">
      <c r="B90" t="s">
        <v>578</v>
      </c>
      <c r="C90" t="s">
        <v>579</v>
      </c>
      <c r="D90" t="s">
        <v>580</v>
      </c>
      <c r="E90" t="s">
        <v>581</v>
      </c>
      <c r="F90" t="s">
        <v>582</v>
      </c>
      <c r="G90" t="s">
        <v>583</v>
      </c>
      <c r="H90" t="s">
        <v>584</v>
      </c>
      <c r="I90" t="s">
        <v>585</v>
      </c>
      <c r="J90" t="s">
        <v>586</v>
      </c>
      <c r="K90" s="77">
        <v>4.25</v>
      </c>
      <c r="L90" t="s">
        <v>106</v>
      </c>
      <c r="M90" s="78">
        <v>6.7500000000000004E-2</v>
      </c>
      <c r="N90" s="78">
        <v>7.0400000000000004E-2</v>
      </c>
      <c r="O90" s="77">
        <v>748000</v>
      </c>
      <c r="P90" s="77">
        <v>99.808750000000003</v>
      </c>
      <c r="Q90" s="77">
        <v>0</v>
      </c>
      <c r="R90" s="77">
        <v>2698.84856175</v>
      </c>
      <c r="S90" s="78">
        <v>5.9999999999999995E-4</v>
      </c>
      <c r="T90" s="78">
        <v>1.6799999999999999E-2</v>
      </c>
      <c r="U90" s="78">
        <v>1.6000000000000001E-3</v>
      </c>
    </row>
    <row r="91" spans="2:21">
      <c r="B91" s="79" t="s">
        <v>304</v>
      </c>
      <c r="C91" s="16"/>
      <c r="D91" s="16"/>
      <c r="E91" s="16"/>
      <c r="F91" s="16"/>
      <c r="K91" s="81">
        <v>5.33</v>
      </c>
      <c r="N91" s="80">
        <v>6.0199999999999997E-2</v>
      </c>
      <c r="O91" s="81">
        <v>1433000</v>
      </c>
      <c r="Q91" s="81">
        <v>0</v>
      </c>
      <c r="R91" s="81">
        <v>5127.9505772250004</v>
      </c>
      <c r="T91" s="80">
        <v>3.1899999999999998E-2</v>
      </c>
      <c r="U91" s="80">
        <v>3.0999999999999999E-3</v>
      </c>
    </row>
    <row r="92" spans="2:21">
      <c r="B92" t="s">
        <v>587</v>
      </c>
      <c r="C92" t="s">
        <v>588</v>
      </c>
      <c r="D92" t="s">
        <v>123</v>
      </c>
      <c r="E92" t="s">
        <v>581</v>
      </c>
      <c r="F92" t="s">
        <v>589</v>
      </c>
      <c r="G92" t="s">
        <v>590</v>
      </c>
      <c r="H92" t="s">
        <v>591</v>
      </c>
      <c r="I92" t="s">
        <v>585</v>
      </c>
      <c r="J92" t="s">
        <v>592</v>
      </c>
      <c r="K92" s="77">
        <v>5.33</v>
      </c>
      <c r="L92" t="s">
        <v>106</v>
      </c>
      <c r="M92" s="78">
        <v>6.7500000000000004E-2</v>
      </c>
      <c r="N92" s="78">
        <v>5.67E-2</v>
      </c>
      <c r="O92" s="77">
        <v>711000</v>
      </c>
      <c r="P92" s="77">
        <v>109.0585</v>
      </c>
      <c r="Q92" s="77">
        <v>0</v>
      </c>
      <c r="R92" s="77">
        <v>2803.0924550250002</v>
      </c>
      <c r="S92" s="78">
        <v>5.9999999999999995E-4</v>
      </c>
      <c r="T92" s="78">
        <v>1.7500000000000002E-2</v>
      </c>
      <c r="U92" s="78">
        <v>1.6999999999999999E-3</v>
      </c>
    </row>
    <row r="93" spans="2:21">
      <c r="B93" t="s">
        <v>593</v>
      </c>
      <c r="C93" t="s">
        <v>594</v>
      </c>
      <c r="D93" t="s">
        <v>123</v>
      </c>
      <c r="E93" t="s">
        <v>581</v>
      </c>
      <c r="F93" t="s">
        <v>595</v>
      </c>
      <c r="G93" t="s">
        <v>596</v>
      </c>
      <c r="H93" t="s">
        <v>597</v>
      </c>
      <c r="I93" t="s">
        <v>585</v>
      </c>
      <c r="J93" t="s">
        <v>598</v>
      </c>
      <c r="K93" s="77">
        <v>5.34</v>
      </c>
      <c r="L93" t="s">
        <v>106</v>
      </c>
      <c r="M93" s="78">
        <v>4.1300000000000003E-2</v>
      </c>
      <c r="N93" s="78">
        <v>6.4399999999999999E-2</v>
      </c>
      <c r="O93" s="77">
        <v>722000</v>
      </c>
      <c r="P93" s="77">
        <v>89.073999999999998</v>
      </c>
      <c r="Q93" s="77">
        <v>0</v>
      </c>
      <c r="R93" s="77">
        <v>2324.8581221999998</v>
      </c>
      <c r="S93" s="78">
        <v>1.4E-3</v>
      </c>
      <c r="T93" s="78">
        <v>1.4500000000000001E-2</v>
      </c>
      <c r="U93" s="78">
        <v>1.4E-3</v>
      </c>
    </row>
    <row r="94" spans="2:21">
      <c r="B94" t="s">
        <v>240</v>
      </c>
      <c r="C94" s="16"/>
      <c r="D94" s="16"/>
      <c r="E94" s="16"/>
      <c r="F94" s="16"/>
    </row>
    <row r="95" spans="2:21">
      <c r="B95" t="s">
        <v>297</v>
      </c>
      <c r="C95" s="16"/>
      <c r="D95" s="16"/>
      <c r="E95" s="16"/>
      <c r="F95" s="16"/>
    </row>
    <row r="96" spans="2:21">
      <c r="B96" t="s">
        <v>298</v>
      </c>
      <c r="C96" s="16"/>
      <c r="D96" s="16"/>
      <c r="E96" s="16"/>
      <c r="F96" s="16"/>
    </row>
    <row r="97" spans="2:6">
      <c r="B97" t="s">
        <v>299</v>
      </c>
      <c r="C97" s="16"/>
      <c r="D97" s="16"/>
      <c r="E97" s="16"/>
      <c r="F97" s="16"/>
    </row>
    <row r="98" spans="2:6">
      <c r="B98" t="s">
        <v>300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25482154.870000001</v>
      </c>
      <c r="J11" s="7"/>
      <c r="K11" s="75">
        <v>537.70434999999998</v>
      </c>
      <c r="L11" s="75">
        <v>225204.95355291001</v>
      </c>
      <c r="M11" s="7"/>
      <c r="N11" s="76">
        <v>1</v>
      </c>
      <c r="O11" s="76">
        <v>0.13539999999999999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21872799.870000001</v>
      </c>
      <c r="K12" s="81">
        <v>524.40227000000004</v>
      </c>
      <c r="L12" s="81">
        <v>189601.89609699999</v>
      </c>
      <c r="N12" s="80">
        <v>0.84189999999999998</v>
      </c>
      <c r="O12" s="80">
        <v>0.114</v>
      </c>
    </row>
    <row r="13" spans="2:62">
      <c r="B13" s="79" t="s">
        <v>599</v>
      </c>
      <c r="E13" s="16"/>
      <c r="F13" s="16"/>
      <c r="G13" s="16"/>
      <c r="I13" s="81">
        <v>4144489.2</v>
      </c>
      <c r="K13" s="81">
        <v>458.62540999999999</v>
      </c>
      <c r="L13" s="81">
        <v>116576.161448</v>
      </c>
      <c r="N13" s="80">
        <v>0.51759999999999995</v>
      </c>
      <c r="O13" s="80">
        <v>7.0099999999999996E-2</v>
      </c>
    </row>
    <row r="14" spans="2:62">
      <c r="B14" t="s">
        <v>600</v>
      </c>
      <c r="C14" t="s">
        <v>601</v>
      </c>
      <c r="D14" t="s">
        <v>100</v>
      </c>
      <c r="E14" t="s">
        <v>123</v>
      </c>
      <c r="F14" t="s">
        <v>552</v>
      </c>
      <c r="G14" t="s">
        <v>344</v>
      </c>
      <c r="H14" t="s">
        <v>102</v>
      </c>
      <c r="I14" s="77">
        <v>138314</v>
      </c>
      <c r="J14" s="77">
        <v>2674</v>
      </c>
      <c r="K14" s="77">
        <v>0</v>
      </c>
      <c r="L14" s="77">
        <v>3698.5163600000001</v>
      </c>
      <c r="M14" s="78">
        <v>5.9999999999999995E-4</v>
      </c>
      <c r="N14" s="78">
        <v>1.6400000000000001E-2</v>
      </c>
      <c r="O14" s="78">
        <v>2.2000000000000001E-3</v>
      </c>
    </row>
    <row r="15" spans="2:62">
      <c r="B15" t="s">
        <v>602</v>
      </c>
      <c r="C15" t="s">
        <v>603</v>
      </c>
      <c r="D15" t="s">
        <v>100</v>
      </c>
      <c r="E15" t="s">
        <v>123</v>
      </c>
      <c r="F15" t="s">
        <v>604</v>
      </c>
      <c r="G15" t="s">
        <v>523</v>
      </c>
      <c r="H15" t="s">
        <v>102</v>
      </c>
      <c r="I15" s="77">
        <v>12850</v>
      </c>
      <c r="J15" s="77">
        <v>30480</v>
      </c>
      <c r="K15" s="77">
        <v>0</v>
      </c>
      <c r="L15" s="77">
        <v>3916.68</v>
      </c>
      <c r="M15" s="78">
        <v>2.0000000000000001E-4</v>
      </c>
      <c r="N15" s="78">
        <v>1.7399999999999999E-2</v>
      </c>
      <c r="O15" s="78">
        <v>2.3999999999999998E-3</v>
      </c>
    </row>
    <row r="16" spans="2:62">
      <c r="B16" t="s">
        <v>605</v>
      </c>
      <c r="C16" t="s">
        <v>606</v>
      </c>
      <c r="D16" t="s">
        <v>100</v>
      </c>
      <c r="E16" t="s">
        <v>123</v>
      </c>
      <c r="F16" t="s">
        <v>522</v>
      </c>
      <c r="G16" t="s">
        <v>523</v>
      </c>
      <c r="H16" t="s">
        <v>102</v>
      </c>
      <c r="I16" s="77">
        <v>104791.5</v>
      </c>
      <c r="J16" s="77">
        <v>6001</v>
      </c>
      <c r="K16" s="77">
        <v>0</v>
      </c>
      <c r="L16" s="77">
        <v>6288.5379149999999</v>
      </c>
      <c r="M16" s="78">
        <v>8.9999999999999998E-4</v>
      </c>
      <c r="N16" s="78">
        <v>2.7900000000000001E-2</v>
      </c>
      <c r="O16" s="78">
        <v>3.8E-3</v>
      </c>
    </row>
    <row r="17" spans="2:15">
      <c r="B17" t="s">
        <v>607</v>
      </c>
      <c r="C17" t="s">
        <v>608</v>
      </c>
      <c r="D17" t="s">
        <v>100</v>
      </c>
      <c r="E17" t="s">
        <v>123</v>
      </c>
      <c r="F17" t="s">
        <v>527</v>
      </c>
      <c r="G17" t="s">
        <v>523</v>
      </c>
      <c r="H17" t="s">
        <v>102</v>
      </c>
      <c r="I17" s="77">
        <v>387535</v>
      </c>
      <c r="J17" s="77">
        <v>1006</v>
      </c>
      <c r="K17" s="77">
        <v>0</v>
      </c>
      <c r="L17" s="77">
        <v>3898.6021000000001</v>
      </c>
      <c r="M17" s="78">
        <v>6.9999999999999999E-4</v>
      </c>
      <c r="N17" s="78">
        <v>1.7299999999999999E-2</v>
      </c>
      <c r="O17" s="78">
        <v>2.3E-3</v>
      </c>
    </row>
    <row r="18" spans="2:15">
      <c r="B18" t="s">
        <v>609</v>
      </c>
      <c r="C18" t="s">
        <v>610</v>
      </c>
      <c r="D18" t="s">
        <v>100</v>
      </c>
      <c r="E18" t="s">
        <v>123</v>
      </c>
      <c r="F18" t="s">
        <v>611</v>
      </c>
      <c r="G18" t="s">
        <v>490</v>
      </c>
      <c r="H18" t="s">
        <v>102</v>
      </c>
      <c r="I18" s="77">
        <v>76822</v>
      </c>
      <c r="J18" s="77">
        <v>3560</v>
      </c>
      <c r="K18" s="77">
        <v>53.914450000000002</v>
      </c>
      <c r="L18" s="77">
        <v>2788.77765</v>
      </c>
      <c r="M18" s="78">
        <v>2.9999999999999997E-4</v>
      </c>
      <c r="N18" s="78">
        <v>1.24E-2</v>
      </c>
      <c r="O18" s="78">
        <v>1.6999999999999999E-3</v>
      </c>
    </row>
    <row r="19" spans="2:15">
      <c r="B19" t="s">
        <v>612</v>
      </c>
      <c r="C19" t="s">
        <v>613</v>
      </c>
      <c r="D19" t="s">
        <v>100</v>
      </c>
      <c r="E19" t="s">
        <v>123</v>
      </c>
      <c r="F19" t="s">
        <v>614</v>
      </c>
      <c r="G19" t="s">
        <v>490</v>
      </c>
      <c r="H19" t="s">
        <v>102</v>
      </c>
      <c r="I19" s="77">
        <v>76493</v>
      </c>
      <c r="J19" s="77">
        <v>3020</v>
      </c>
      <c r="K19" s="77">
        <v>0</v>
      </c>
      <c r="L19" s="77">
        <v>2310.0886</v>
      </c>
      <c r="M19" s="78">
        <v>2.9999999999999997E-4</v>
      </c>
      <c r="N19" s="78">
        <v>1.03E-2</v>
      </c>
      <c r="O19" s="78">
        <v>1.4E-3</v>
      </c>
    </row>
    <row r="20" spans="2:15">
      <c r="B20" t="s">
        <v>615</v>
      </c>
      <c r="C20" t="s">
        <v>616</v>
      </c>
      <c r="D20" t="s">
        <v>100</v>
      </c>
      <c r="E20" t="s">
        <v>123</v>
      </c>
      <c r="F20" t="s">
        <v>464</v>
      </c>
      <c r="G20" t="s">
        <v>465</v>
      </c>
      <c r="H20" t="s">
        <v>102</v>
      </c>
      <c r="I20" s="77">
        <v>8284</v>
      </c>
      <c r="J20" s="77">
        <v>60900</v>
      </c>
      <c r="K20" s="77">
        <v>0</v>
      </c>
      <c r="L20" s="77">
        <v>5044.9560000000001</v>
      </c>
      <c r="M20" s="78">
        <v>2.0000000000000001E-4</v>
      </c>
      <c r="N20" s="78">
        <v>2.24E-2</v>
      </c>
      <c r="O20" s="78">
        <v>3.0000000000000001E-3</v>
      </c>
    </row>
    <row r="21" spans="2:15">
      <c r="B21" t="s">
        <v>617</v>
      </c>
      <c r="C21" t="s">
        <v>618</v>
      </c>
      <c r="D21" t="s">
        <v>100</v>
      </c>
      <c r="E21" t="s">
        <v>123</v>
      </c>
      <c r="F21" t="s">
        <v>437</v>
      </c>
      <c r="G21" t="s">
        <v>429</v>
      </c>
      <c r="H21" t="s">
        <v>102</v>
      </c>
      <c r="I21" s="77">
        <v>264069.7</v>
      </c>
      <c r="J21" s="77">
        <v>671</v>
      </c>
      <c r="K21" s="77">
        <v>0</v>
      </c>
      <c r="L21" s="77">
        <v>1771.9076869999999</v>
      </c>
      <c r="M21" s="78">
        <v>5.0000000000000001E-4</v>
      </c>
      <c r="N21" s="78">
        <v>7.9000000000000008E-3</v>
      </c>
      <c r="O21" s="78">
        <v>1.1000000000000001E-3</v>
      </c>
    </row>
    <row r="22" spans="2:15">
      <c r="B22" t="s">
        <v>619</v>
      </c>
      <c r="C22" t="s">
        <v>620</v>
      </c>
      <c r="D22" t="s">
        <v>100</v>
      </c>
      <c r="E22" t="s">
        <v>123</v>
      </c>
      <c r="F22" t="s">
        <v>621</v>
      </c>
      <c r="G22" t="s">
        <v>308</v>
      </c>
      <c r="H22" t="s">
        <v>102</v>
      </c>
      <c r="I22" s="77">
        <v>28874</v>
      </c>
      <c r="J22" s="77">
        <v>12650</v>
      </c>
      <c r="K22" s="77">
        <v>77.127769999999998</v>
      </c>
      <c r="L22" s="77">
        <v>3729.6887700000002</v>
      </c>
      <c r="M22" s="78">
        <v>2.9999999999999997E-4</v>
      </c>
      <c r="N22" s="78">
        <v>1.66E-2</v>
      </c>
      <c r="O22" s="78">
        <v>2.2000000000000001E-3</v>
      </c>
    </row>
    <row r="23" spans="2:15">
      <c r="B23" t="s">
        <v>622</v>
      </c>
      <c r="C23" t="s">
        <v>623</v>
      </c>
      <c r="D23" t="s">
        <v>100</v>
      </c>
      <c r="E23" t="s">
        <v>123</v>
      </c>
      <c r="F23" t="s">
        <v>624</v>
      </c>
      <c r="G23" t="s">
        <v>308</v>
      </c>
      <c r="H23" t="s">
        <v>102</v>
      </c>
      <c r="I23" s="77">
        <v>475705</v>
      </c>
      <c r="J23" s="77">
        <v>1755</v>
      </c>
      <c r="K23" s="77">
        <v>0</v>
      </c>
      <c r="L23" s="77">
        <v>8348.6227500000005</v>
      </c>
      <c r="M23" s="78">
        <v>4.0000000000000002E-4</v>
      </c>
      <c r="N23" s="78">
        <v>3.7100000000000001E-2</v>
      </c>
      <c r="O23" s="78">
        <v>5.0000000000000001E-3</v>
      </c>
    </row>
    <row r="24" spans="2:15">
      <c r="B24" t="s">
        <v>625</v>
      </c>
      <c r="C24" t="s">
        <v>626</v>
      </c>
      <c r="D24" t="s">
        <v>100</v>
      </c>
      <c r="E24" t="s">
        <v>123</v>
      </c>
      <c r="F24" t="s">
        <v>307</v>
      </c>
      <c r="G24" t="s">
        <v>308</v>
      </c>
      <c r="H24" t="s">
        <v>102</v>
      </c>
      <c r="I24" s="77">
        <v>588653</v>
      </c>
      <c r="J24" s="77">
        <v>2700</v>
      </c>
      <c r="K24" s="77">
        <v>266.05756000000002</v>
      </c>
      <c r="L24" s="77">
        <v>16159.688560000001</v>
      </c>
      <c r="M24" s="78">
        <v>4.0000000000000002E-4</v>
      </c>
      <c r="N24" s="78">
        <v>7.1800000000000003E-2</v>
      </c>
      <c r="O24" s="78">
        <v>9.7000000000000003E-3</v>
      </c>
    </row>
    <row r="25" spans="2:15">
      <c r="B25" t="s">
        <v>627</v>
      </c>
      <c r="C25" t="s">
        <v>628</v>
      </c>
      <c r="D25" t="s">
        <v>100</v>
      </c>
      <c r="E25" t="s">
        <v>123</v>
      </c>
      <c r="F25" t="s">
        <v>629</v>
      </c>
      <c r="G25" t="s">
        <v>308</v>
      </c>
      <c r="H25" t="s">
        <v>102</v>
      </c>
      <c r="I25" s="77">
        <v>42087</v>
      </c>
      <c r="J25" s="77">
        <v>11220</v>
      </c>
      <c r="K25" s="77">
        <v>0</v>
      </c>
      <c r="L25" s="77">
        <v>4722.1614</v>
      </c>
      <c r="M25" s="78">
        <v>2.0000000000000001E-4</v>
      </c>
      <c r="N25" s="78">
        <v>2.1000000000000001E-2</v>
      </c>
      <c r="O25" s="78">
        <v>2.8E-3</v>
      </c>
    </row>
    <row r="26" spans="2:15">
      <c r="B26" t="s">
        <v>630</v>
      </c>
      <c r="C26" t="s">
        <v>631</v>
      </c>
      <c r="D26" t="s">
        <v>100</v>
      </c>
      <c r="E26" t="s">
        <v>123</v>
      </c>
      <c r="F26" t="s">
        <v>330</v>
      </c>
      <c r="G26" t="s">
        <v>308</v>
      </c>
      <c r="H26" t="s">
        <v>102</v>
      </c>
      <c r="I26" s="77">
        <v>492839</v>
      </c>
      <c r="J26" s="77">
        <v>2975</v>
      </c>
      <c r="K26" s="77">
        <v>0</v>
      </c>
      <c r="L26" s="77">
        <v>14661.96025</v>
      </c>
      <c r="M26" s="78">
        <v>4.0000000000000002E-4</v>
      </c>
      <c r="N26" s="78">
        <v>6.5100000000000005E-2</v>
      </c>
      <c r="O26" s="78">
        <v>8.8000000000000005E-3</v>
      </c>
    </row>
    <row r="27" spans="2:15">
      <c r="B27" t="s">
        <v>632</v>
      </c>
      <c r="C27" t="s">
        <v>633</v>
      </c>
      <c r="D27" t="s">
        <v>100</v>
      </c>
      <c r="E27" t="s">
        <v>123</v>
      </c>
      <c r="F27" t="s">
        <v>634</v>
      </c>
      <c r="G27" t="s">
        <v>548</v>
      </c>
      <c r="H27" t="s">
        <v>102</v>
      </c>
      <c r="I27" s="77">
        <v>998</v>
      </c>
      <c r="J27" s="77">
        <v>152370</v>
      </c>
      <c r="K27" s="77">
        <v>0</v>
      </c>
      <c r="L27" s="77">
        <v>1520.6525999999999</v>
      </c>
      <c r="M27" s="78">
        <v>2.0000000000000001E-4</v>
      </c>
      <c r="N27" s="78">
        <v>6.7999999999999996E-3</v>
      </c>
      <c r="O27" s="78">
        <v>8.9999999999999998E-4</v>
      </c>
    </row>
    <row r="28" spans="2:15">
      <c r="B28" t="s">
        <v>635</v>
      </c>
      <c r="C28" t="s">
        <v>636</v>
      </c>
      <c r="D28" t="s">
        <v>100</v>
      </c>
      <c r="E28" t="s">
        <v>123</v>
      </c>
      <c r="F28" t="s">
        <v>547</v>
      </c>
      <c r="G28" t="s">
        <v>548</v>
      </c>
      <c r="H28" t="s">
        <v>102</v>
      </c>
      <c r="I28" s="77">
        <v>1938</v>
      </c>
      <c r="J28" s="77">
        <v>117790</v>
      </c>
      <c r="K28" s="77">
        <v>0</v>
      </c>
      <c r="L28" s="77">
        <v>2282.7701999999999</v>
      </c>
      <c r="M28" s="78">
        <v>2.9999999999999997E-4</v>
      </c>
      <c r="N28" s="78">
        <v>1.01E-2</v>
      </c>
      <c r="O28" s="78">
        <v>1.4E-3</v>
      </c>
    </row>
    <row r="29" spans="2:15">
      <c r="B29" t="s">
        <v>637</v>
      </c>
      <c r="C29" t="s">
        <v>638</v>
      </c>
      <c r="D29" t="s">
        <v>100</v>
      </c>
      <c r="E29" t="s">
        <v>123</v>
      </c>
      <c r="F29" t="s">
        <v>639</v>
      </c>
      <c r="G29" t="s">
        <v>570</v>
      </c>
      <c r="H29" t="s">
        <v>102</v>
      </c>
      <c r="I29" s="77">
        <v>9779</v>
      </c>
      <c r="J29" s="77">
        <v>39690</v>
      </c>
      <c r="K29" s="77">
        <v>0</v>
      </c>
      <c r="L29" s="77">
        <v>3881.2851000000001</v>
      </c>
      <c r="M29" s="78">
        <v>5.0000000000000001E-4</v>
      </c>
      <c r="N29" s="78">
        <v>1.72E-2</v>
      </c>
      <c r="O29" s="78">
        <v>2.3E-3</v>
      </c>
    </row>
    <row r="30" spans="2:15">
      <c r="B30" t="s">
        <v>640</v>
      </c>
      <c r="C30" t="s">
        <v>641</v>
      </c>
      <c r="D30" t="s">
        <v>100</v>
      </c>
      <c r="E30" t="s">
        <v>123</v>
      </c>
      <c r="F30" t="s">
        <v>478</v>
      </c>
      <c r="G30" t="s">
        <v>391</v>
      </c>
      <c r="H30" t="s">
        <v>102</v>
      </c>
      <c r="I30" s="77">
        <v>236026</v>
      </c>
      <c r="J30" s="77">
        <v>2413</v>
      </c>
      <c r="K30" s="77">
        <v>0</v>
      </c>
      <c r="L30" s="77">
        <v>5695.3073800000002</v>
      </c>
      <c r="M30" s="78">
        <v>2.0000000000000001E-4</v>
      </c>
      <c r="N30" s="78">
        <v>2.53E-2</v>
      </c>
      <c r="O30" s="78">
        <v>3.3999999999999998E-3</v>
      </c>
    </row>
    <row r="31" spans="2:15">
      <c r="B31" t="s">
        <v>642</v>
      </c>
      <c r="C31" t="s">
        <v>643</v>
      </c>
      <c r="D31" t="s">
        <v>100</v>
      </c>
      <c r="E31" t="s">
        <v>123</v>
      </c>
      <c r="F31" t="s">
        <v>644</v>
      </c>
      <c r="G31" t="s">
        <v>645</v>
      </c>
      <c r="H31" t="s">
        <v>102</v>
      </c>
      <c r="I31" s="77">
        <v>5446</v>
      </c>
      <c r="J31" s="77">
        <v>37180</v>
      </c>
      <c r="K31" s="77">
        <v>0</v>
      </c>
      <c r="L31" s="77">
        <v>2024.8227999999999</v>
      </c>
      <c r="M31" s="78">
        <v>2.0000000000000001E-4</v>
      </c>
      <c r="N31" s="78">
        <v>8.9999999999999993E-3</v>
      </c>
      <c r="O31" s="78">
        <v>1.1999999999999999E-3</v>
      </c>
    </row>
    <row r="32" spans="2:15">
      <c r="B32" t="s">
        <v>646</v>
      </c>
      <c r="C32" t="s">
        <v>647</v>
      </c>
      <c r="D32" t="s">
        <v>100</v>
      </c>
      <c r="E32" t="s">
        <v>123</v>
      </c>
      <c r="F32" t="s">
        <v>648</v>
      </c>
      <c r="G32" t="s">
        <v>649</v>
      </c>
      <c r="H32" t="s">
        <v>102</v>
      </c>
      <c r="I32" s="77">
        <v>35422</v>
      </c>
      <c r="J32" s="77">
        <v>8105</v>
      </c>
      <c r="K32" s="77">
        <v>0</v>
      </c>
      <c r="L32" s="77">
        <v>2870.9531000000002</v>
      </c>
      <c r="M32" s="78">
        <v>2.9999999999999997E-4</v>
      </c>
      <c r="N32" s="78">
        <v>1.2699999999999999E-2</v>
      </c>
      <c r="O32" s="78">
        <v>1.6999999999999999E-3</v>
      </c>
    </row>
    <row r="33" spans="2:15">
      <c r="B33" t="s">
        <v>650</v>
      </c>
      <c r="C33" t="s">
        <v>651</v>
      </c>
      <c r="D33" t="s">
        <v>100</v>
      </c>
      <c r="E33" t="s">
        <v>123</v>
      </c>
      <c r="F33" t="s">
        <v>482</v>
      </c>
      <c r="G33" t="s">
        <v>327</v>
      </c>
      <c r="H33" t="s">
        <v>102</v>
      </c>
      <c r="I33" s="77">
        <v>56060</v>
      </c>
      <c r="J33" s="77">
        <v>2805</v>
      </c>
      <c r="K33" s="77">
        <v>0</v>
      </c>
      <c r="L33" s="77">
        <v>1572.4829999999999</v>
      </c>
      <c r="M33" s="78">
        <v>2.9999999999999997E-4</v>
      </c>
      <c r="N33" s="78">
        <v>7.0000000000000001E-3</v>
      </c>
      <c r="O33" s="78">
        <v>8.9999999999999998E-4</v>
      </c>
    </row>
    <row r="34" spans="2:15">
      <c r="B34" t="s">
        <v>652</v>
      </c>
      <c r="C34" t="s">
        <v>653</v>
      </c>
      <c r="D34" t="s">
        <v>100</v>
      </c>
      <c r="E34" t="s">
        <v>123</v>
      </c>
      <c r="F34" t="s">
        <v>468</v>
      </c>
      <c r="G34" t="s">
        <v>327</v>
      </c>
      <c r="H34" t="s">
        <v>102</v>
      </c>
      <c r="I34" s="77">
        <v>136654</v>
      </c>
      <c r="J34" s="77">
        <v>1823</v>
      </c>
      <c r="K34" s="77">
        <v>0</v>
      </c>
      <c r="L34" s="77">
        <v>2491.2024200000001</v>
      </c>
      <c r="M34" s="78">
        <v>2.9999999999999997E-4</v>
      </c>
      <c r="N34" s="78">
        <v>1.11E-2</v>
      </c>
      <c r="O34" s="78">
        <v>1.5E-3</v>
      </c>
    </row>
    <row r="35" spans="2:15">
      <c r="B35" t="s">
        <v>654</v>
      </c>
      <c r="C35" t="s">
        <v>655</v>
      </c>
      <c r="D35" t="s">
        <v>100</v>
      </c>
      <c r="E35" t="s">
        <v>123</v>
      </c>
      <c r="F35" t="s">
        <v>396</v>
      </c>
      <c r="G35" t="s">
        <v>327</v>
      </c>
      <c r="H35" t="s">
        <v>102</v>
      </c>
      <c r="I35" s="77">
        <v>8328</v>
      </c>
      <c r="J35" s="77">
        <v>29700</v>
      </c>
      <c r="K35" s="77">
        <v>0</v>
      </c>
      <c r="L35" s="77">
        <v>2473.4160000000002</v>
      </c>
      <c r="M35" s="78">
        <v>2.9999999999999997E-4</v>
      </c>
      <c r="N35" s="78">
        <v>1.0999999999999999E-2</v>
      </c>
      <c r="O35" s="78">
        <v>1.5E-3</v>
      </c>
    </row>
    <row r="36" spans="2:15">
      <c r="B36" t="s">
        <v>656</v>
      </c>
      <c r="C36" t="s">
        <v>657</v>
      </c>
      <c r="D36" t="s">
        <v>100</v>
      </c>
      <c r="E36" t="s">
        <v>123</v>
      </c>
      <c r="F36" t="s">
        <v>374</v>
      </c>
      <c r="G36" t="s">
        <v>327</v>
      </c>
      <c r="H36" t="s">
        <v>102</v>
      </c>
      <c r="I36" s="77">
        <v>100585</v>
      </c>
      <c r="J36" s="77">
        <v>992</v>
      </c>
      <c r="K36" s="77">
        <v>12.25882</v>
      </c>
      <c r="L36" s="77">
        <v>1010.06202</v>
      </c>
      <c r="M36" s="78">
        <v>1E-4</v>
      </c>
      <c r="N36" s="78">
        <v>4.4999999999999997E-3</v>
      </c>
      <c r="O36" s="78">
        <v>5.9999999999999995E-4</v>
      </c>
    </row>
    <row r="37" spans="2:15">
      <c r="B37" t="s">
        <v>658</v>
      </c>
      <c r="C37" t="s">
        <v>659</v>
      </c>
      <c r="D37" t="s">
        <v>100</v>
      </c>
      <c r="E37" t="s">
        <v>123</v>
      </c>
      <c r="F37" t="s">
        <v>378</v>
      </c>
      <c r="G37" t="s">
        <v>327</v>
      </c>
      <c r="H37" t="s">
        <v>102</v>
      </c>
      <c r="I37" s="77">
        <v>8999</v>
      </c>
      <c r="J37" s="77">
        <v>22500</v>
      </c>
      <c r="K37" s="77">
        <v>49.26681</v>
      </c>
      <c r="L37" s="77">
        <v>2074.0418100000002</v>
      </c>
      <c r="M37" s="78">
        <v>2.0000000000000001E-4</v>
      </c>
      <c r="N37" s="78">
        <v>9.1999999999999998E-3</v>
      </c>
      <c r="O37" s="78">
        <v>1.1999999999999999E-3</v>
      </c>
    </row>
    <row r="38" spans="2:15">
      <c r="B38" t="s">
        <v>660</v>
      </c>
      <c r="C38" t="s">
        <v>661</v>
      </c>
      <c r="D38" t="s">
        <v>100</v>
      </c>
      <c r="E38" t="s">
        <v>123</v>
      </c>
      <c r="F38" t="s">
        <v>354</v>
      </c>
      <c r="G38" t="s">
        <v>327</v>
      </c>
      <c r="H38" t="s">
        <v>102</v>
      </c>
      <c r="I38" s="77">
        <v>11376</v>
      </c>
      <c r="J38" s="77">
        <v>20580</v>
      </c>
      <c r="K38" s="77">
        <v>0</v>
      </c>
      <c r="L38" s="77">
        <v>2341.1808000000001</v>
      </c>
      <c r="M38" s="78">
        <v>1E-4</v>
      </c>
      <c r="N38" s="78">
        <v>1.04E-2</v>
      </c>
      <c r="O38" s="78">
        <v>1.4E-3</v>
      </c>
    </row>
    <row r="39" spans="2:15">
      <c r="B39" t="s">
        <v>662</v>
      </c>
      <c r="C39" t="s">
        <v>663</v>
      </c>
      <c r="D39" t="s">
        <v>100</v>
      </c>
      <c r="E39" t="s">
        <v>123</v>
      </c>
      <c r="F39" t="s">
        <v>582</v>
      </c>
      <c r="G39" t="s">
        <v>664</v>
      </c>
      <c r="H39" t="s">
        <v>102</v>
      </c>
      <c r="I39" s="77">
        <v>78443</v>
      </c>
      <c r="J39" s="77">
        <v>3197</v>
      </c>
      <c r="K39" s="77">
        <v>0</v>
      </c>
      <c r="L39" s="77">
        <v>2507.8227099999999</v>
      </c>
      <c r="M39" s="78">
        <v>1E-4</v>
      </c>
      <c r="N39" s="78">
        <v>1.11E-2</v>
      </c>
      <c r="O39" s="78">
        <v>1.5E-3</v>
      </c>
    </row>
    <row r="40" spans="2:15">
      <c r="B40" t="s">
        <v>665</v>
      </c>
      <c r="C40" t="s">
        <v>666</v>
      </c>
      <c r="D40" t="s">
        <v>100</v>
      </c>
      <c r="E40" t="s">
        <v>123</v>
      </c>
      <c r="F40" t="s">
        <v>667</v>
      </c>
      <c r="G40" t="s">
        <v>129</v>
      </c>
      <c r="H40" t="s">
        <v>102</v>
      </c>
      <c r="I40" s="77">
        <v>3487</v>
      </c>
      <c r="J40" s="77">
        <v>80520</v>
      </c>
      <c r="K40" s="77">
        <v>0</v>
      </c>
      <c r="L40" s="77">
        <v>2807.7323999999999</v>
      </c>
      <c r="M40" s="78">
        <v>0</v>
      </c>
      <c r="N40" s="78">
        <v>1.2500000000000001E-2</v>
      </c>
      <c r="O40" s="78">
        <v>1.6999999999999999E-3</v>
      </c>
    </row>
    <row r="41" spans="2:15">
      <c r="B41" t="s">
        <v>668</v>
      </c>
      <c r="C41" t="s">
        <v>669</v>
      </c>
      <c r="D41" t="s">
        <v>100</v>
      </c>
      <c r="E41" t="s">
        <v>123</v>
      </c>
      <c r="F41" t="s">
        <v>485</v>
      </c>
      <c r="G41" t="s">
        <v>132</v>
      </c>
      <c r="H41" t="s">
        <v>102</v>
      </c>
      <c r="I41" s="77">
        <v>753631</v>
      </c>
      <c r="J41" s="77">
        <v>488.6</v>
      </c>
      <c r="K41" s="77">
        <v>0</v>
      </c>
      <c r="L41" s="77">
        <v>3682.241066</v>
      </c>
      <c r="M41" s="78">
        <v>2.9999999999999997E-4</v>
      </c>
      <c r="N41" s="78">
        <v>1.6400000000000001E-2</v>
      </c>
      <c r="O41" s="78">
        <v>2.2000000000000001E-3</v>
      </c>
    </row>
    <row r="42" spans="2:15">
      <c r="B42" s="79" t="s">
        <v>670</v>
      </c>
      <c r="E42" s="16"/>
      <c r="F42" s="16"/>
      <c r="G42" s="16"/>
      <c r="I42" s="81">
        <v>2570003.67</v>
      </c>
      <c r="K42" s="81">
        <v>65.776859999999999</v>
      </c>
      <c r="L42" s="81">
        <v>41159.299009000002</v>
      </c>
      <c r="N42" s="80">
        <v>0.18279999999999999</v>
      </c>
      <c r="O42" s="80">
        <v>2.4799999999999999E-2</v>
      </c>
    </row>
    <row r="43" spans="2:15">
      <c r="B43" t="s">
        <v>671</v>
      </c>
      <c r="C43" t="s">
        <v>672</v>
      </c>
      <c r="D43" t="s">
        <v>100</v>
      </c>
      <c r="E43" t="s">
        <v>123</v>
      </c>
      <c r="F43" t="s">
        <v>673</v>
      </c>
      <c r="G43" t="s">
        <v>490</v>
      </c>
      <c r="H43" t="s">
        <v>102</v>
      </c>
      <c r="I43" s="77">
        <v>73674</v>
      </c>
      <c r="J43" s="77">
        <v>4874</v>
      </c>
      <c r="K43" s="77">
        <v>0</v>
      </c>
      <c r="L43" s="77">
        <v>3590.8707599999998</v>
      </c>
      <c r="M43" s="78">
        <v>8.9999999999999998E-4</v>
      </c>
      <c r="N43" s="78">
        <v>1.5900000000000001E-2</v>
      </c>
      <c r="O43" s="78">
        <v>2.2000000000000001E-3</v>
      </c>
    </row>
    <row r="44" spans="2:15">
      <c r="B44" t="s">
        <v>674</v>
      </c>
      <c r="C44" t="s">
        <v>675</v>
      </c>
      <c r="D44" t="s">
        <v>100</v>
      </c>
      <c r="E44" t="s">
        <v>123</v>
      </c>
      <c r="F44" t="s">
        <v>531</v>
      </c>
      <c r="G44" t="s">
        <v>429</v>
      </c>
      <c r="H44" t="s">
        <v>102</v>
      </c>
      <c r="I44" s="77">
        <v>23951</v>
      </c>
      <c r="J44" s="77">
        <v>14130</v>
      </c>
      <c r="K44" s="77">
        <v>0</v>
      </c>
      <c r="L44" s="77">
        <v>3384.2763</v>
      </c>
      <c r="M44" s="78">
        <v>1.9E-3</v>
      </c>
      <c r="N44" s="78">
        <v>1.4999999999999999E-2</v>
      </c>
      <c r="O44" s="78">
        <v>2E-3</v>
      </c>
    </row>
    <row r="45" spans="2:15">
      <c r="B45" t="s">
        <v>676</v>
      </c>
      <c r="C45" t="s">
        <v>677</v>
      </c>
      <c r="D45" t="s">
        <v>100</v>
      </c>
      <c r="E45" t="s">
        <v>123</v>
      </c>
      <c r="F45" t="s">
        <v>503</v>
      </c>
      <c r="G45" t="s">
        <v>429</v>
      </c>
      <c r="H45" t="s">
        <v>102</v>
      </c>
      <c r="I45" s="77">
        <v>12062</v>
      </c>
      <c r="J45" s="77">
        <v>20430</v>
      </c>
      <c r="K45" s="77">
        <v>0</v>
      </c>
      <c r="L45" s="77">
        <v>2464.2665999999999</v>
      </c>
      <c r="M45" s="78">
        <v>5.9999999999999995E-4</v>
      </c>
      <c r="N45" s="78">
        <v>1.09E-2</v>
      </c>
      <c r="O45" s="78">
        <v>1.5E-3</v>
      </c>
    </row>
    <row r="46" spans="2:15">
      <c r="B46" t="s">
        <v>678</v>
      </c>
      <c r="C46" t="s">
        <v>679</v>
      </c>
      <c r="D46" t="s">
        <v>100</v>
      </c>
      <c r="E46" t="s">
        <v>123</v>
      </c>
      <c r="F46" t="s">
        <v>680</v>
      </c>
      <c r="G46" t="s">
        <v>429</v>
      </c>
      <c r="H46" t="s">
        <v>102</v>
      </c>
      <c r="I46" s="77">
        <v>274180</v>
      </c>
      <c r="J46" s="77">
        <v>1324</v>
      </c>
      <c r="K46" s="77">
        <v>0</v>
      </c>
      <c r="L46" s="77">
        <v>3630.1432</v>
      </c>
      <c r="M46" s="78">
        <v>4.4000000000000003E-3</v>
      </c>
      <c r="N46" s="78">
        <v>1.61E-2</v>
      </c>
      <c r="O46" s="78">
        <v>2.2000000000000001E-3</v>
      </c>
    </row>
    <row r="47" spans="2:15">
      <c r="B47" t="s">
        <v>681</v>
      </c>
      <c r="C47" t="s">
        <v>682</v>
      </c>
      <c r="D47" t="s">
        <v>100</v>
      </c>
      <c r="E47" t="s">
        <v>123</v>
      </c>
      <c r="F47" t="s">
        <v>683</v>
      </c>
      <c r="G47" t="s">
        <v>548</v>
      </c>
      <c r="H47" t="s">
        <v>102</v>
      </c>
      <c r="I47" s="77">
        <v>9032</v>
      </c>
      <c r="J47" s="77">
        <v>13000</v>
      </c>
      <c r="K47" s="77">
        <v>0</v>
      </c>
      <c r="L47" s="77">
        <v>1174.1600000000001</v>
      </c>
      <c r="M47" s="78">
        <v>2.9999999999999997E-4</v>
      </c>
      <c r="N47" s="78">
        <v>5.1999999999999998E-3</v>
      </c>
      <c r="O47" s="78">
        <v>6.9999999999999999E-4</v>
      </c>
    </row>
    <row r="48" spans="2:15">
      <c r="B48" t="s">
        <v>684</v>
      </c>
      <c r="C48" t="s">
        <v>685</v>
      </c>
      <c r="D48" t="s">
        <v>100</v>
      </c>
      <c r="E48" t="s">
        <v>123</v>
      </c>
      <c r="F48" t="s">
        <v>569</v>
      </c>
      <c r="G48" t="s">
        <v>570</v>
      </c>
      <c r="H48" t="s">
        <v>102</v>
      </c>
      <c r="I48" s="77">
        <v>1152874.3999999999</v>
      </c>
      <c r="J48" s="77">
        <v>126</v>
      </c>
      <c r="K48" s="77">
        <v>0</v>
      </c>
      <c r="L48" s="77">
        <v>1452.621744</v>
      </c>
      <c r="M48" s="78">
        <v>4.0000000000000002E-4</v>
      </c>
      <c r="N48" s="78">
        <v>6.4999999999999997E-3</v>
      </c>
      <c r="O48" s="78">
        <v>8.9999999999999998E-4</v>
      </c>
    </row>
    <row r="49" spans="2:15">
      <c r="B49" t="s">
        <v>686</v>
      </c>
      <c r="C49" t="s">
        <v>687</v>
      </c>
      <c r="D49" t="s">
        <v>100</v>
      </c>
      <c r="E49" t="s">
        <v>123</v>
      </c>
      <c r="F49" t="s">
        <v>688</v>
      </c>
      <c r="G49" t="s">
        <v>416</v>
      </c>
      <c r="H49" t="s">
        <v>102</v>
      </c>
      <c r="I49" s="77">
        <v>82247</v>
      </c>
      <c r="J49" s="77">
        <v>3174</v>
      </c>
      <c r="K49" s="77">
        <v>0</v>
      </c>
      <c r="L49" s="77">
        <v>2610.5197800000001</v>
      </c>
      <c r="M49" s="78">
        <v>1.4E-3</v>
      </c>
      <c r="N49" s="78">
        <v>1.1599999999999999E-2</v>
      </c>
      <c r="O49" s="78">
        <v>1.6000000000000001E-3</v>
      </c>
    </row>
    <row r="50" spans="2:15">
      <c r="B50" t="s">
        <v>689</v>
      </c>
      <c r="C50" t="s">
        <v>690</v>
      </c>
      <c r="D50" t="s">
        <v>100</v>
      </c>
      <c r="E50" t="s">
        <v>123</v>
      </c>
      <c r="F50" t="s">
        <v>691</v>
      </c>
      <c r="G50" t="s">
        <v>327</v>
      </c>
      <c r="H50" t="s">
        <v>102</v>
      </c>
      <c r="I50" s="77">
        <v>11131</v>
      </c>
      <c r="J50" s="77">
        <v>7670</v>
      </c>
      <c r="K50" s="77">
        <v>0</v>
      </c>
      <c r="L50" s="77">
        <v>853.74770000000001</v>
      </c>
      <c r="M50" s="78">
        <v>2.9999999999999997E-4</v>
      </c>
      <c r="N50" s="78">
        <v>3.8E-3</v>
      </c>
      <c r="O50" s="78">
        <v>5.0000000000000001E-4</v>
      </c>
    </row>
    <row r="51" spans="2:15">
      <c r="B51" t="s">
        <v>692</v>
      </c>
      <c r="C51" t="s">
        <v>693</v>
      </c>
      <c r="D51" t="s">
        <v>100</v>
      </c>
      <c r="E51" t="s">
        <v>123</v>
      </c>
      <c r="F51" t="s">
        <v>433</v>
      </c>
      <c r="G51" t="s">
        <v>327</v>
      </c>
      <c r="H51" t="s">
        <v>102</v>
      </c>
      <c r="I51" s="77">
        <v>9183</v>
      </c>
      <c r="J51" s="77">
        <v>16950</v>
      </c>
      <c r="K51" s="77">
        <v>0</v>
      </c>
      <c r="L51" s="77">
        <v>1556.5184999999999</v>
      </c>
      <c r="M51" s="78">
        <v>1.1999999999999999E-3</v>
      </c>
      <c r="N51" s="78">
        <v>6.8999999999999999E-3</v>
      </c>
      <c r="O51" s="78">
        <v>8.9999999999999998E-4</v>
      </c>
    </row>
    <row r="52" spans="2:15">
      <c r="B52" t="s">
        <v>694</v>
      </c>
      <c r="C52" t="s">
        <v>695</v>
      </c>
      <c r="D52" t="s">
        <v>100</v>
      </c>
      <c r="E52" t="s">
        <v>123</v>
      </c>
      <c r="F52" t="s">
        <v>696</v>
      </c>
      <c r="G52" t="s">
        <v>386</v>
      </c>
      <c r="H52" t="s">
        <v>102</v>
      </c>
      <c r="I52" s="77">
        <v>7446</v>
      </c>
      <c r="J52" s="77">
        <v>30550</v>
      </c>
      <c r="K52" s="77">
        <v>0</v>
      </c>
      <c r="L52" s="77">
        <v>2274.7530000000002</v>
      </c>
      <c r="M52" s="78">
        <v>5.0000000000000001E-4</v>
      </c>
      <c r="N52" s="78">
        <v>1.01E-2</v>
      </c>
      <c r="O52" s="78">
        <v>1.4E-3</v>
      </c>
    </row>
    <row r="53" spans="2:15">
      <c r="B53" t="s">
        <v>697</v>
      </c>
      <c r="C53" t="s">
        <v>698</v>
      </c>
      <c r="D53" t="s">
        <v>100</v>
      </c>
      <c r="E53" t="s">
        <v>123</v>
      </c>
      <c r="F53" t="s">
        <v>385</v>
      </c>
      <c r="G53" t="s">
        <v>386</v>
      </c>
      <c r="H53" t="s">
        <v>102</v>
      </c>
      <c r="I53" s="77">
        <v>365160</v>
      </c>
      <c r="J53" s="77">
        <v>1741</v>
      </c>
      <c r="K53" s="77">
        <v>0</v>
      </c>
      <c r="L53" s="77">
        <v>6357.4355999999998</v>
      </c>
      <c r="M53" s="78">
        <v>1.2999999999999999E-3</v>
      </c>
      <c r="N53" s="78">
        <v>2.8199999999999999E-2</v>
      </c>
      <c r="O53" s="78">
        <v>3.8E-3</v>
      </c>
    </row>
    <row r="54" spans="2:15">
      <c r="B54" t="s">
        <v>699</v>
      </c>
      <c r="C54" t="s">
        <v>700</v>
      </c>
      <c r="D54" t="s">
        <v>100</v>
      </c>
      <c r="E54" t="s">
        <v>123</v>
      </c>
      <c r="F54" t="s">
        <v>701</v>
      </c>
      <c r="G54" t="s">
        <v>702</v>
      </c>
      <c r="H54" t="s">
        <v>102</v>
      </c>
      <c r="I54" s="77">
        <v>74540</v>
      </c>
      <c r="J54" s="77">
        <v>3650</v>
      </c>
      <c r="K54" s="77">
        <v>30.22578</v>
      </c>
      <c r="L54" s="77">
        <v>2750.9357799999998</v>
      </c>
      <c r="M54" s="78">
        <v>1E-3</v>
      </c>
      <c r="N54" s="78">
        <v>1.2200000000000001E-2</v>
      </c>
      <c r="O54" s="78">
        <v>1.6999999999999999E-3</v>
      </c>
    </row>
    <row r="55" spans="2:15">
      <c r="B55" t="s">
        <v>703</v>
      </c>
      <c r="C55" t="s">
        <v>704</v>
      </c>
      <c r="D55" t="s">
        <v>100</v>
      </c>
      <c r="E55" t="s">
        <v>123</v>
      </c>
      <c r="F55" t="s">
        <v>705</v>
      </c>
      <c r="G55" t="s">
        <v>702</v>
      </c>
      <c r="H55" t="s">
        <v>102</v>
      </c>
      <c r="I55" s="77">
        <v>16796</v>
      </c>
      <c r="J55" s="77">
        <v>23750</v>
      </c>
      <c r="K55" s="77">
        <v>0</v>
      </c>
      <c r="L55" s="77">
        <v>3989.05</v>
      </c>
      <c r="M55" s="78">
        <v>1.1000000000000001E-3</v>
      </c>
      <c r="N55" s="78">
        <v>1.77E-2</v>
      </c>
      <c r="O55" s="78">
        <v>2.3999999999999998E-3</v>
      </c>
    </row>
    <row r="56" spans="2:15">
      <c r="B56" t="s">
        <v>706</v>
      </c>
      <c r="C56" t="s">
        <v>707</v>
      </c>
      <c r="D56" t="s">
        <v>100</v>
      </c>
      <c r="E56" t="s">
        <v>123</v>
      </c>
      <c r="F56" t="s">
        <v>708</v>
      </c>
      <c r="G56" t="s">
        <v>473</v>
      </c>
      <c r="H56" t="s">
        <v>102</v>
      </c>
      <c r="I56" s="77">
        <v>219285</v>
      </c>
      <c r="J56" s="77">
        <v>703.5</v>
      </c>
      <c r="K56" s="77">
        <v>35.551079999999999</v>
      </c>
      <c r="L56" s="77">
        <v>1578.221055</v>
      </c>
      <c r="M56" s="78">
        <v>1.1000000000000001E-3</v>
      </c>
      <c r="N56" s="78">
        <v>7.0000000000000001E-3</v>
      </c>
      <c r="O56" s="78">
        <v>8.9999999999999998E-4</v>
      </c>
    </row>
    <row r="57" spans="2:15">
      <c r="B57" t="s">
        <v>709</v>
      </c>
      <c r="C57" t="s">
        <v>710</v>
      </c>
      <c r="D57" t="s">
        <v>100</v>
      </c>
      <c r="E57" t="s">
        <v>123</v>
      </c>
      <c r="F57" t="s">
        <v>472</v>
      </c>
      <c r="G57" t="s">
        <v>473</v>
      </c>
      <c r="H57" t="s">
        <v>102</v>
      </c>
      <c r="I57" s="77">
        <v>114681.27</v>
      </c>
      <c r="J57" s="77">
        <v>1500</v>
      </c>
      <c r="K57" s="77">
        <v>0</v>
      </c>
      <c r="L57" s="77">
        <v>1720.2190499999999</v>
      </c>
      <c r="M57" s="78">
        <v>5.9999999999999995E-4</v>
      </c>
      <c r="N57" s="78">
        <v>7.6E-3</v>
      </c>
      <c r="O57" s="78">
        <v>1E-3</v>
      </c>
    </row>
    <row r="58" spans="2:15">
      <c r="B58" t="s">
        <v>711</v>
      </c>
      <c r="C58" t="s">
        <v>712</v>
      </c>
      <c r="D58" t="s">
        <v>100</v>
      </c>
      <c r="E58" t="s">
        <v>123</v>
      </c>
      <c r="F58" t="s">
        <v>713</v>
      </c>
      <c r="G58" t="s">
        <v>132</v>
      </c>
      <c r="H58" t="s">
        <v>102</v>
      </c>
      <c r="I58" s="77">
        <v>77207</v>
      </c>
      <c r="J58" s="77">
        <v>1290</v>
      </c>
      <c r="K58" s="77">
        <v>0</v>
      </c>
      <c r="L58" s="77">
        <v>995.97029999999995</v>
      </c>
      <c r="M58" s="78">
        <v>5.0000000000000001E-4</v>
      </c>
      <c r="N58" s="78">
        <v>4.4000000000000003E-3</v>
      </c>
      <c r="O58" s="78">
        <v>5.9999999999999995E-4</v>
      </c>
    </row>
    <row r="59" spans="2:15">
      <c r="B59" t="s">
        <v>714</v>
      </c>
      <c r="C59" t="s">
        <v>715</v>
      </c>
      <c r="D59" t="s">
        <v>100</v>
      </c>
      <c r="E59" t="s">
        <v>123</v>
      </c>
      <c r="F59" t="s">
        <v>510</v>
      </c>
      <c r="G59" t="s">
        <v>132</v>
      </c>
      <c r="H59" t="s">
        <v>102</v>
      </c>
      <c r="I59" s="77">
        <v>46554</v>
      </c>
      <c r="J59" s="77">
        <v>1666</v>
      </c>
      <c r="K59" s="77">
        <v>0</v>
      </c>
      <c r="L59" s="77">
        <v>775.58964000000003</v>
      </c>
      <c r="M59" s="78">
        <v>2.0000000000000001E-4</v>
      </c>
      <c r="N59" s="78">
        <v>3.3999999999999998E-3</v>
      </c>
      <c r="O59" s="78">
        <v>5.0000000000000001E-4</v>
      </c>
    </row>
    <row r="60" spans="2:15">
      <c r="B60" s="79" t="s">
        <v>716</v>
      </c>
      <c r="E60" s="16"/>
      <c r="F60" s="16"/>
      <c r="G60" s="16"/>
      <c r="I60" s="81">
        <v>15158307</v>
      </c>
      <c r="K60" s="81">
        <v>0</v>
      </c>
      <c r="L60" s="81">
        <v>31866.43564</v>
      </c>
      <c r="N60" s="80">
        <v>0.14149999999999999</v>
      </c>
      <c r="O60" s="80">
        <v>1.9199999999999998E-2</v>
      </c>
    </row>
    <row r="61" spans="2:15">
      <c r="B61" t="s">
        <v>717</v>
      </c>
      <c r="C61" t="s">
        <v>718</v>
      </c>
      <c r="D61" t="s">
        <v>100</v>
      </c>
      <c r="E61" t="s">
        <v>123</v>
      </c>
      <c r="F61" t="s">
        <v>719</v>
      </c>
      <c r="G61" t="s">
        <v>548</v>
      </c>
      <c r="H61" t="s">
        <v>102</v>
      </c>
      <c r="I61" s="77">
        <v>84000</v>
      </c>
      <c r="J61" s="77">
        <v>9584</v>
      </c>
      <c r="K61" s="77">
        <v>0</v>
      </c>
      <c r="L61" s="77">
        <v>8050.56</v>
      </c>
      <c r="M61" s="78">
        <v>2.1000000000000001E-2</v>
      </c>
      <c r="N61" s="78">
        <v>3.5700000000000003E-2</v>
      </c>
      <c r="O61" s="78">
        <v>4.7999999999999996E-3</v>
      </c>
    </row>
    <row r="62" spans="2:15">
      <c r="B62" t="s">
        <v>720</v>
      </c>
      <c r="C62" t="s">
        <v>721</v>
      </c>
      <c r="D62" t="s">
        <v>100</v>
      </c>
      <c r="E62" t="s">
        <v>123</v>
      </c>
      <c r="F62" t="s">
        <v>722</v>
      </c>
      <c r="G62" t="s">
        <v>548</v>
      </c>
      <c r="H62" t="s">
        <v>102</v>
      </c>
      <c r="I62" s="77">
        <v>1591056</v>
      </c>
      <c r="J62" s="77">
        <v>483.7</v>
      </c>
      <c r="K62" s="77">
        <v>0</v>
      </c>
      <c r="L62" s="77">
        <v>7695.9378720000004</v>
      </c>
      <c r="M62" s="78">
        <v>1.04E-2</v>
      </c>
      <c r="N62" s="78">
        <v>3.4200000000000001E-2</v>
      </c>
      <c r="O62" s="78">
        <v>4.5999999999999999E-3</v>
      </c>
    </row>
    <row r="63" spans="2:15">
      <c r="B63" t="s">
        <v>723</v>
      </c>
      <c r="C63" t="s">
        <v>724</v>
      </c>
      <c r="D63" t="s">
        <v>100</v>
      </c>
      <c r="E63" t="s">
        <v>123</v>
      </c>
      <c r="F63" t="s">
        <v>725</v>
      </c>
      <c r="G63" t="s">
        <v>726</v>
      </c>
      <c r="H63" t="s">
        <v>102</v>
      </c>
      <c r="I63" s="77">
        <v>215700</v>
      </c>
      <c r="J63" s="77">
        <v>132.30000000000001</v>
      </c>
      <c r="K63" s="77">
        <v>0</v>
      </c>
      <c r="L63" s="77">
        <v>285.37110000000001</v>
      </c>
      <c r="M63" s="78">
        <v>5.3499999999999999E-2</v>
      </c>
      <c r="N63" s="78">
        <v>1.2999999999999999E-3</v>
      </c>
      <c r="O63" s="78">
        <v>2.0000000000000001E-4</v>
      </c>
    </row>
    <row r="64" spans="2:15">
      <c r="B64" t="s">
        <v>727</v>
      </c>
      <c r="C64" t="s">
        <v>728</v>
      </c>
      <c r="D64" t="s">
        <v>100</v>
      </c>
      <c r="E64" t="s">
        <v>123</v>
      </c>
      <c r="F64" t="s">
        <v>729</v>
      </c>
      <c r="G64" t="s">
        <v>327</v>
      </c>
      <c r="H64" t="s">
        <v>102</v>
      </c>
      <c r="I64" s="77">
        <v>973665</v>
      </c>
      <c r="J64" s="77">
        <v>391.5</v>
      </c>
      <c r="K64" s="77">
        <v>0</v>
      </c>
      <c r="L64" s="77">
        <v>3811.898475</v>
      </c>
      <c r="M64" s="78">
        <v>7.4000000000000003E-3</v>
      </c>
      <c r="N64" s="78">
        <v>1.6899999999999998E-2</v>
      </c>
      <c r="O64" s="78">
        <v>2.3E-3</v>
      </c>
    </row>
    <row r="65" spans="2:15">
      <c r="B65" t="s">
        <v>730</v>
      </c>
      <c r="C65" t="s">
        <v>731</v>
      </c>
      <c r="D65" t="s">
        <v>100</v>
      </c>
      <c r="E65" t="s">
        <v>123</v>
      </c>
      <c r="F65" t="s">
        <v>732</v>
      </c>
      <c r="G65" t="s">
        <v>125</v>
      </c>
      <c r="H65" t="s">
        <v>102</v>
      </c>
      <c r="I65" s="77">
        <v>75037</v>
      </c>
      <c r="J65" s="77">
        <v>194.5</v>
      </c>
      <c r="K65" s="77">
        <v>0</v>
      </c>
      <c r="L65" s="77">
        <v>145.94696500000001</v>
      </c>
      <c r="M65" s="78">
        <v>6.9999999999999999E-4</v>
      </c>
      <c r="N65" s="78">
        <v>5.9999999999999995E-4</v>
      </c>
      <c r="O65" s="78">
        <v>1E-4</v>
      </c>
    </row>
    <row r="66" spans="2:15">
      <c r="B66" t="s">
        <v>733</v>
      </c>
      <c r="C66" t="s">
        <v>734</v>
      </c>
      <c r="D66" t="s">
        <v>100</v>
      </c>
      <c r="E66" t="s">
        <v>123</v>
      </c>
      <c r="F66" t="s">
        <v>735</v>
      </c>
      <c r="G66" t="s">
        <v>386</v>
      </c>
      <c r="H66" t="s">
        <v>102</v>
      </c>
      <c r="I66" s="77">
        <v>12218849</v>
      </c>
      <c r="J66" s="77">
        <v>97.2</v>
      </c>
      <c r="K66" s="77">
        <v>0</v>
      </c>
      <c r="L66" s="77">
        <v>11876.721228</v>
      </c>
      <c r="M66" s="78">
        <v>6.9900000000000004E-2</v>
      </c>
      <c r="N66" s="78">
        <v>5.2699999999999997E-2</v>
      </c>
      <c r="O66" s="78">
        <v>7.1000000000000004E-3</v>
      </c>
    </row>
    <row r="67" spans="2:15">
      <c r="B67" s="79" t="s">
        <v>736</v>
      </c>
      <c r="E67" s="16"/>
      <c r="F67" s="16"/>
      <c r="G67" s="16"/>
      <c r="I67" s="81">
        <v>0</v>
      </c>
      <c r="K67" s="81">
        <v>0</v>
      </c>
      <c r="L67" s="81">
        <v>0</v>
      </c>
      <c r="N67" s="80">
        <v>0</v>
      </c>
      <c r="O67" s="80">
        <v>0</v>
      </c>
    </row>
    <row r="68" spans="2:15">
      <c r="B68" t="s">
        <v>234</v>
      </c>
      <c r="C68" t="s">
        <v>234</v>
      </c>
      <c r="E68" s="16"/>
      <c r="F68" s="16"/>
      <c r="G68" t="s">
        <v>234</v>
      </c>
      <c r="H68" t="s">
        <v>234</v>
      </c>
      <c r="I68" s="77">
        <v>0</v>
      </c>
      <c r="J68" s="77">
        <v>0</v>
      </c>
      <c r="L68" s="77">
        <v>0</v>
      </c>
      <c r="M68" s="78">
        <v>0</v>
      </c>
      <c r="N68" s="78">
        <v>0</v>
      </c>
      <c r="O68" s="78">
        <v>0</v>
      </c>
    </row>
    <row r="69" spans="2:15">
      <c r="B69" s="79" t="s">
        <v>238</v>
      </c>
      <c r="E69" s="16"/>
      <c r="F69" s="16"/>
      <c r="G69" s="16"/>
      <c r="I69" s="81">
        <v>3609355</v>
      </c>
      <c r="K69" s="81">
        <v>13.30208</v>
      </c>
      <c r="L69" s="81">
        <v>35603.057455909999</v>
      </c>
      <c r="N69" s="80">
        <v>0.15809999999999999</v>
      </c>
      <c r="O69" s="80">
        <v>2.1399999999999999E-2</v>
      </c>
    </row>
    <row r="70" spans="2:15">
      <c r="B70" s="79" t="s">
        <v>303</v>
      </c>
      <c r="E70" s="16"/>
      <c r="F70" s="16"/>
      <c r="G70" s="16"/>
      <c r="I70" s="81">
        <v>3565041</v>
      </c>
      <c r="K70" s="81">
        <v>0</v>
      </c>
      <c r="L70" s="81">
        <v>5042.3157785100002</v>
      </c>
      <c r="N70" s="80">
        <v>2.24E-2</v>
      </c>
      <c r="O70" s="80">
        <v>3.0000000000000001E-3</v>
      </c>
    </row>
    <row r="71" spans="2:15">
      <c r="B71" t="s">
        <v>737</v>
      </c>
      <c r="C71" t="s">
        <v>738</v>
      </c>
      <c r="D71" t="s">
        <v>739</v>
      </c>
      <c r="E71" t="s">
        <v>581</v>
      </c>
      <c r="F71" t="s">
        <v>740</v>
      </c>
      <c r="G71" t="s">
        <v>741</v>
      </c>
      <c r="H71" t="s">
        <v>106</v>
      </c>
      <c r="I71" s="77">
        <v>3483208</v>
      </c>
      <c r="J71" s="77">
        <v>32.549999999999997</v>
      </c>
      <c r="K71" s="77">
        <v>0</v>
      </c>
      <c r="L71" s="77">
        <v>4098.6298974600004</v>
      </c>
      <c r="M71" s="78">
        <v>1.4500000000000001E-2</v>
      </c>
      <c r="N71" s="78">
        <v>1.8200000000000001E-2</v>
      </c>
      <c r="O71" s="78">
        <v>2.5000000000000001E-3</v>
      </c>
    </row>
    <row r="72" spans="2:15">
      <c r="B72" t="s">
        <v>742</v>
      </c>
      <c r="C72" t="s">
        <v>743</v>
      </c>
      <c r="D72" t="s">
        <v>739</v>
      </c>
      <c r="E72" t="s">
        <v>581</v>
      </c>
      <c r="F72" t="s">
        <v>744</v>
      </c>
      <c r="G72" t="s">
        <v>745</v>
      </c>
      <c r="H72" t="s">
        <v>106</v>
      </c>
      <c r="I72" s="77">
        <v>81833</v>
      </c>
      <c r="J72" s="77">
        <v>319</v>
      </c>
      <c r="K72" s="77">
        <v>0</v>
      </c>
      <c r="L72" s="77">
        <v>943.68588105000003</v>
      </c>
      <c r="M72" s="78">
        <v>1.2999999999999999E-3</v>
      </c>
      <c r="N72" s="78">
        <v>4.1999999999999997E-3</v>
      </c>
      <c r="O72" s="78">
        <v>5.9999999999999995E-4</v>
      </c>
    </row>
    <row r="73" spans="2:15">
      <c r="B73" s="79" t="s">
        <v>304</v>
      </c>
      <c r="E73" s="16"/>
      <c r="F73" s="16"/>
      <c r="G73" s="16"/>
      <c r="I73" s="81">
        <v>44314</v>
      </c>
      <c r="K73" s="81">
        <v>13.30208</v>
      </c>
      <c r="L73" s="81">
        <v>30560.741677400001</v>
      </c>
      <c r="N73" s="80">
        <v>0.13569999999999999</v>
      </c>
      <c r="O73" s="80">
        <v>1.84E-2</v>
      </c>
    </row>
    <row r="74" spans="2:15">
      <c r="B74" t="s">
        <v>746</v>
      </c>
      <c r="C74" t="s">
        <v>747</v>
      </c>
      <c r="D74" t="s">
        <v>580</v>
      </c>
      <c r="E74" t="s">
        <v>581</v>
      </c>
      <c r="F74" t="s">
        <v>748</v>
      </c>
      <c r="G74" t="s">
        <v>749</v>
      </c>
      <c r="H74" t="s">
        <v>106</v>
      </c>
      <c r="I74" s="77">
        <v>7454</v>
      </c>
      <c r="J74" s="77">
        <v>10400</v>
      </c>
      <c r="K74" s="77">
        <v>0</v>
      </c>
      <c r="L74" s="77">
        <v>2802.4058399999999</v>
      </c>
      <c r="M74" s="78">
        <v>0</v>
      </c>
      <c r="N74" s="78">
        <v>1.24E-2</v>
      </c>
      <c r="O74" s="78">
        <v>1.6999999999999999E-3</v>
      </c>
    </row>
    <row r="75" spans="2:15">
      <c r="B75" t="s">
        <v>750</v>
      </c>
      <c r="C75" t="s">
        <v>751</v>
      </c>
      <c r="D75" t="s">
        <v>100</v>
      </c>
      <c r="E75" t="s">
        <v>581</v>
      </c>
      <c r="F75" t="s">
        <v>752</v>
      </c>
      <c r="G75" t="s">
        <v>749</v>
      </c>
      <c r="H75" t="s">
        <v>106</v>
      </c>
      <c r="I75" s="77">
        <v>5835</v>
      </c>
      <c r="J75" s="77">
        <v>21194</v>
      </c>
      <c r="K75" s="77">
        <v>0</v>
      </c>
      <c r="L75" s="77">
        <v>4470.5616884999999</v>
      </c>
      <c r="M75" s="78">
        <v>0</v>
      </c>
      <c r="N75" s="78">
        <v>1.9900000000000001E-2</v>
      </c>
      <c r="O75" s="78">
        <v>2.7000000000000001E-3</v>
      </c>
    </row>
    <row r="76" spans="2:15">
      <c r="B76" t="s">
        <v>753</v>
      </c>
      <c r="C76" t="s">
        <v>754</v>
      </c>
      <c r="D76" t="s">
        <v>580</v>
      </c>
      <c r="E76" t="s">
        <v>581</v>
      </c>
      <c r="F76" t="s">
        <v>755</v>
      </c>
      <c r="G76" t="s">
        <v>590</v>
      </c>
      <c r="H76" t="s">
        <v>106</v>
      </c>
      <c r="I76" s="77">
        <v>13218</v>
      </c>
      <c r="J76" s="77">
        <v>9302</v>
      </c>
      <c r="K76" s="77">
        <v>13.30208</v>
      </c>
      <c r="L76" s="77">
        <v>4458.0832514000003</v>
      </c>
      <c r="M76" s="78">
        <v>0</v>
      </c>
      <c r="N76" s="78">
        <v>1.9800000000000002E-2</v>
      </c>
      <c r="O76" s="78">
        <v>2.7000000000000001E-3</v>
      </c>
    </row>
    <row r="77" spans="2:15">
      <c r="B77" t="s">
        <v>756</v>
      </c>
      <c r="C77" t="s">
        <v>757</v>
      </c>
      <c r="D77" t="s">
        <v>580</v>
      </c>
      <c r="E77" t="s">
        <v>581</v>
      </c>
      <c r="F77" t="s">
        <v>758</v>
      </c>
      <c r="G77" t="s">
        <v>741</v>
      </c>
      <c r="H77" t="s">
        <v>106</v>
      </c>
      <c r="I77" s="77">
        <v>8839</v>
      </c>
      <c r="J77" s="77">
        <v>28830</v>
      </c>
      <c r="K77" s="77">
        <v>0</v>
      </c>
      <c r="L77" s="77">
        <v>9212.0455755000003</v>
      </c>
      <c r="M77" s="78">
        <v>0</v>
      </c>
      <c r="N77" s="78">
        <v>4.0899999999999999E-2</v>
      </c>
      <c r="O77" s="78">
        <v>5.4999999999999997E-3</v>
      </c>
    </row>
    <row r="78" spans="2:15">
      <c r="B78" t="s">
        <v>759</v>
      </c>
      <c r="C78" t="s">
        <v>760</v>
      </c>
      <c r="D78" t="s">
        <v>580</v>
      </c>
      <c r="E78" t="s">
        <v>581</v>
      </c>
      <c r="F78" t="s">
        <v>761</v>
      </c>
      <c r="G78" t="s">
        <v>745</v>
      </c>
      <c r="H78" t="s">
        <v>106</v>
      </c>
      <c r="I78" s="77">
        <v>7857</v>
      </c>
      <c r="J78" s="77">
        <v>16490</v>
      </c>
      <c r="K78" s="77">
        <v>0</v>
      </c>
      <c r="L78" s="77">
        <v>4683.6637694999999</v>
      </c>
      <c r="M78" s="78">
        <v>0</v>
      </c>
      <c r="N78" s="78">
        <v>2.0799999999999999E-2</v>
      </c>
      <c r="O78" s="78">
        <v>2.8E-3</v>
      </c>
    </row>
    <row r="79" spans="2:15">
      <c r="B79" t="s">
        <v>762</v>
      </c>
      <c r="C79" t="s">
        <v>763</v>
      </c>
      <c r="D79" t="s">
        <v>764</v>
      </c>
      <c r="E79" t="s">
        <v>581</v>
      </c>
      <c r="F79" t="s">
        <v>765</v>
      </c>
      <c r="G79" t="s">
        <v>745</v>
      </c>
      <c r="H79" t="s">
        <v>106</v>
      </c>
      <c r="I79" s="77">
        <v>1111</v>
      </c>
      <c r="J79" s="77">
        <v>122850</v>
      </c>
      <c r="K79" s="77">
        <v>0</v>
      </c>
      <c r="L79" s="77">
        <v>4933.9815525000004</v>
      </c>
      <c r="M79" s="78">
        <v>0</v>
      </c>
      <c r="N79" s="78">
        <v>2.1899999999999999E-2</v>
      </c>
      <c r="O79" s="78">
        <v>3.0000000000000001E-3</v>
      </c>
    </row>
    <row r="80" spans="2:15">
      <c r="B80" t="s">
        <v>240</v>
      </c>
      <c r="E80" s="16"/>
      <c r="F80" s="16"/>
      <c r="G80" s="16"/>
    </row>
    <row r="81" spans="2:7">
      <c r="B81" t="s">
        <v>297</v>
      </c>
      <c r="E81" s="16"/>
      <c r="F81" s="16"/>
      <c r="G81" s="16"/>
    </row>
    <row r="82" spans="2:7">
      <c r="B82" t="s">
        <v>298</v>
      </c>
      <c r="E82" s="16"/>
      <c r="F82" s="16"/>
      <c r="G82" s="16"/>
    </row>
    <row r="83" spans="2:7">
      <c r="B83" t="s">
        <v>299</v>
      </c>
      <c r="E83" s="16"/>
      <c r="F83" s="16"/>
      <c r="G83" s="16"/>
    </row>
    <row r="84" spans="2:7">
      <c r="B84" t="s">
        <v>300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4010425</v>
      </c>
      <c r="I11" s="7"/>
      <c r="J11" s="75">
        <v>28.104769999999998</v>
      </c>
      <c r="K11" s="75">
        <v>147443.65986839999</v>
      </c>
      <c r="L11" s="7"/>
      <c r="M11" s="76">
        <v>1</v>
      </c>
      <c r="N11" s="76">
        <v>8.8700000000000001E-2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3537484</v>
      </c>
      <c r="J12" s="81">
        <v>0</v>
      </c>
      <c r="K12" s="81">
        <v>42916.283112700003</v>
      </c>
      <c r="M12" s="80">
        <v>0.29110000000000003</v>
      </c>
      <c r="N12" s="80">
        <v>2.58E-2</v>
      </c>
    </row>
    <row r="13" spans="2:63">
      <c r="B13" s="79" t="s">
        <v>766</v>
      </c>
      <c r="D13" s="16"/>
      <c r="E13" s="16"/>
      <c r="F13" s="16"/>
      <c r="G13" s="16"/>
      <c r="H13" s="81">
        <v>1075881</v>
      </c>
      <c r="J13" s="81">
        <v>0</v>
      </c>
      <c r="K13" s="81">
        <v>19815.936089999999</v>
      </c>
      <c r="M13" s="80">
        <v>0.13439999999999999</v>
      </c>
      <c r="N13" s="80">
        <v>1.1900000000000001E-2</v>
      </c>
    </row>
    <row r="14" spans="2:63">
      <c r="B14" t="s">
        <v>767</v>
      </c>
      <c r="C14" t="s">
        <v>768</v>
      </c>
      <c r="D14" t="s">
        <v>100</v>
      </c>
      <c r="E14" t="s">
        <v>769</v>
      </c>
      <c r="F14" t="s">
        <v>770</v>
      </c>
      <c r="G14" t="s">
        <v>102</v>
      </c>
      <c r="H14" s="77">
        <v>113626</v>
      </c>
      <c r="I14" s="77">
        <v>2899</v>
      </c>
      <c r="J14" s="77">
        <v>0</v>
      </c>
      <c r="K14" s="77">
        <v>3294.0177399999998</v>
      </c>
      <c r="L14" s="78">
        <v>5.0000000000000001E-4</v>
      </c>
      <c r="M14" s="78">
        <v>2.23E-2</v>
      </c>
      <c r="N14" s="78">
        <v>2E-3</v>
      </c>
    </row>
    <row r="15" spans="2:63">
      <c r="B15" t="s">
        <v>771</v>
      </c>
      <c r="C15" t="s">
        <v>772</v>
      </c>
      <c r="D15" t="s">
        <v>100</v>
      </c>
      <c r="E15" t="s">
        <v>769</v>
      </c>
      <c r="F15" t="s">
        <v>770</v>
      </c>
      <c r="G15" t="s">
        <v>102</v>
      </c>
      <c r="H15" s="77">
        <v>962255</v>
      </c>
      <c r="I15" s="77">
        <v>1717</v>
      </c>
      <c r="J15" s="77">
        <v>0</v>
      </c>
      <c r="K15" s="77">
        <v>16521.91835</v>
      </c>
      <c r="L15" s="78">
        <v>3.8E-3</v>
      </c>
      <c r="M15" s="78">
        <v>0.11210000000000001</v>
      </c>
      <c r="N15" s="78">
        <v>9.9000000000000008E-3</v>
      </c>
    </row>
    <row r="16" spans="2:63">
      <c r="B16" s="79" t="s">
        <v>773</v>
      </c>
      <c r="D16" s="16"/>
      <c r="E16" s="16"/>
      <c r="F16" s="16"/>
      <c r="G16" s="16"/>
      <c r="H16" s="81">
        <v>376272</v>
      </c>
      <c r="J16" s="81">
        <v>0</v>
      </c>
      <c r="K16" s="81">
        <v>16048.383180000001</v>
      </c>
      <c r="M16" s="80">
        <v>0.10879999999999999</v>
      </c>
      <c r="N16" s="80">
        <v>9.7000000000000003E-3</v>
      </c>
    </row>
    <row r="17" spans="2:14">
      <c r="B17" t="s">
        <v>774</v>
      </c>
      <c r="C17" t="s">
        <v>775</v>
      </c>
      <c r="D17" t="s">
        <v>100</v>
      </c>
      <c r="E17" t="s">
        <v>776</v>
      </c>
      <c r="F17" t="s">
        <v>770</v>
      </c>
      <c r="G17" t="s">
        <v>102</v>
      </c>
      <c r="H17" s="77">
        <v>110017</v>
      </c>
      <c r="I17" s="77">
        <v>1972</v>
      </c>
      <c r="J17" s="77">
        <v>0</v>
      </c>
      <c r="K17" s="77">
        <v>2169.5352400000002</v>
      </c>
      <c r="L17" s="78">
        <v>0.01</v>
      </c>
      <c r="M17" s="78">
        <v>1.47E-2</v>
      </c>
      <c r="N17" s="78">
        <v>1.2999999999999999E-3</v>
      </c>
    </row>
    <row r="18" spans="2:14">
      <c r="B18" t="s">
        <v>777</v>
      </c>
      <c r="C18" t="s">
        <v>778</v>
      </c>
      <c r="D18" t="s">
        <v>100</v>
      </c>
      <c r="E18" t="s">
        <v>779</v>
      </c>
      <c r="F18" t="s">
        <v>770</v>
      </c>
      <c r="G18" t="s">
        <v>102</v>
      </c>
      <c r="H18" s="77">
        <v>22818</v>
      </c>
      <c r="I18" s="77">
        <v>13770</v>
      </c>
      <c r="J18" s="77">
        <v>0</v>
      </c>
      <c r="K18" s="77">
        <v>3142.0385999999999</v>
      </c>
      <c r="L18" s="78">
        <v>1E-3</v>
      </c>
      <c r="M18" s="78">
        <v>2.1299999999999999E-2</v>
      </c>
      <c r="N18" s="78">
        <v>1.9E-3</v>
      </c>
    </row>
    <row r="19" spans="2:14">
      <c r="B19" t="s">
        <v>780</v>
      </c>
      <c r="C19" t="s">
        <v>781</v>
      </c>
      <c r="D19" t="s">
        <v>100</v>
      </c>
      <c r="E19" t="s">
        <v>782</v>
      </c>
      <c r="F19" t="s">
        <v>770</v>
      </c>
      <c r="G19" t="s">
        <v>102</v>
      </c>
      <c r="H19" s="77">
        <v>47305</v>
      </c>
      <c r="I19" s="77">
        <v>5856</v>
      </c>
      <c r="J19" s="77">
        <v>0</v>
      </c>
      <c r="K19" s="77">
        <v>2770.1808000000001</v>
      </c>
      <c r="L19" s="78">
        <v>4.8999999999999998E-3</v>
      </c>
      <c r="M19" s="78">
        <v>1.8800000000000001E-2</v>
      </c>
      <c r="N19" s="78">
        <v>1.6999999999999999E-3</v>
      </c>
    </row>
    <row r="20" spans="2:14">
      <c r="B20" t="s">
        <v>783</v>
      </c>
      <c r="C20" t="s">
        <v>784</v>
      </c>
      <c r="D20" t="s">
        <v>100</v>
      </c>
      <c r="E20" t="s">
        <v>782</v>
      </c>
      <c r="F20" t="s">
        <v>770</v>
      </c>
      <c r="G20" t="s">
        <v>102</v>
      </c>
      <c r="H20" s="77">
        <v>34870</v>
      </c>
      <c r="I20" s="77">
        <v>4385</v>
      </c>
      <c r="J20" s="77">
        <v>0</v>
      </c>
      <c r="K20" s="77">
        <v>1529.0495000000001</v>
      </c>
      <c r="L20" s="78">
        <v>0.01</v>
      </c>
      <c r="M20" s="78">
        <v>1.04E-2</v>
      </c>
      <c r="N20" s="78">
        <v>8.9999999999999998E-4</v>
      </c>
    </row>
    <row r="21" spans="2:14">
      <c r="B21" t="s">
        <v>785</v>
      </c>
      <c r="C21" t="s">
        <v>786</v>
      </c>
      <c r="D21" t="s">
        <v>100</v>
      </c>
      <c r="E21" t="s">
        <v>782</v>
      </c>
      <c r="F21" t="s">
        <v>770</v>
      </c>
      <c r="G21" t="s">
        <v>102</v>
      </c>
      <c r="H21" s="77">
        <v>161262</v>
      </c>
      <c r="I21" s="77">
        <v>3992</v>
      </c>
      <c r="J21" s="77">
        <v>0</v>
      </c>
      <c r="K21" s="77">
        <v>6437.5790399999996</v>
      </c>
      <c r="L21" s="78">
        <v>2.3E-3</v>
      </c>
      <c r="M21" s="78">
        <v>4.3700000000000003E-2</v>
      </c>
      <c r="N21" s="78">
        <v>3.8999999999999998E-3</v>
      </c>
    </row>
    <row r="22" spans="2:14">
      <c r="B22" s="79" t="s">
        <v>787</v>
      </c>
      <c r="D22" s="16"/>
      <c r="E22" s="16"/>
      <c r="F22" s="16"/>
      <c r="G22" s="16"/>
      <c r="H22" s="81">
        <v>2085331</v>
      </c>
      <c r="J22" s="81">
        <v>0</v>
      </c>
      <c r="K22" s="81">
        <v>7051.9638427</v>
      </c>
      <c r="M22" s="80">
        <v>4.7800000000000002E-2</v>
      </c>
      <c r="N22" s="80">
        <v>4.1999999999999997E-3</v>
      </c>
    </row>
    <row r="23" spans="2:14">
      <c r="B23" t="s">
        <v>788</v>
      </c>
      <c r="C23" t="s">
        <v>789</v>
      </c>
      <c r="D23" t="s">
        <v>100</v>
      </c>
      <c r="E23" t="s">
        <v>779</v>
      </c>
      <c r="F23" t="s">
        <v>790</v>
      </c>
      <c r="G23" t="s">
        <v>102</v>
      </c>
      <c r="H23" s="77">
        <v>2085331</v>
      </c>
      <c r="I23" s="77">
        <v>338.17</v>
      </c>
      <c r="J23" s="77">
        <v>0</v>
      </c>
      <c r="K23" s="77">
        <v>7051.9638427</v>
      </c>
      <c r="L23" s="78">
        <v>1.5E-3</v>
      </c>
      <c r="M23" s="78">
        <v>4.7800000000000002E-2</v>
      </c>
      <c r="N23" s="78">
        <v>4.1999999999999997E-3</v>
      </c>
    </row>
    <row r="24" spans="2:14">
      <c r="B24" s="79" t="s">
        <v>791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577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234</v>
      </c>
      <c r="C27" t="s">
        <v>234</v>
      </c>
      <c r="D27" s="16"/>
      <c r="E27" s="16"/>
      <c r="F27" t="s">
        <v>234</v>
      </c>
      <c r="G27" t="s">
        <v>234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792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238</v>
      </c>
      <c r="D30" s="16"/>
      <c r="E30" s="16"/>
      <c r="F30" s="16"/>
      <c r="G30" s="16"/>
      <c r="H30" s="81">
        <v>472941</v>
      </c>
      <c r="J30" s="81">
        <v>28.104769999999998</v>
      </c>
      <c r="K30" s="81">
        <v>104527.3767557</v>
      </c>
      <c r="M30" s="80">
        <v>0.70889999999999997</v>
      </c>
      <c r="N30" s="80">
        <v>6.2899999999999998E-2</v>
      </c>
    </row>
    <row r="31" spans="2:14">
      <c r="B31" s="79" t="s">
        <v>793</v>
      </c>
      <c r="D31" s="16"/>
      <c r="E31" s="16"/>
      <c r="F31" s="16"/>
      <c r="G31" s="16"/>
      <c r="H31" s="81">
        <v>348396</v>
      </c>
      <c r="J31" s="81">
        <v>28.104769999999998</v>
      </c>
      <c r="K31" s="81">
        <v>71840.362969099995</v>
      </c>
      <c r="M31" s="80">
        <v>0.48720000000000002</v>
      </c>
      <c r="N31" s="80">
        <v>4.3200000000000002E-2</v>
      </c>
    </row>
    <row r="32" spans="2:14">
      <c r="B32" t="s">
        <v>794</v>
      </c>
      <c r="C32" t="s">
        <v>795</v>
      </c>
      <c r="D32" t="s">
        <v>580</v>
      </c>
      <c r="E32" t="s">
        <v>796</v>
      </c>
      <c r="F32" t="s">
        <v>583</v>
      </c>
      <c r="G32" t="s">
        <v>106</v>
      </c>
      <c r="H32" s="77">
        <v>8583</v>
      </c>
      <c r="I32" s="77">
        <v>7621</v>
      </c>
      <c r="J32" s="77">
        <v>0</v>
      </c>
      <c r="K32" s="77">
        <v>2364.6092044500001</v>
      </c>
      <c r="L32" s="78">
        <v>0</v>
      </c>
      <c r="M32" s="78">
        <v>1.6E-2</v>
      </c>
      <c r="N32" s="78">
        <v>1.4E-3</v>
      </c>
    </row>
    <row r="33" spans="2:14">
      <c r="B33" t="s">
        <v>797</v>
      </c>
      <c r="C33" t="s">
        <v>798</v>
      </c>
      <c r="D33" t="s">
        <v>580</v>
      </c>
      <c r="E33" t="s">
        <v>799</v>
      </c>
      <c r="F33" t="s">
        <v>770</v>
      </c>
      <c r="G33" t="s">
        <v>106</v>
      </c>
      <c r="H33" s="77">
        <v>21751</v>
      </c>
      <c r="I33" s="77">
        <v>4034</v>
      </c>
      <c r="J33" s="77">
        <v>0</v>
      </c>
      <c r="K33" s="77">
        <v>3171.9287540999999</v>
      </c>
      <c r="L33" s="78">
        <v>0</v>
      </c>
      <c r="M33" s="78">
        <v>2.1499999999999998E-2</v>
      </c>
      <c r="N33" s="78">
        <v>1.9E-3</v>
      </c>
    </row>
    <row r="34" spans="2:14">
      <c r="B34" t="s">
        <v>800</v>
      </c>
      <c r="C34" t="s">
        <v>801</v>
      </c>
      <c r="D34" t="s">
        <v>739</v>
      </c>
      <c r="E34" t="s">
        <v>802</v>
      </c>
      <c r="F34" t="s">
        <v>770</v>
      </c>
      <c r="G34" t="s">
        <v>106</v>
      </c>
      <c r="H34" s="77">
        <v>38270</v>
      </c>
      <c r="I34" s="77">
        <v>4197</v>
      </c>
      <c r="J34" s="77">
        <v>0</v>
      </c>
      <c r="K34" s="77">
        <v>5806.3837185000002</v>
      </c>
      <c r="L34" s="78">
        <v>0</v>
      </c>
      <c r="M34" s="78">
        <v>3.9399999999999998E-2</v>
      </c>
      <c r="N34" s="78">
        <v>3.5000000000000001E-3</v>
      </c>
    </row>
    <row r="35" spans="2:14">
      <c r="B35" t="s">
        <v>803</v>
      </c>
      <c r="C35" t="s">
        <v>804</v>
      </c>
      <c r="D35" t="s">
        <v>739</v>
      </c>
      <c r="E35" t="s">
        <v>802</v>
      </c>
      <c r="F35" t="s">
        <v>770</v>
      </c>
      <c r="G35" t="s">
        <v>106</v>
      </c>
      <c r="H35" s="77">
        <v>2709</v>
      </c>
      <c r="I35" s="77">
        <v>32093</v>
      </c>
      <c r="J35" s="77">
        <v>3.4472999999999998</v>
      </c>
      <c r="K35" s="77">
        <v>3146.3260225499998</v>
      </c>
      <c r="L35" s="78">
        <v>0</v>
      </c>
      <c r="M35" s="78">
        <v>2.1299999999999999E-2</v>
      </c>
      <c r="N35" s="78">
        <v>1.9E-3</v>
      </c>
    </row>
    <row r="36" spans="2:14">
      <c r="B36" t="s">
        <v>805</v>
      </c>
      <c r="C36" t="s">
        <v>806</v>
      </c>
      <c r="D36" t="s">
        <v>123</v>
      </c>
      <c r="E36" t="s">
        <v>807</v>
      </c>
      <c r="F36" t="s">
        <v>770</v>
      </c>
      <c r="G36" t="s">
        <v>106</v>
      </c>
      <c r="H36" s="77">
        <v>14634</v>
      </c>
      <c r="I36" s="77">
        <v>2953</v>
      </c>
      <c r="J36" s="77">
        <v>0</v>
      </c>
      <c r="K36" s="77">
        <v>1562.1934022999999</v>
      </c>
      <c r="L36" s="78">
        <v>0</v>
      </c>
      <c r="M36" s="78">
        <v>1.06E-2</v>
      </c>
      <c r="N36" s="78">
        <v>8.9999999999999998E-4</v>
      </c>
    </row>
    <row r="37" spans="2:14">
      <c r="B37" t="s">
        <v>808</v>
      </c>
      <c r="C37" t="s">
        <v>809</v>
      </c>
      <c r="D37" t="s">
        <v>580</v>
      </c>
      <c r="E37" t="s">
        <v>810</v>
      </c>
      <c r="F37" t="s">
        <v>770</v>
      </c>
      <c r="G37" t="s">
        <v>106</v>
      </c>
      <c r="H37" s="77">
        <v>42790</v>
      </c>
      <c r="I37" s="77">
        <v>1863</v>
      </c>
      <c r="J37" s="77">
        <v>0</v>
      </c>
      <c r="K37" s="77">
        <v>2881.7973855</v>
      </c>
      <c r="L37" s="78">
        <v>0</v>
      </c>
      <c r="M37" s="78">
        <v>1.95E-2</v>
      </c>
      <c r="N37" s="78">
        <v>1.6999999999999999E-3</v>
      </c>
    </row>
    <row r="38" spans="2:14">
      <c r="B38" t="s">
        <v>811</v>
      </c>
      <c r="C38" t="s">
        <v>812</v>
      </c>
      <c r="D38" t="s">
        <v>580</v>
      </c>
      <c r="E38" t="s">
        <v>813</v>
      </c>
      <c r="F38" t="s">
        <v>770</v>
      </c>
      <c r="G38" t="s">
        <v>106</v>
      </c>
      <c r="H38" s="77">
        <v>6075</v>
      </c>
      <c r="I38" s="77">
        <v>40939</v>
      </c>
      <c r="J38" s="77">
        <v>24.65747</v>
      </c>
      <c r="K38" s="77">
        <v>9015.3224337499996</v>
      </c>
      <c r="L38" s="78">
        <v>0</v>
      </c>
      <c r="M38" s="78">
        <v>6.1100000000000002E-2</v>
      </c>
      <c r="N38" s="78">
        <v>5.4000000000000003E-3</v>
      </c>
    </row>
    <row r="39" spans="2:14">
      <c r="B39" t="s">
        <v>814</v>
      </c>
      <c r="C39" t="s">
        <v>815</v>
      </c>
      <c r="D39" t="s">
        <v>580</v>
      </c>
      <c r="E39" t="s">
        <v>813</v>
      </c>
      <c r="F39" t="s">
        <v>770</v>
      </c>
      <c r="G39" t="s">
        <v>106</v>
      </c>
      <c r="H39" s="77">
        <v>44182</v>
      </c>
      <c r="I39" s="77">
        <v>8283</v>
      </c>
      <c r="J39" s="77">
        <v>0</v>
      </c>
      <c r="K39" s="77">
        <v>13229.4361419</v>
      </c>
      <c r="L39" s="78">
        <v>0</v>
      </c>
      <c r="M39" s="78">
        <v>8.9700000000000002E-2</v>
      </c>
      <c r="N39" s="78">
        <v>8.0000000000000002E-3</v>
      </c>
    </row>
    <row r="40" spans="2:14">
      <c r="B40" t="s">
        <v>816</v>
      </c>
      <c r="C40" t="s">
        <v>817</v>
      </c>
      <c r="D40" t="s">
        <v>580</v>
      </c>
      <c r="E40" t="s">
        <v>813</v>
      </c>
      <c r="F40" t="s">
        <v>770</v>
      </c>
      <c r="G40" t="s">
        <v>106</v>
      </c>
      <c r="H40" s="77">
        <v>52490</v>
      </c>
      <c r="I40" s="77">
        <v>3215</v>
      </c>
      <c r="J40" s="77">
        <v>0</v>
      </c>
      <c r="K40" s="77">
        <v>6100.5059025</v>
      </c>
      <c r="L40" s="78">
        <v>0</v>
      </c>
      <c r="M40" s="78">
        <v>4.1399999999999999E-2</v>
      </c>
      <c r="N40" s="78">
        <v>3.7000000000000002E-3</v>
      </c>
    </row>
    <row r="41" spans="2:14">
      <c r="B41" t="s">
        <v>818</v>
      </c>
      <c r="C41" t="s">
        <v>819</v>
      </c>
      <c r="D41" t="s">
        <v>580</v>
      </c>
      <c r="E41" t="s">
        <v>813</v>
      </c>
      <c r="F41" t="s">
        <v>770</v>
      </c>
      <c r="G41" t="s">
        <v>106</v>
      </c>
      <c r="H41" s="77">
        <v>39616</v>
      </c>
      <c r="I41" s="77">
        <v>10118</v>
      </c>
      <c r="J41" s="77">
        <v>0</v>
      </c>
      <c r="K41" s="77">
        <v>14490.1739712</v>
      </c>
      <c r="L41" s="78">
        <v>0</v>
      </c>
      <c r="M41" s="78">
        <v>9.8299999999999998E-2</v>
      </c>
      <c r="N41" s="78">
        <v>8.6999999999999994E-3</v>
      </c>
    </row>
    <row r="42" spans="2:14">
      <c r="B42" t="s">
        <v>820</v>
      </c>
      <c r="C42" t="s">
        <v>821</v>
      </c>
      <c r="D42" t="s">
        <v>580</v>
      </c>
      <c r="E42" t="s">
        <v>813</v>
      </c>
      <c r="F42" t="s">
        <v>770</v>
      </c>
      <c r="G42" t="s">
        <v>106</v>
      </c>
      <c r="H42" s="77">
        <v>8065</v>
      </c>
      <c r="I42" s="77">
        <v>7471</v>
      </c>
      <c r="J42" s="77">
        <v>0</v>
      </c>
      <c r="K42" s="77">
        <v>2178.16818225</v>
      </c>
      <c r="L42" s="78">
        <v>0</v>
      </c>
      <c r="M42" s="78">
        <v>1.4800000000000001E-2</v>
      </c>
      <c r="N42" s="78">
        <v>1.2999999999999999E-3</v>
      </c>
    </row>
    <row r="43" spans="2:14">
      <c r="B43" t="s">
        <v>822</v>
      </c>
      <c r="C43" t="s">
        <v>823</v>
      </c>
      <c r="D43" t="s">
        <v>580</v>
      </c>
      <c r="E43" t="s">
        <v>824</v>
      </c>
      <c r="F43" t="s">
        <v>770</v>
      </c>
      <c r="G43" t="s">
        <v>106</v>
      </c>
      <c r="H43" s="77">
        <v>69231</v>
      </c>
      <c r="I43" s="77">
        <v>3154</v>
      </c>
      <c r="J43" s="77">
        <v>0</v>
      </c>
      <c r="K43" s="77">
        <v>7893.5178501</v>
      </c>
      <c r="L43" s="78">
        <v>1E-4</v>
      </c>
      <c r="M43" s="78">
        <v>5.3499999999999999E-2</v>
      </c>
      <c r="N43" s="78">
        <v>4.7000000000000002E-3</v>
      </c>
    </row>
    <row r="44" spans="2:14">
      <c r="B44" s="79" t="s">
        <v>825</v>
      </c>
      <c r="D44" s="16"/>
      <c r="E44" s="16"/>
      <c r="F44" s="16"/>
      <c r="G44" s="16"/>
      <c r="H44" s="81">
        <v>73499</v>
      </c>
      <c r="J44" s="81">
        <v>0</v>
      </c>
      <c r="K44" s="81">
        <v>28516.6066326</v>
      </c>
      <c r="M44" s="80">
        <v>0.19339999999999999</v>
      </c>
      <c r="N44" s="80">
        <v>1.7100000000000001E-2</v>
      </c>
    </row>
    <row r="45" spans="2:14">
      <c r="B45" t="s">
        <v>826</v>
      </c>
      <c r="C45" t="s">
        <v>827</v>
      </c>
      <c r="D45" t="s">
        <v>580</v>
      </c>
      <c r="E45" t="s">
        <v>807</v>
      </c>
      <c r="F45" t="s">
        <v>790</v>
      </c>
      <c r="G45" t="s">
        <v>106</v>
      </c>
      <c r="H45" s="77">
        <v>60254</v>
      </c>
      <c r="I45" s="77">
        <v>10961</v>
      </c>
      <c r="J45" s="77">
        <v>0</v>
      </c>
      <c r="K45" s="77">
        <v>23875.0539981</v>
      </c>
      <c r="L45" s="78">
        <v>0</v>
      </c>
      <c r="M45" s="78">
        <v>0.16189999999999999</v>
      </c>
      <c r="N45" s="78">
        <v>1.44E-2</v>
      </c>
    </row>
    <row r="46" spans="2:14">
      <c r="B46" t="s">
        <v>828</v>
      </c>
      <c r="C46" t="s">
        <v>829</v>
      </c>
      <c r="D46" t="s">
        <v>830</v>
      </c>
      <c r="E46" t="s">
        <v>807</v>
      </c>
      <c r="F46" t="s">
        <v>790</v>
      </c>
      <c r="G46" t="s">
        <v>106</v>
      </c>
      <c r="H46" s="77">
        <v>13245</v>
      </c>
      <c r="I46" s="77">
        <v>9694</v>
      </c>
      <c r="J46" s="77">
        <v>0</v>
      </c>
      <c r="K46" s="77">
        <v>4641.5526344999998</v>
      </c>
      <c r="L46" s="78">
        <v>0</v>
      </c>
      <c r="M46" s="78">
        <v>3.15E-2</v>
      </c>
      <c r="N46" s="78">
        <v>2.8E-3</v>
      </c>
    </row>
    <row r="47" spans="2:14">
      <c r="B47" s="79" t="s">
        <v>577</v>
      </c>
      <c r="D47" s="16"/>
      <c r="E47" s="16"/>
      <c r="F47" s="16"/>
      <c r="G47" s="16"/>
      <c r="H47" s="81">
        <v>51046</v>
      </c>
      <c r="J47" s="81">
        <v>0</v>
      </c>
      <c r="K47" s="81">
        <v>4170.4071540000004</v>
      </c>
      <c r="M47" s="80">
        <v>2.8299999999999999E-2</v>
      </c>
      <c r="N47" s="80">
        <v>2.5000000000000001E-3</v>
      </c>
    </row>
    <row r="48" spans="2:14">
      <c r="B48" t="s">
        <v>831</v>
      </c>
      <c r="C48" t="s">
        <v>832</v>
      </c>
      <c r="D48" t="s">
        <v>830</v>
      </c>
      <c r="E48" t="s">
        <v>833</v>
      </c>
      <c r="F48" t="s">
        <v>770</v>
      </c>
      <c r="G48" t="s">
        <v>106</v>
      </c>
      <c r="H48" s="77">
        <v>51046</v>
      </c>
      <c r="I48" s="77">
        <v>2260</v>
      </c>
      <c r="J48" s="77">
        <v>0</v>
      </c>
      <c r="K48" s="77">
        <v>4170.4071540000004</v>
      </c>
      <c r="L48" s="78">
        <v>0</v>
      </c>
      <c r="M48" s="78">
        <v>2.8299999999999999E-2</v>
      </c>
      <c r="N48" s="78">
        <v>2.5000000000000001E-3</v>
      </c>
    </row>
    <row r="49" spans="2:14">
      <c r="B49" s="79" t="s">
        <v>792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234</v>
      </c>
      <c r="C50" t="s">
        <v>234</v>
      </c>
      <c r="D50" s="16"/>
      <c r="E50" s="16"/>
      <c r="F50" t="s">
        <v>234</v>
      </c>
      <c r="G50" t="s">
        <v>234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240</v>
      </c>
      <c r="D51" s="16"/>
      <c r="E51" s="16"/>
      <c r="F51" s="16"/>
      <c r="G51" s="16"/>
    </row>
    <row r="52" spans="2:14">
      <c r="B52" t="s">
        <v>297</v>
      </c>
      <c r="D52" s="16"/>
      <c r="E52" s="16"/>
      <c r="F52" s="16"/>
      <c r="G52" s="16"/>
    </row>
    <row r="53" spans="2:14">
      <c r="B53" t="s">
        <v>298</v>
      </c>
      <c r="D53" s="16"/>
      <c r="E53" s="16"/>
      <c r="F53" s="16"/>
      <c r="G53" s="16"/>
    </row>
    <row r="54" spans="2:14">
      <c r="B54" t="s">
        <v>299</v>
      </c>
      <c r="D54" s="16"/>
      <c r="E54" s="16"/>
      <c r="F54" s="16"/>
      <c r="G54" s="16"/>
    </row>
    <row r="55" spans="2:14">
      <c r="B55" t="s">
        <v>300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6554891.4100000001</v>
      </c>
      <c r="K11" s="7"/>
      <c r="L11" s="75">
        <v>15381.943051095001</v>
      </c>
      <c r="M11" s="7"/>
      <c r="N11" s="76">
        <v>1</v>
      </c>
      <c r="O11" s="76">
        <v>9.1999999999999998E-3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6535746.4100000001</v>
      </c>
      <c r="L12" s="81">
        <v>3744.9826929300002</v>
      </c>
      <c r="N12" s="80">
        <v>0.24349999999999999</v>
      </c>
      <c r="O12" s="80">
        <v>2.3E-3</v>
      </c>
    </row>
    <row r="13" spans="2:65">
      <c r="B13" s="79" t="s">
        <v>834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835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6535746.4100000001</v>
      </c>
      <c r="L17" s="81">
        <v>3744.9826929300002</v>
      </c>
      <c r="N17" s="80">
        <v>0.24349999999999999</v>
      </c>
      <c r="O17" s="80">
        <v>2.3E-3</v>
      </c>
    </row>
    <row r="18" spans="2:15">
      <c r="B18" t="s">
        <v>836</v>
      </c>
      <c r="C18" t="s">
        <v>837</v>
      </c>
      <c r="D18" t="s">
        <v>100</v>
      </c>
      <c r="E18" t="s">
        <v>838</v>
      </c>
      <c r="F18" t="s">
        <v>770</v>
      </c>
      <c r="G18" t="s">
        <v>355</v>
      </c>
      <c r="H18" t="s">
        <v>210</v>
      </c>
      <c r="I18" t="s">
        <v>102</v>
      </c>
      <c r="J18" s="77">
        <v>6535746.4100000001</v>
      </c>
      <c r="K18" s="77">
        <v>57.3</v>
      </c>
      <c r="L18" s="77">
        <v>3744.9826929300002</v>
      </c>
      <c r="M18" s="78">
        <v>1.8599999999999998E-2</v>
      </c>
      <c r="N18" s="78">
        <v>0.24349999999999999</v>
      </c>
      <c r="O18" s="78">
        <v>2.3E-3</v>
      </c>
    </row>
    <row r="19" spans="2:15">
      <c r="B19" s="79" t="s">
        <v>577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19145</v>
      </c>
      <c r="L21" s="81">
        <v>11636.960358165001</v>
      </c>
      <c r="N21" s="80">
        <v>0.75649999999999995</v>
      </c>
      <c r="O21" s="80">
        <v>7.0000000000000001E-3</v>
      </c>
    </row>
    <row r="22" spans="2:15">
      <c r="B22" s="79" t="s">
        <v>834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835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19145</v>
      </c>
      <c r="L26" s="81">
        <v>11636.960358165001</v>
      </c>
      <c r="N26" s="80">
        <v>0.75649999999999995</v>
      </c>
      <c r="O26" s="80">
        <v>7.0000000000000001E-3</v>
      </c>
    </row>
    <row r="27" spans="2:15">
      <c r="B27" t="s">
        <v>839</v>
      </c>
      <c r="C27" t="s">
        <v>840</v>
      </c>
      <c r="D27" t="s">
        <v>123</v>
      </c>
      <c r="E27" t="s">
        <v>841</v>
      </c>
      <c r="F27" t="s">
        <v>770</v>
      </c>
      <c r="G27" t="s">
        <v>234</v>
      </c>
      <c r="H27" t="s">
        <v>560</v>
      </c>
      <c r="I27" t="s">
        <v>106</v>
      </c>
      <c r="J27" s="77">
        <v>15018</v>
      </c>
      <c r="K27" s="77">
        <v>16998</v>
      </c>
      <c r="L27" s="77">
        <v>9228.2260986000001</v>
      </c>
      <c r="M27" s="78">
        <v>0</v>
      </c>
      <c r="N27" s="78">
        <v>0.59989999999999999</v>
      </c>
      <c r="O27" s="78">
        <v>5.4999999999999997E-3</v>
      </c>
    </row>
    <row r="28" spans="2:15">
      <c r="B28" t="s">
        <v>842</v>
      </c>
      <c r="C28" t="s">
        <v>843</v>
      </c>
      <c r="D28" t="s">
        <v>123</v>
      </c>
      <c r="E28" t="s">
        <v>844</v>
      </c>
      <c r="F28" t="s">
        <v>770</v>
      </c>
      <c r="G28" t="s">
        <v>234</v>
      </c>
      <c r="H28" t="s">
        <v>560</v>
      </c>
      <c r="I28" t="s">
        <v>106</v>
      </c>
      <c r="J28" s="77">
        <v>4127</v>
      </c>
      <c r="K28" s="77">
        <v>16145.3</v>
      </c>
      <c r="L28" s="77">
        <v>2408.7342595649998</v>
      </c>
      <c r="M28" s="78">
        <v>0</v>
      </c>
      <c r="N28" s="78">
        <v>0.15659999999999999</v>
      </c>
      <c r="O28" s="78">
        <v>1.4E-3</v>
      </c>
    </row>
    <row r="29" spans="2:15">
      <c r="B29" s="79" t="s">
        <v>577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234</v>
      </c>
      <c r="C30" t="s">
        <v>234</v>
      </c>
      <c r="D30" s="16"/>
      <c r="E30" s="16"/>
      <c r="F30" t="s">
        <v>234</v>
      </c>
      <c r="G30" t="s">
        <v>234</v>
      </c>
      <c r="I30" t="s">
        <v>234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240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42000</v>
      </c>
      <c r="H11" s="7"/>
      <c r="I11" s="75">
        <v>712.32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42000</v>
      </c>
      <c r="I12" s="81">
        <v>712.32</v>
      </c>
      <c r="K12" s="80">
        <v>1</v>
      </c>
      <c r="L12" s="80">
        <v>4.0000000000000002E-4</v>
      </c>
    </row>
    <row r="13" spans="2:60">
      <c r="B13" s="79" t="s">
        <v>845</v>
      </c>
      <c r="D13" s="16"/>
      <c r="E13" s="16"/>
      <c r="G13" s="81">
        <v>42000</v>
      </c>
      <c r="I13" s="81">
        <v>712.32</v>
      </c>
      <c r="K13" s="80">
        <v>1</v>
      </c>
      <c r="L13" s="80">
        <v>4.0000000000000002E-4</v>
      </c>
    </row>
    <row r="14" spans="2:60">
      <c r="B14" t="s">
        <v>846</v>
      </c>
      <c r="C14" t="s">
        <v>847</v>
      </c>
      <c r="D14" t="s">
        <v>100</v>
      </c>
      <c r="E14" t="s">
        <v>548</v>
      </c>
      <c r="F14" t="s">
        <v>102</v>
      </c>
      <c r="G14" s="77">
        <v>42000</v>
      </c>
      <c r="H14" s="77">
        <v>1696</v>
      </c>
      <c r="I14" s="77">
        <v>712.32</v>
      </c>
      <c r="J14" s="78">
        <v>2.1000000000000001E-2</v>
      </c>
      <c r="K14" s="78">
        <v>1</v>
      </c>
      <c r="L14" s="78">
        <v>4.0000000000000002E-4</v>
      </c>
    </row>
    <row r="15" spans="2:60">
      <c r="B15" s="79" t="s">
        <v>238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848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234</v>
      </c>
      <c r="C17" t="s">
        <v>234</v>
      </c>
      <c r="D17" s="16"/>
      <c r="E17" t="s">
        <v>234</v>
      </c>
      <c r="F17" t="s">
        <v>234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240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12771</v>
      </c>
      <c r="H11" s="7"/>
      <c r="I11" s="75">
        <v>170.3502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371</v>
      </c>
      <c r="I12" s="81">
        <v>161.38499999999999</v>
      </c>
      <c r="K12" s="80">
        <v>0.94740000000000002</v>
      </c>
      <c r="L12" s="80">
        <v>1E-4</v>
      </c>
    </row>
    <row r="13" spans="2:61">
      <c r="B13" s="79" t="s">
        <v>849</v>
      </c>
      <c r="C13" s="16"/>
      <c r="D13" s="16"/>
      <c r="E13" s="16"/>
      <c r="G13" s="81">
        <v>371</v>
      </c>
      <c r="I13" s="81">
        <v>161.38499999999999</v>
      </c>
      <c r="K13" s="80">
        <v>0.94740000000000002</v>
      </c>
      <c r="L13" s="80">
        <v>1E-4</v>
      </c>
    </row>
    <row r="14" spans="2:61">
      <c r="B14" t="s">
        <v>850</v>
      </c>
      <c r="C14" t="s">
        <v>851</v>
      </c>
      <c r="D14" t="s">
        <v>100</v>
      </c>
      <c r="E14" t="s">
        <v>123</v>
      </c>
      <c r="F14" t="s">
        <v>102</v>
      </c>
      <c r="G14" s="77">
        <v>371</v>
      </c>
      <c r="H14" s="77">
        <v>43500</v>
      </c>
      <c r="I14" s="77">
        <v>161.38499999999999</v>
      </c>
      <c r="J14" s="78">
        <v>0</v>
      </c>
      <c r="K14" s="78">
        <v>0.94740000000000002</v>
      </c>
      <c r="L14" s="78">
        <v>1E-4</v>
      </c>
    </row>
    <row r="15" spans="2:61">
      <c r="B15" s="79" t="s">
        <v>852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12400</v>
      </c>
      <c r="I21" s="81">
        <v>8.9651999999999994</v>
      </c>
      <c r="K21" s="80">
        <v>5.2600000000000001E-2</v>
      </c>
      <c r="L21" s="80">
        <v>0</v>
      </c>
    </row>
    <row r="22" spans="2:12">
      <c r="B22" s="79" t="s">
        <v>849</v>
      </c>
      <c r="C22" s="16"/>
      <c r="D22" s="16"/>
      <c r="E22" s="16"/>
      <c r="G22" s="81">
        <v>12400</v>
      </c>
      <c r="I22" s="81">
        <v>8.9651999999999994</v>
      </c>
      <c r="K22" s="80">
        <v>5.2600000000000001E-2</v>
      </c>
      <c r="L22" s="80">
        <v>0</v>
      </c>
    </row>
    <row r="23" spans="2:12">
      <c r="B23" t="s">
        <v>854</v>
      </c>
      <c r="C23" t="s">
        <v>855</v>
      </c>
      <c r="D23" t="s">
        <v>123</v>
      </c>
      <c r="E23" t="s">
        <v>856</v>
      </c>
      <c r="F23" t="s">
        <v>106</v>
      </c>
      <c r="G23" s="77">
        <v>12400</v>
      </c>
      <c r="H23" s="77">
        <v>20</v>
      </c>
      <c r="I23" s="77">
        <v>8.9651999999999994</v>
      </c>
      <c r="J23" s="78">
        <v>0</v>
      </c>
      <c r="K23" s="78">
        <v>5.2600000000000001E-2</v>
      </c>
      <c r="L23" s="78">
        <v>0</v>
      </c>
    </row>
    <row r="24" spans="2:12">
      <c r="B24" s="79" t="s">
        <v>857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858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4467014.1900000004</v>
      </c>
      <c r="H11" s="25"/>
      <c r="I11" s="75">
        <v>16228.814716761284</v>
      </c>
      <c r="J11" s="76">
        <v>1</v>
      </c>
      <c r="K11" s="76">
        <v>9.7999999999999997E-3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4467014.1900000004</v>
      </c>
      <c r="H14" s="19"/>
      <c r="I14" s="81">
        <v>16228.814716761284</v>
      </c>
      <c r="J14" s="80">
        <v>1</v>
      </c>
      <c r="K14" s="80">
        <v>9.7999999999999997E-3</v>
      </c>
      <c r="BF14" s="16" t="s">
        <v>126</v>
      </c>
    </row>
    <row r="15" spans="1:60">
      <c r="B15" t="s">
        <v>859</v>
      </c>
      <c r="C15" t="s">
        <v>860</v>
      </c>
      <c r="D15" t="s">
        <v>123</v>
      </c>
      <c r="E15" t="s">
        <v>856</v>
      </c>
      <c r="F15" t="s">
        <v>110</v>
      </c>
      <c r="G15" s="77">
        <v>49</v>
      </c>
      <c r="H15" s="77">
        <v>1.5796999999999999E-2</v>
      </c>
      <c r="I15" s="77">
        <v>3.0437312066000001E-5</v>
      </c>
      <c r="J15" s="78">
        <v>0</v>
      </c>
      <c r="K15" s="78">
        <v>0</v>
      </c>
      <c r="BF15" s="16" t="s">
        <v>127</v>
      </c>
    </row>
    <row r="16" spans="1:60">
      <c r="B16" t="s">
        <v>861</v>
      </c>
      <c r="C16" t="s">
        <v>862</v>
      </c>
      <c r="D16" t="s">
        <v>123</v>
      </c>
      <c r="E16" t="s">
        <v>856</v>
      </c>
      <c r="F16" t="s">
        <v>110</v>
      </c>
      <c r="G16" s="77">
        <v>50</v>
      </c>
      <c r="H16" s="77">
        <v>4.261E-3</v>
      </c>
      <c r="I16" s="77">
        <v>8.3775520999999995E-6</v>
      </c>
      <c r="J16" s="78">
        <v>0</v>
      </c>
      <c r="K16" s="78">
        <v>0</v>
      </c>
      <c r="BF16" s="16" t="s">
        <v>128</v>
      </c>
    </row>
    <row r="17" spans="2:58">
      <c r="B17" t="s">
        <v>863</v>
      </c>
      <c r="C17" t="s">
        <v>864</v>
      </c>
      <c r="D17" t="s">
        <v>123</v>
      </c>
      <c r="E17" t="s">
        <v>856</v>
      </c>
      <c r="F17" t="s">
        <v>113</v>
      </c>
      <c r="G17" s="77">
        <v>24</v>
      </c>
      <c r="H17" s="77">
        <v>7.639E-3</v>
      </c>
      <c r="I17" s="77">
        <v>8.1899857920000005E-6</v>
      </c>
      <c r="J17" s="78">
        <v>0</v>
      </c>
      <c r="K17" s="78">
        <v>0</v>
      </c>
      <c r="BF17" s="16" t="s">
        <v>129</v>
      </c>
    </row>
    <row r="18" spans="2:58">
      <c r="B18" t="s">
        <v>865</v>
      </c>
      <c r="C18" t="s">
        <v>866</v>
      </c>
      <c r="D18" t="s">
        <v>123</v>
      </c>
      <c r="E18" t="s">
        <v>856</v>
      </c>
      <c r="F18" t="s">
        <v>110</v>
      </c>
      <c r="G18" s="77">
        <v>249916.6</v>
      </c>
      <c r="H18" s="77">
        <v>100</v>
      </c>
      <c r="I18" s="77">
        <v>982.72205452000003</v>
      </c>
      <c r="J18" s="78">
        <v>6.0600000000000001E-2</v>
      </c>
      <c r="K18" s="78">
        <v>5.9999999999999995E-4</v>
      </c>
      <c r="BF18" s="16" t="s">
        <v>130</v>
      </c>
    </row>
    <row r="19" spans="2:58">
      <c r="B19" t="s">
        <v>867</v>
      </c>
      <c r="C19" t="s">
        <v>868</v>
      </c>
      <c r="D19" t="s">
        <v>123</v>
      </c>
      <c r="E19" t="s">
        <v>856</v>
      </c>
      <c r="F19" t="s">
        <v>113</v>
      </c>
      <c r="G19" s="77">
        <v>4320</v>
      </c>
      <c r="H19" s="77">
        <v>100</v>
      </c>
      <c r="I19" s="77">
        <v>19.298304000000002</v>
      </c>
      <c r="J19" s="78">
        <v>1.1999999999999999E-3</v>
      </c>
      <c r="K19" s="78">
        <v>0</v>
      </c>
      <c r="BF19" s="16" t="s">
        <v>131</v>
      </c>
    </row>
    <row r="20" spans="2:58">
      <c r="B20" t="s">
        <v>869</v>
      </c>
      <c r="C20" t="s">
        <v>870</v>
      </c>
      <c r="D20" t="s">
        <v>123</v>
      </c>
      <c r="E20" t="s">
        <v>856</v>
      </c>
      <c r="F20" t="s">
        <v>106</v>
      </c>
      <c r="G20" s="77">
        <v>4212114.59</v>
      </c>
      <c r="H20" s="77">
        <v>100</v>
      </c>
      <c r="I20" s="77">
        <v>15226.794242849999</v>
      </c>
      <c r="J20" s="78">
        <v>0.93830000000000002</v>
      </c>
      <c r="K20" s="78">
        <v>9.1999999999999998E-3</v>
      </c>
      <c r="BF20" s="16" t="s">
        <v>132</v>
      </c>
    </row>
    <row r="21" spans="2:58">
      <c r="B21" t="s">
        <v>871</v>
      </c>
      <c r="C21" t="s">
        <v>872</v>
      </c>
      <c r="D21" t="s">
        <v>123</v>
      </c>
      <c r="E21" t="s">
        <v>856</v>
      </c>
      <c r="F21" t="s">
        <v>106</v>
      </c>
      <c r="G21" s="77">
        <v>72</v>
      </c>
      <c r="H21" s="77">
        <v>1.3301749999999999E-2</v>
      </c>
      <c r="I21" s="77">
        <v>3.4621794900000003E-5</v>
      </c>
      <c r="J21" s="78">
        <v>0</v>
      </c>
      <c r="K21" s="78">
        <v>0</v>
      </c>
      <c r="BF21" s="16" t="s">
        <v>123</v>
      </c>
    </row>
    <row r="22" spans="2:58">
      <c r="B22" t="s">
        <v>873</v>
      </c>
      <c r="C22" t="s">
        <v>874</v>
      </c>
      <c r="D22" t="s">
        <v>123</v>
      </c>
      <c r="E22" t="s">
        <v>856</v>
      </c>
      <c r="F22" t="s">
        <v>106</v>
      </c>
      <c r="G22" s="77">
        <v>45</v>
      </c>
      <c r="H22" s="77">
        <v>1.8135E-3</v>
      </c>
      <c r="I22" s="77">
        <v>2.9501111249999999E-6</v>
      </c>
      <c r="J22" s="78">
        <v>0</v>
      </c>
      <c r="K22" s="78">
        <v>0</v>
      </c>
    </row>
    <row r="23" spans="2:58">
      <c r="B23" t="s">
        <v>875</v>
      </c>
      <c r="C23" t="s">
        <v>876</v>
      </c>
      <c r="D23" t="s">
        <v>123</v>
      </c>
      <c r="E23" t="s">
        <v>856</v>
      </c>
      <c r="F23" t="s">
        <v>106</v>
      </c>
      <c r="G23" s="77">
        <v>187</v>
      </c>
      <c r="H23" s="77">
        <v>4.1377499999999999E-3</v>
      </c>
      <c r="I23" s="77">
        <v>2.7971396887500001E-5</v>
      </c>
      <c r="J23" s="78">
        <v>0</v>
      </c>
      <c r="K23" s="78">
        <v>0</v>
      </c>
    </row>
    <row r="24" spans="2:58">
      <c r="B24" t="s">
        <v>877</v>
      </c>
      <c r="C24" t="s">
        <v>878</v>
      </c>
      <c r="D24" t="s">
        <v>123</v>
      </c>
      <c r="E24" t="s">
        <v>856</v>
      </c>
      <c r="F24" t="s">
        <v>110</v>
      </c>
      <c r="G24" s="77">
        <v>137</v>
      </c>
      <c r="H24" s="77">
        <v>4.5449999999999999E-4</v>
      </c>
      <c r="I24" s="77">
        <v>2.448443313E-6</v>
      </c>
      <c r="J24" s="78">
        <v>0</v>
      </c>
      <c r="K24" s="78">
        <v>0</v>
      </c>
    </row>
    <row r="25" spans="2:58">
      <c r="B25" t="s">
        <v>879</v>
      </c>
      <c r="C25" t="s">
        <v>880</v>
      </c>
      <c r="D25" t="s">
        <v>123</v>
      </c>
      <c r="E25" t="s">
        <v>856</v>
      </c>
      <c r="F25" t="s">
        <v>106</v>
      </c>
      <c r="G25" s="77">
        <v>39</v>
      </c>
      <c r="H25" s="77">
        <v>1.211406E-4</v>
      </c>
      <c r="I25" s="77">
        <v>1.7079007491000001E-7</v>
      </c>
      <c r="J25" s="78">
        <v>0</v>
      </c>
      <c r="K25" s="78">
        <v>0</v>
      </c>
    </row>
    <row r="26" spans="2:58">
      <c r="B26" t="s">
        <v>881</v>
      </c>
      <c r="C26" t="s">
        <v>882</v>
      </c>
      <c r="D26" t="s">
        <v>123</v>
      </c>
      <c r="E26" t="s">
        <v>856</v>
      </c>
      <c r="F26" t="s">
        <v>106</v>
      </c>
      <c r="G26" s="77">
        <v>60</v>
      </c>
      <c r="H26" s="77">
        <v>1.0322660000000001E-4</v>
      </c>
      <c r="I26" s="77">
        <v>2.2389849540000001E-7</v>
      </c>
      <c r="J26" s="78">
        <v>0</v>
      </c>
      <c r="K26" s="78">
        <v>0</v>
      </c>
    </row>
    <row r="27" spans="2:58">
      <c r="B27" t="s">
        <v>240</v>
      </c>
      <c r="C27" s="19"/>
      <c r="D27" s="19"/>
      <c r="E27" s="19"/>
      <c r="F27" s="19"/>
      <c r="G27" s="19"/>
      <c r="H27" s="19"/>
    </row>
    <row r="28" spans="2:58">
      <c r="B28" t="s">
        <v>297</v>
      </c>
      <c r="C28" s="19"/>
      <c r="D28" s="19"/>
      <c r="E28" s="19"/>
      <c r="F28" s="19"/>
      <c r="G28" s="19"/>
      <c r="H28" s="19"/>
    </row>
    <row r="29" spans="2:58">
      <c r="B29" t="s">
        <v>298</v>
      </c>
      <c r="C29" s="19"/>
      <c r="D29" s="19"/>
      <c r="E29" s="19"/>
      <c r="F29" s="19"/>
      <c r="G29" s="19"/>
      <c r="H29" s="19"/>
    </row>
    <row r="30" spans="2:58">
      <c r="B30" t="s">
        <v>299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234</v>
      </c>
      <c r="C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234</v>
      </c>
      <c r="C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234</v>
      </c>
      <c r="C22" t="s">
        <v>234</v>
      </c>
      <c r="D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2.84</v>
      </c>
      <c r="K11" s="7"/>
      <c r="L11" s="7"/>
      <c r="M11" s="76">
        <v>9.2399999999999996E-2</v>
      </c>
      <c r="N11" s="75">
        <v>16902898.850000001</v>
      </c>
      <c r="O11" s="7"/>
      <c r="P11" s="75">
        <v>11203.12585201068</v>
      </c>
      <c r="Q11" s="7"/>
      <c r="R11" s="76">
        <v>1</v>
      </c>
      <c r="S11" s="76">
        <v>6.7000000000000002E-3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2.84</v>
      </c>
      <c r="M12" s="80">
        <v>9.2399999999999996E-2</v>
      </c>
      <c r="N12" s="81">
        <v>16902898.850000001</v>
      </c>
      <c r="P12" s="81">
        <v>11203.12585201068</v>
      </c>
      <c r="R12" s="80">
        <v>1</v>
      </c>
      <c r="S12" s="80">
        <v>6.7000000000000002E-3</v>
      </c>
    </row>
    <row r="13" spans="2:81">
      <c r="B13" s="79" t="s">
        <v>895</v>
      </c>
      <c r="C13" s="16"/>
      <c r="D13" s="16"/>
      <c r="E13" s="16"/>
      <c r="J13" s="81">
        <v>0.11</v>
      </c>
      <c r="M13" s="80">
        <v>1.0500000000000001E-2</v>
      </c>
      <c r="N13" s="81">
        <v>5558967.96</v>
      </c>
      <c r="P13" s="81">
        <v>1107.1216470296797</v>
      </c>
      <c r="R13" s="80">
        <v>9.8799999999999999E-2</v>
      </c>
      <c r="S13" s="80">
        <v>6.9999999999999999E-4</v>
      </c>
    </row>
    <row r="14" spans="2:81">
      <c r="B14" t="s">
        <v>899</v>
      </c>
      <c r="C14" t="s">
        <v>900</v>
      </c>
      <c r="D14" t="s">
        <v>123</v>
      </c>
      <c r="E14" t="s">
        <v>307</v>
      </c>
      <c r="F14" t="s">
        <v>308</v>
      </c>
      <c r="G14" t="s">
        <v>355</v>
      </c>
      <c r="H14" t="s">
        <v>210</v>
      </c>
      <c r="I14" t="s">
        <v>901</v>
      </c>
      <c r="J14" s="77">
        <v>0</v>
      </c>
      <c r="K14" t="s">
        <v>102</v>
      </c>
      <c r="L14" s="78">
        <v>6.6000000000000003E-2</v>
      </c>
      <c r="M14" s="78">
        <v>0</v>
      </c>
      <c r="N14" s="77">
        <v>400000</v>
      </c>
      <c r="O14" s="77">
        <v>149.83000000000001</v>
      </c>
      <c r="P14" s="77">
        <v>599.32000000000005</v>
      </c>
      <c r="Q14" s="78">
        <v>0</v>
      </c>
      <c r="R14" s="78">
        <v>5.3499999999999999E-2</v>
      </c>
      <c r="S14" s="78">
        <v>4.0000000000000002E-4</v>
      </c>
    </row>
    <row r="15" spans="2:81">
      <c r="B15" t="s">
        <v>902</v>
      </c>
      <c r="C15" t="s">
        <v>903</v>
      </c>
      <c r="D15" t="s">
        <v>123</v>
      </c>
      <c r="E15" t="s">
        <v>904</v>
      </c>
      <c r="F15" t="s">
        <v>905</v>
      </c>
      <c r="G15" t="s">
        <v>504</v>
      </c>
      <c r="H15" t="s">
        <v>150</v>
      </c>
      <c r="I15" t="s">
        <v>906</v>
      </c>
      <c r="J15" s="77">
        <v>0.25</v>
      </c>
      <c r="K15" t="s">
        <v>102</v>
      </c>
      <c r="L15" s="78">
        <v>3.15E-2</v>
      </c>
      <c r="M15" s="78">
        <v>2.2800000000000001E-2</v>
      </c>
      <c r="N15" s="77">
        <v>456000</v>
      </c>
      <c r="O15" s="77">
        <v>111.36</v>
      </c>
      <c r="P15" s="77">
        <v>507.80160000000001</v>
      </c>
      <c r="Q15" s="78">
        <v>7.9000000000000008E-3</v>
      </c>
      <c r="R15" s="78">
        <v>4.53E-2</v>
      </c>
      <c r="S15" s="78">
        <v>2.9999999999999997E-4</v>
      </c>
    </row>
    <row r="16" spans="2:81">
      <c r="B16" t="s">
        <v>907</v>
      </c>
      <c r="C16" t="s">
        <v>908</v>
      </c>
      <c r="D16" t="s">
        <v>123</v>
      </c>
      <c r="E16" t="s">
        <v>909</v>
      </c>
      <c r="F16" t="s">
        <v>327</v>
      </c>
      <c r="G16" t="s">
        <v>234</v>
      </c>
      <c r="H16" t="s">
        <v>560</v>
      </c>
      <c r="I16" t="s">
        <v>910</v>
      </c>
      <c r="J16" s="77">
        <v>0</v>
      </c>
      <c r="K16" t="s">
        <v>102</v>
      </c>
      <c r="L16" s="78">
        <v>0.08</v>
      </c>
      <c r="M16" s="78">
        <v>0</v>
      </c>
      <c r="N16" s="77">
        <v>2815079.1</v>
      </c>
      <c r="O16" s="77">
        <v>9.9999999999999995E-7</v>
      </c>
      <c r="P16" s="77">
        <v>2.8150791E-5</v>
      </c>
      <c r="Q16" s="78">
        <v>2.5000000000000001E-2</v>
      </c>
      <c r="R16" s="78">
        <v>0</v>
      </c>
      <c r="S16" s="78">
        <v>0</v>
      </c>
    </row>
    <row r="17" spans="2:19">
      <c r="B17" t="s">
        <v>911</v>
      </c>
      <c r="C17" t="s">
        <v>912</v>
      </c>
      <c r="D17" t="s">
        <v>123</v>
      </c>
      <c r="E17" t="s">
        <v>913</v>
      </c>
      <c r="F17" t="s">
        <v>548</v>
      </c>
      <c r="G17" t="s">
        <v>234</v>
      </c>
      <c r="H17" t="s">
        <v>560</v>
      </c>
      <c r="I17" t="s">
        <v>914</v>
      </c>
      <c r="J17" s="77">
        <v>0</v>
      </c>
      <c r="K17" t="s">
        <v>102</v>
      </c>
      <c r="L17" s="78">
        <v>7.4499999999999997E-2</v>
      </c>
      <c r="M17" s="78">
        <v>0</v>
      </c>
      <c r="N17" s="77">
        <v>608840</v>
      </c>
      <c r="O17" s="77">
        <v>9.9999999999999995E-7</v>
      </c>
      <c r="P17" s="77">
        <v>6.0884E-6</v>
      </c>
      <c r="Q17" s="78">
        <v>1.2500000000000001E-2</v>
      </c>
      <c r="R17" s="78">
        <v>0</v>
      </c>
      <c r="S17" s="78">
        <v>0</v>
      </c>
    </row>
    <row r="18" spans="2:19">
      <c r="B18" t="s">
        <v>915</v>
      </c>
      <c r="C18" t="s">
        <v>916</v>
      </c>
      <c r="D18" t="s">
        <v>123</v>
      </c>
      <c r="E18" t="s">
        <v>913</v>
      </c>
      <c r="F18" t="s">
        <v>548</v>
      </c>
      <c r="G18" t="s">
        <v>234</v>
      </c>
      <c r="H18" t="s">
        <v>560</v>
      </c>
      <c r="I18" t="s">
        <v>917</v>
      </c>
      <c r="J18" s="77">
        <v>0</v>
      </c>
      <c r="K18" t="s">
        <v>102</v>
      </c>
      <c r="L18" s="78">
        <v>7.4999999999999997E-2</v>
      </c>
      <c r="M18" s="78">
        <v>0</v>
      </c>
      <c r="N18" s="77">
        <v>475854.14</v>
      </c>
      <c r="O18" s="77">
        <v>9.9999999999999995E-7</v>
      </c>
      <c r="P18" s="77">
        <v>4.7585413999999997E-6</v>
      </c>
      <c r="Q18" s="78">
        <v>8.3000000000000001E-3</v>
      </c>
      <c r="R18" s="78">
        <v>0</v>
      </c>
      <c r="S18" s="78">
        <v>0</v>
      </c>
    </row>
    <row r="19" spans="2:19">
      <c r="B19" t="s">
        <v>918</v>
      </c>
      <c r="C19" t="s">
        <v>919</v>
      </c>
      <c r="D19" t="s">
        <v>123</v>
      </c>
      <c r="E19" t="s">
        <v>913</v>
      </c>
      <c r="F19" t="s">
        <v>548</v>
      </c>
      <c r="G19" t="s">
        <v>234</v>
      </c>
      <c r="H19" t="s">
        <v>560</v>
      </c>
      <c r="J19" s="77">
        <v>0</v>
      </c>
      <c r="K19" t="s">
        <v>102</v>
      </c>
      <c r="L19" s="78">
        <v>7.4999999999999997E-2</v>
      </c>
      <c r="M19" s="78">
        <v>0</v>
      </c>
      <c r="N19" s="77">
        <v>158617.87</v>
      </c>
      <c r="O19" s="77">
        <v>9.9999999999999995E-7</v>
      </c>
      <c r="P19" s="77">
        <v>1.5861787E-6</v>
      </c>
      <c r="Q19" s="78">
        <v>0</v>
      </c>
      <c r="R19" s="78">
        <v>0</v>
      </c>
      <c r="S19" s="78">
        <v>0</v>
      </c>
    </row>
    <row r="20" spans="2:19">
      <c r="B20" t="s">
        <v>920</v>
      </c>
      <c r="C20" t="s">
        <v>921</v>
      </c>
      <c r="D20" t="s">
        <v>123</v>
      </c>
      <c r="E20" t="s">
        <v>922</v>
      </c>
      <c r="F20" t="s">
        <v>327</v>
      </c>
      <c r="G20" t="s">
        <v>234</v>
      </c>
      <c r="H20" t="s">
        <v>560</v>
      </c>
      <c r="I20" t="s">
        <v>906</v>
      </c>
      <c r="J20" s="77">
        <v>0</v>
      </c>
      <c r="K20" t="s">
        <v>102</v>
      </c>
      <c r="L20" s="78">
        <v>6.4000000000000001E-2</v>
      </c>
      <c r="M20" s="78">
        <v>0</v>
      </c>
      <c r="N20" s="77">
        <v>600000</v>
      </c>
      <c r="O20" s="77">
        <v>9.9999999999999995E-7</v>
      </c>
      <c r="P20" s="77">
        <v>6.0000000000000002E-6</v>
      </c>
      <c r="Q20" s="78">
        <v>4.0000000000000001E-3</v>
      </c>
      <c r="R20" s="78">
        <v>0</v>
      </c>
      <c r="S20" s="78">
        <v>0</v>
      </c>
    </row>
    <row r="21" spans="2:19">
      <c r="B21" t="s">
        <v>923</v>
      </c>
      <c r="C21" t="s">
        <v>924</v>
      </c>
      <c r="D21" t="s">
        <v>123</v>
      </c>
      <c r="E21" t="s">
        <v>925</v>
      </c>
      <c r="F21" t="s">
        <v>322</v>
      </c>
      <c r="G21" t="s">
        <v>234</v>
      </c>
      <c r="H21" t="s">
        <v>560</v>
      </c>
      <c r="I21" t="s">
        <v>906</v>
      </c>
      <c r="J21" s="77">
        <v>0</v>
      </c>
      <c r="K21" t="s">
        <v>102</v>
      </c>
      <c r="L21" s="78">
        <v>7.3999999999999996E-2</v>
      </c>
      <c r="M21" s="78">
        <v>0</v>
      </c>
      <c r="N21" s="77">
        <v>44576.85</v>
      </c>
      <c r="O21" s="77">
        <v>9.9999999999999995E-7</v>
      </c>
      <c r="P21" s="77">
        <v>4.4576850000000001E-7</v>
      </c>
      <c r="Q21" s="78">
        <v>0</v>
      </c>
      <c r="R21" s="78">
        <v>0</v>
      </c>
      <c r="S21" s="78">
        <v>0</v>
      </c>
    </row>
    <row r="22" spans="2:19">
      <c r="B22" s="79" t="s">
        <v>896</v>
      </c>
      <c r="C22" s="16"/>
      <c r="D22" s="16"/>
      <c r="E22" s="16"/>
      <c r="J22" s="81">
        <v>3.14</v>
      </c>
      <c r="M22" s="80">
        <v>0.1014</v>
      </c>
      <c r="N22" s="81">
        <v>11343930.890000001</v>
      </c>
      <c r="P22" s="81">
        <v>10096.004204981</v>
      </c>
      <c r="R22" s="80">
        <v>0.9012</v>
      </c>
      <c r="S22" s="80">
        <v>6.1000000000000004E-3</v>
      </c>
    </row>
    <row r="23" spans="2:19">
      <c r="B23" t="s">
        <v>926</v>
      </c>
      <c r="C23" t="s">
        <v>927</v>
      </c>
      <c r="D23" t="s">
        <v>123</v>
      </c>
      <c r="E23" t="s">
        <v>928</v>
      </c>
      <c r="F23" t="s">
        <v>548</v>
      </c>
      <c r="G23" t="s">
        <v>417</v>
      </c>
      <c r="H23" t="s">
        <v>150</v>
      </c>
      <c r="I23" t="s">
        <v>929</v>
      </c>
      <c r="J23" s="77">
        <v>2.88</v>
      </c>
      <c r="K23" t="s">
        <v>102</v>
      </c>
      <c r="L23" s="78">
        <v>4.4699999999999997E-2</v>
      </c>
      <c r="M23" s="78">
        <v>0.10299999999999999</v>
      </c>
      <c r="N23" s="77">
        <v>4550330.8899999997</v>
      </c>
      <c r="O23" s="77">
        <v>86.29</v>
      </c>
      <c r="P23" s="77">
        <v>3926.4805249810001</v>
      </c>
      <c r="Q23" s="78">
        <v>8.3999999999999995E-3</v>
      </c>
      <c r="R23" s="78">
        <v>0.35049999999999998</v>
      </c>
      <c r="S23" s="78">
        <v>2.3999999999999998E-3</v>
      </c>
    </row>
    <row r="24" spans="2:19">
      <c r="B24" t="s">
        <v>930</v>
      </c>
      <c r="C24" t="s">
        <v>931</v>
      </c>
      <c r="D24" t="s">
        <v>123</v>
      </c>
      <c r="E24" t="s">
        <v>932</v>
      </c>
      <c r="F24" t="s">
        <v>495</v>
      </c>
      <c r="G24" t="s">
        <v>447</v>
      </c>
      <c r="H24" t="s">
        <v>150</v>
      </c>
      <c r="I24" t="s">
        <v>933</v>
      </c>
      <c r="J24" s="77">
        <v>2.5</v>
      </c>
      <c r="K24" t="s">
        <v>102</v>
      </c>
      <c r="L24" s="78">
        <v>4.2999999999999997E-2</v>
      </c>
      <c r="M24" s="78">
        <v>7.6700000000000004E-2</v>
      </c>
      <c r="N24" s="77">
        <v>2193600</v>
      </c>
      <c r="O24" s="77">
        <v>93.38</v>
      </c>
      <c r="P24" s="77">
        <v>2048.3836799999999</v>
      </c>
      <c r="Q24" s="78">
        <v>1.34E-2</v>
      </c>
      <c r="R24" s="78">
        <v>0.18279999999999999</v>
      </c>
      <c r="S24" s="78">
        <v>1.1999999999999999E-3</v>
      </c>
    </row>
    <row r="25" spans="2:19">
      <c r="B25" t="s">
        <v>934</v>
      </c>
      <c r="C25" t="s">
        <v>935</v>
      </c>
      <c r="D25" t="s">
        <v>123</v>
      </c>
      <c r="E25" t="s">
        <v>936</v>
      </c>
      <c r="F25" t="s">
        <v>344</v>
      </c>
      <c r="G25" t="s">
        <v>447</v>
      </c>
      <c r="H25" t="s">
        <v>150</v>
      </c>
      <c r="I25" t="s">
        <v>937</v>
      </c>
      <c r="J25" s="77">
        <v>3.7</v>
      </c>
      <c r="K25" t="s">
        <v>102</v>
      </c>
      <c r="L25" s="78">
        <v>7.4999999999999997E-2</v>
      </c>
      <c r="M25" s="78">
        <v>0.11210000000000001</v>
      </c>
      <c r="N25" s="77">
        <v>4600000</v>
      </c>
      <c r="O25" s="77">
        <v>89.59</v>
      </c>
      <c r="P25" s="77">
        <v>4121.1400000000003</v>
      </c>
      <c r="Q25" s="78">
        <v>7.9000000000000008E-3</v>
      </c>
      <c r="R25" s="78">
        <v>0.3679</v>
      </c>
      <c r="S25" s="78">
        <v>2.5000000000000001E-3</v>
      </c>
    </row>
    <row r="26" spans="2:19">
      <c r="B26" s="79" t="s">
        <v>302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234</v>
      </c>
      <c r="C27" t="s">
        <v>234</v>
      </c>
      <c r="D27" s="16"/>
      <c r="E27" s="16"/>
      <c r="F27" t="s">
        <v>234</v>
      </c>
      <c r="G27" t="s">
        <v>234</v>
      </c>
      <c r="J27" s="77">
        <v>0</v>
      </c>
      <c r="K27" t="s">
        <v>234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577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J29" s="77">
        <v>0</v>
      </c>
      <c r="K29" t="s">
        <v>234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303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234</v>
      </c>
      <c r="C32" t="s">
        <v>234</v>
      </c>
      <c r="D32" s="16"/>
      <c r="E32" s="16"/>
      <c r="F32" t="s">
        <v>234</v>
      </c>
      <c r="G32" t="s">
        <v>234</v>
      </c>
      <c r="J32" s="77">
        <v>0</v>
      </c>
      <c r="K32" t="s">
        <v>234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304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234</v>
      </c>
      <c r="C34" t="s">
        <v>234</v>
      </c>
      <c r="D34" s="16"/>
      <c r="E34" s="16"/>
      <c r="F34" t="s">
        <v>234</v>
      </c>
      <c r="G34" t="s">
        <v>234</v>
      </c>
      <c r="J34" s="77">
        <v>0</v>
      </c>
      <c r="K34" t="s">
        <v>234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240</v>
      </c>
      <c r="C35" s="16"/>
      <c r="D35" s="16"/>
      <c r="E35" s="16"/>
    </row>
    <row r="36" spans="2:19">
      <c r="B36" t="s">
        <v>297</v>
      </c>
      <c r="C36" s="16"/>
      <c r="D36" s="16"/>
      <c r="E36" s="16"/>
    </row>
    <row r="37" spans="2:19">
      <c r="B37" t="s">
        <v>298</v>
      </c>
      <c r="C37" s="16"/>
      <c r="D37" s="16"/>
      <c r="E37" s="16"/>
    </row>
    <row r="38" spans="2:19">
      <c r="B38" t="s">
        <v>299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22" sqref="K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7516047.5999999996</v>
      </c>
      <c r="I11" s="7"/>
      <c r="J11" s="75">
        <v>113700.16678619052</v>
      </c>
      <c r="K11" s="7"/>
      <c r="L11" s="76">
        <v>1</v>
      </c>
      <c r="M11" s="76">
        <v>6.8400000000000002E-2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1919186.66</v>
      </c>
      <c r="J12" s="81">
        <v>91783.130810866991</v>
      </c>
      <c r="L12" s="80">
        <v>0.80720000000000003</v>
      </c>
      <c r="M12" s="80">
        <v>5.5199999999999999E-2</v>
      </c>
    </row>
    <row r="13" spans="2:98">
      <c r="B13" t="s">
        <v>938</v>
      </c>
      <c r="C13" t="s">
        <v>939</v>
      </c>
      <c r="D13" t="s">
        <v>123</v>
      </c>
      <c r="E13" t="s">
        <v>940</v>
      </c>
      <c r="F13" t="s">
        <v>465</v>
      </c>
      <c r="G13" t="s">
        <v>106</v>
      </c>
      <c r="H13" s="77">
        <v>464817.15</v>
      </c>
      <c r="I13" s="77">
        <v>344.99170000000009</v>
      </c>
      <c r="J13" s="77">
        <v>5796.9438244507301</v>
      </c>
      <c r="K13" s="90">
        <f>127.810873642412%/100</f>
        <v>1.2781087364241201E-2</v>
      </c>
      <c r="L13" s="78">
        <v>5.0999999999999997E-2</v>
      </c>
      <c r="M13" s="78">
        <v>3.5000000000000001E-3</v>
      </c>
    </row>
    <row r="14" spans="2:98">
      <c r="B14" t="s">
        <v>941</v>
      </c>
      <c r="C14" t="s">
        <v>942</v>
      </c>
      <c r="D14" t="s">
        <v>123</v>
      </c>
      <c r="E14" t="s">
        <v>943</v>
      </c>
      <c r="F14" t="s">
        <v>548</v>
      </c>
      <c r="G14" t="s">
        <v>102</v>
      </c>
      <c r="H14" s="77">
        <v>66273</v>
      </c>
      <c r="I14" s="77">
        <v>38390.246253000012</v>
      </c>
      <c r="J14" s="77">
        <v>25442.367899250701</v>
      </c>
      <c r="K14" s="90">
        <v>4.7100000000000003E-2</v>
      </c>
      <c r="L14" s="78">
        <v>0.2238</v>
      </c>
      <c r="M14" s="78">
        <v>1.5299999999999999E-2</v>
      </c>
    </row>
    <row r="15" spans="2:98">
      <c r="B15" t="s">
        <v>944</v>
      </c>
      <c r="C15" t="s">
        <v>945</v>
      </c>
      <c r="D15" t="s">
        <v>123</v>
      </c>
      <c r="E15" t="s">
        <v>725</v>
      </c>
      <c r="F15" t="s">
        <v>726</v>
      </c>
      <c r="G15" t="s">
        <v>102</v>
      </c>
      <c r="H15" s="77">
        <v>9219</v>
      </c>
      <c r="I15" s="77">
        <v>9.9999999999999992E-25</v>
      </c>
      <c r="J15" s="77">
        <v>9.2200000000000003E-26</v>
      </c>
      <c r="K15" s="90">
        <v>5.3499999999999999E-2</v>
      </c>
      <c r="L15" s="78">
        <v>0</v>
      </c>
      <c r="M15" s="78">
        <v>0</v>
      </c>
    </row>
    <row r="16" spans="2:98">
      <c r="B16" t="s">
        <v>946</v>
      </c>
      <c r="C16" t="s">
        <v>947</v>
      </c>
      <c r="D16" t="s">
        <v>123</v>
      </c>
      <c r="E16" t="s">
        <v>948</v>
      </c>
      <c r="F16" t="s">
        <v>949</v>
      </c>
      <c r="G16" t="s">
        <v>102</v>
      </c>
      <c r="H16" s="77">
        <v>67</v>
      </c>
      <c r="I16" s="77">
        <v>36663758.620690003</v>
      </c>
      <c r="J16" s="77">
        <v>24564.718275862298</v>
      </c>
      <c r="K16" s="90">
        <v>6.3534482758620683E-2</v>
      </c>
      <c r="L16" s="78">
        <v>0.216</v>
      </c>
      <c r="M16" s="78">
        <v>1.4800000000000001E-2</v>
      </c>
    </row>
    <row r="17" spans="2:13">
      <c r="B17" t="s">
        <v>950</v>
      </c>
      <c r="C17" t="s">
        <v>951</v>
      </c>
      <c r="D17" t="s">
        <v>123</v>
      </c>
      <c r="E17" t="s">
        <v>952</v>
      </c>
      <c r="F17" t="s">
        <v>495</v>
      </c>
      <c r="G17" t="s">
        <v>106</v>
      </c>
      <c r="H17" s="77">
        <v>3148</v>
      </c>
      <c r="I17" s="77">
        <v>67564.905599999998</v>
      </c>
      <c r="J17" s="77">
        <v>7688.8997702611196</v>
      </c>
      <c r="K17" s="90">
        <f>67.4172189%/100</f>
        <v>6.7417218899999999E-3</v>
      </c>
      <c r="L17" s="78">
        <v>6.7599999999999993E-2</v>
      </c>
      <c r="M17" s="78">
        <v>4.5999999999999999E-3</v>
      </c>
    </row>
    <row r="18" spans="2:13">
      <c r="B18" t="s">
        <v>953</v>
      </c>
      <c r="C18" t="s">
        <v>954</v>
      </c>
      <c r="D18" t="s">
        <v>123</v>
      </c>
      <c r="E18" t="s">
        <v>952</v>
      </c>
      <c r="F18" t="s">
        <v>495</v>
      </c>
      <c r="G18" t="s">
        <v>106</v>
      </c>
      <c r="H18" s="77">
        <v>1376</v>
      </c>
      <c r="I18" s="77">
        <v>63577.083024000051</v>
      </c>
      <c r="J18" s="77">
        <v>3162.4766946130198</v>
      </c>
      <c r="K18" s="90">
        <f>74.9762333%/1000</f>
        <v>7.4976233300000003E-4</v>
      </c>
      <c r="L18" s="78">
        <v>2.7799999999999998E-2</v>
      </c>
      <c r="M18" s="78">
        <v>1.9E-3</v>
      </c>
    </row>
    <row r="19" spans="2:13">
      <c r="B19" t="s">
        <v>955</v>
      </c>
      <c r="C19" t="s">
        <v>956</v>
      </c>
      <c r="D19" t="s">
        <v>123</v>
      </c>
      <c r="E19" t="s">
        <v>957</v>
      </c>
      <c r="F19" t="s">
        <v>327</v>
      </c>
      <c r="G19" t="s">
        <v>102</v>
      </c>
      <c r="H19" s="77">
        <v>179.51</v>
      </c>
      <c r="I19" s="77">
        <v>5657400</v>
      </c>
      <c r="J19" s="77">
        <v>10155.598739999999</v>
      </c>
      <c r="K19" s="90">
        <v>0</v>
      </c>
      <c r="L19" s="78">
        <v>8.9300000000000004E-2</v>
      </c>
      <c r="M19" s="78">
        <v>6.1000000000000004E-3</v>
      </c>
    </row>
    <row r="20" spans="2:13">
      <c r="B20" t="s">
        <v>958</v>
      </c>
      <c r="C20" t="s">
        <v>959</v>
      </c>
      <c r="D20" t="s">
        <v>123</v>
      </c>
      <c r="E20" t="s">
        <v>960</v>
      </c>
      <c r="F20" t="s">
        <v>327</v>
      </c>
      <c r="G20" t="s">
        <v>110</v>
      </c>
      <c r="H20" s="77">
        <v>500000</v>
      </c>
      <c r="I20" s="77">
        <v>1E-26</v>
      </c>
      <c r="J20" s="77">
        <v>1.9659999999999999E-25</v>
      </c>
      <c r="K20" s="90">
        <v>8.9800000000000005E-2</v>
      </c>
      <c r="L20" s="78">
        <v>0</v>
      </c>
      <c r="M20" s="78">
        <v>0</v>
      </c>
    </row>
    <row r="21" spans="2:13">
      <c r="B21" t="s">
        <v>961</v>
      </c>
      <c r="C21" t="s">
        <v>962</v>
      </c>
      <c r="D21" t="s">
        <v>123</v>
      </c>
      <c r="E21" t="s">
        <v>963</v>
      </c>
      <c r="F21" t="s">
        <v>327</v>
      </c>
      <c r="G21" t="s">
        <v>102</v>
      </c>
      <c r="H21" s="77">
        <v>140541</v>
      </c>
      <c r="I21" s="77">
        <v>5066.5894609999996</v>
      </c>
      <c r="J21" s="77">
        <v>7120.6354943840097</v>
      </c>
      <c r="K21" s="78">
        <v>2.5700000000000001E-2</v>
      </c>
      <c r="L21" s="78">
        <v>6.2600000000000003E-2</v>
      </c>
      <c r="M21" s="78">
        <v>4.3E-3</v>
      </c>
    </row>
    <row r="22" spans="2:13">
      <c r="B22" t="s">
        <v>964</v>
      </c>
      <c r="C22" t="s">
        <v>965</v>
      </c>
      <c r="D22" t="s">
        <v>123</v>
      </c>
      <c r="E22" t="s">
        <v>966</v>
      </c>
      <c r="F22" t="s">
        <v>473</v>
      </c>
      <c r="G22" t="s">
        <v>106</v>
      </c>
      <c r="H22" s="77">
        <v>733566</v>
      </c>
      <c r="I22" s="77">
        <v>296.07694599999996</v>
      </c>
      <c r="J22" s="77">
        <v>7851.4901120451104</v>
      </c>
      <c r="K22" s="90">
        <v>6.0349889184446153E-3</v>
      </c>
      <c r="L22" s="78">
        <v>6.9099999999999995E-2</v>
      </c>
      <c r="M22" s="78">
        <v>4.7000000000000002E-3</v>
      </c>
    </row>
    <row r="23" spans="2:13">
      <c r="B23" s="79" t="s">
        <v>238</v>
      </c>
      <c r="C23" s="16"/>
      <c r="D23" s="16"/>
      <c r="E23" s="16"/>
      <c r="H23" s="81">
        <v>5596860.9400000004</v>
      </c>
      <c r="J23" s="81">
        <v>21917.035975323521</v>
      </c>
      <c r="L23" s="80">
        <v>0.1928</v>
      </c>
      <c r="M23" s="80">
        <v>1.32E-2</v>
      </c>
    </row>
    <row r="24" spans="2:13">
      <c r="B24" s="79" t="s">
        <v>303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304</v>
      </c>
      <c r="C26" s="16"/>
      <c r="D26" s="16"/>
      <c r="E26" s="16"/>
      <c r="H26" s="81">
        <v>5596860.9400000004</v>
      </c>
      <c r="J26" s="81">
        <v>21917.035975323521</v>
      </c>
      <c r="L26" s="80">
        <v>0.1928</v>
      </c>
      <c r="M26" s="80">
        <v>1.32E-2</v>
      </c>
    </row>
    <row r="27" spans="2:13">
      <c r="B27" t="s">
        <v>967</v>
      </c>
      <c r="C27" t="s">
        <v>968</v>
      </c>
      <c r="D27" t="s">
        <v>123</v>
      </c>
      <c r="E27" t="s">
        <v>969</v>
      </c>
      <c r="F27" t="s">
        <v>970</v>
      </c>
      <c r="G27" t="s">
        <v>110</v>
      </c>
      <c r="H27" s="77">
        <v>1903813</v>
      </c>
      <c r="I27" s="77">
        <v>100</v>
      </c>
      <c r="J27" s="77">
        <v>7486.1734785999997</v>
      </c>
      <c r="K27" s="90">
        <v>1.384072051268502E-2</v>
      </c>
      <c r="L27" s="78">
        <v>6.5799999999999997E-2</v>
      </c>
      <c r="M27" s="78">
        <v>4.4999999999999997E-3</v>
      </c>
    </row>
    <row r="28" spans="2:13">
      <c r="B28" t="s">
        <v>971</v>
      </c>
      <c r="C28" t="s">
        <v>972</v>
      </c>
      <c r="D28" t="s">
        <v>123</v>
      </c>
      <c r="E28" t="s">
        <v>973</v>
      </c>
      <c r="F28" t="s">
        <v>970</v>
      </c>
      <c r="G28" t="s">
        <v>110</v>
      </c>
      <c r="H28" s="77">
        <v>3118427</v>
      </c>
      <c r="I28" s="77">
        <v>106.0415260000004</v>
      </c>
      <c r="J28" s="77">
        <v>13003.107402195999</v>
      </c>
      <c r="K28" s="90">
        <v>2.2647578920621102E-2</v>
      </c>
      <c r="L28" s="78">
        <v>0.1144</v>
      </c>
      <c r="M28" s="78">
        <v>7.7999999999999996E-3</v>
      </c>
    </row>
    <row r="29" spans="2:13">
      <c r="B29" t="s">
        <v>974</v>
      </c>
      <c r="C29" t="s">
        <v>975</v>
      </c>
      <c r="D29" t="s">
        <v>123</v>
      </c>
      <c r="E29" t="s">
        <v>948</v>
      </c>
      <c r="F29" t="s">
        <v>970</v>
      </c>
      <c r="G29" t="s">
        <v>110</v>
      </c>
      <c r="H29" s="77">
        <v>574620.93999999994</v>
      </c>
      <c r="I29" s="77">
        <v>63.188299999999792</v>
      </c>
      <c r="J29" s="77">
        <v>1427.75509452752</v>
      </c>
      <c r="K29" s="78">
        <v>5.3581186109449827E-2</v>
      </c>
      <c r="L29" s="78">
        <v>1.26E-2</v>
      </c>
      <c r="M29" s="78">
        <v>8.9999999999999998E-4</v>
      </c>
    </row>
    <row r="30" spans="2:13">
      <c r="B30" t="s">
        <v>240</v>
      </c>
      <c r="C30" s="16"/>
      <c r="D30" s="16"/>
      <c r="E30" s="16"/>
    </row>
    <row r="31" spans="2:13">
      <c r="B31" t="s">
        <v>297</v>
      </c>
      <c r="C31" s="16"/>
      <c r="D31" s="16"/>
      <c r="E31" s="16"/>
    </row>
    <row r="32" spans="2:13">
      <c r="B32" t="s">
        <v>298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1" workbookViewId="0">
      <selection activeCell="I59" sqref="I5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3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282855253.20999998</v>
      </c>
      <c r="G11" s="7"/>
      <c r="H11" s="75">
        <v>445029.76456460857</v>
      </c>
      <c r="I11" s="7"/>
      <c r="J11" s="76">
        <v>1</v>
      </c>
      <c r="K11" s="76">
        <v>0.2676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241005980.74000001</v>
      </c>
      <c r="H12" s="81">
        <v>248812.1755529606</v>
      </c>
      <c r="J12" s="80">
        <v>0.55910000000000004</v>
      </c>
      <c r="K12" s="80">
        <v>0.14960000000000001</v>
      </c>
    </row>
    <row r="13" spans="2:53">
      <c r="B13" s="79" t="s">
        <v>976</v>
      </c>
      <c r="C13" s="16"/>
      <c r="F13" s="81">
        <v>7735676.5099999998</v>
      </c>
      <c r="H13" s="81">
        <v>24918.931980085879</v>
      </c>
      <c r="J13" s="80">
        <v>5.6000000000000001E-2</v>
      </c>
      <c r="K13" s="80">
        <v>1.4999999999999999E-2</v>
      </c>
    </row>
    <row r="14" spans="2:53">
      <c r="B14" t="s">
        <v>977</v>
      </c>
      <c r="C14">
        <v>74221</v>
      </c>
      <c r="D14" t="s">
        <v>106</v>
      </c>
      <c r="E14" t="s">
        <v>978</v>
      </c>
      <c r="F14" s="77">
        <v>847300.6</v>
      </c>
      <c r="G14" s="77">
        <v>96.520871999999883</v>
      </c>
      <c r="H14" s="77">
        <v>2956.4262682061499</v>
      </c>
      <c r="I14" s="78">
        <v>7.5700000000000003E-2</v>
      </c>
      <c r="J14" s="78">
        <v>6.6E-3</v>
      </c>
      <c r="K14" s="78">
        <v>1.8E-3</v>
      </c>
    </row>
    <row r="15" spans="2:53">
      <c r="B15" t="s">
        <v>979</v>
      </c>
      <c r="C15">
        <v>74173</v>
      </c>
      <c r="D15" t="s">
        <v>106</v>
      </c>
      <c r="E15" t="s">
        <v>980</v>
      </c>
      <c r="F15" s="77">
        <v>2435903.4300000002</v>
      </c>
      <c r="G15" s="77">
        <v>69.383927999999997</v>
      </c>
      <c r="H15" s="77">
        <v>6109.8036175049401</v>
      </c>
      <c r="I15" s="78">
        <v>0.10349999999999999</v>
      </c>
      <c r="J15" s="78">
        <v>1.37E-2</v>
      </c>
      <c r="K15" s="78">
        <v>3.7000000000000002E-3</v>
      </c>
    </row>
    <row r="16" spans="2:53">
      <c r="B16" t="s">
        <v>981</v>
      </c>
      <c r="C16">
        <v>74243</v>
      </c>
      <c r="D16" t="s">
        <v>106</v>
      </c>
      <c r="E16" t="s">
        <v>285</v>
      </c>
      <c r="F16" s="77">
        <v>416988.26</v>
      </c>
      <c r="G16" s="77">
        <v>96.984347999999699</v>
      </c>
      <c r="H16" s="77">
        <v>1461.95424288912</v>
      </c>
      <c r="I16" s="78">
        <v>0.10249999999999999</v>
      </c>
      <c r="J16" s="78">
        <v>3.3E-3</v>
      </c>
      <c r="K16" s="78">
        <v>8.9999999999999998E-4</v>
      </c>
    </row>
    <row r="17" spans="2:11">
      <c r="B17" t="s">
        <v>982</v>
      </c>
      <c r="C17">
        <v>74183</v>
      </c>
      <c r="D17" t="s">
        <v>106</v>
      </c>
      <c r="E17" t="s">
        <v>983</v>
      </c>
      <c r="F17" s="77">
        <v>1550154.42</v>
      </c>
      <c r="G17" s="77">
        <v>102.20319600000006</v>
      </c>
      <c r="H17" s="77">
        <v>5727.2711070335799</v>
      </c>
      <c r="I17" s="78">
        <v>5.1999999999999998E-2</v>
      </c>
      <c r="J17" s="78">
        <v>1.29E-2</v>
      </c>
      <c r="K17" s="78">
        <v>3.3999999999999998E-3</v>
      </c>
    </row>
    <row r="18" spans="2:11">
      <c r="B18" t="s">
        <v>984</v>
      </c>
      <c r="C18">
        <v>74216</v>
      </c>
      <c r="D18" t="s">
        <v>106</v>
      </c>
      <c r="E18" t="s">
        <v>571</v>
      </c>
      <c r="F18" s="77">
        <v>1153024.6499999999</v>
      </c>
      <c r="G18" s="77">
        <v>77.178243999999935</v>
      </c>
      <c r="H18" s="77">
        <v>3216.9313025920801</v>
      </c>
      <c r="I18" s="78">
        <v>1.6E-2</v>
      </c>
      <c r="J18" s="78">
        <v>7.1999999999999998E-3</v>
      </c>
      <c r="K18" s="78">
        <v>1.9E-3</v>
      </c>
    </row>
    <row r="19" spans="2:11">
      <c r="B19" t="s">
        <v>985</v>
      </c>
      <c r="C19">
        <v>74228</v>
      </c>
      <c r="D19" t="s">
        <v>106</v>
      </c>
      <c r="E19" t="s">
        <v>986</v>
      </c>
      <c r="F19" s="77">
        <v>1332305.1499999999</v>
      </c>
      <c r="G19" s="77">
        <v>113.08607299999998</v>
      </c>
      <c r="H19" s="77">
        <v>5446.5454418600102</v>
      </c>
      <c r="I19" s="78">
        <v>6.7400000000000002E-2</v>
      </c>
      <c r="J19" s="78">
        <v>1.2200000000000001E-2</v>
      </c>
      <c r="K19" s="78">
        <v>3.3E-3</v>
      </c>
    </row>
    <row r="20" spans="2:11">
      <c r="B20" s="79" t="s">
        <v>987</v>
      </c>
      <c r="C20" s="16"/>
      <c r="F20" s="81">
        <v>14782739.289999999</v>
      </c>
      <c r="H20" s="81">
        <v>19507.01928978366</v>
      </c>
      <c r="J20" s="80">
        <v>4.3799999999999999E-2</v>
      </c>
      <c r="K20" s="80">
        <v>1.17E-2</v>
      </c>
    </row>
    <row r="21" spans="2:11">
      <c r="B21" t="s">
        <v>988</v>
      </c>
      <c r="C21">
        <v>74233</v>
      </c>
      <c r="D21" t="s">
        <v>102</v>
      </c>
      <c r="E21" t="s">
        <v>989</v>
      </c>
      <c r="F21" s="77">
        <v>5523778.79</v>
      </c>
      <c r="G21" s="77">
        <v>95.484620000000035</v>
      </c>
      <c r="H21" s="77">
        <v>5274.3591872720999</v>
      </c>
      <c r="I21" s="78">
        <v>0.09</v>
      </c>
      <c r="J21" s="78">
        <v>1.1900000000000001E-2</v>
      </c>
      <c r="K21" s="78">
        <v>3.2000000000000002E-3</v>
      </c>
    </row>
    <row r="22" spans="2:11">
      <c r="B22" t="s">
        <v>990</v>
      </c>
      <c r="C22">
        <v>74176</v>
      </c>
      <c r="D22" t="s">
        <v>102</v>
      </c>
      <c r="E22" t="s">
        <v>991</v>
      </c>
      <c r="F22" s="77">
        <v>5934608.7999999998</v>
      </c>
      <c r="G22" s="77">
        <v>165.74630999999999</v>
      </c>
      <c r="H22" s="77">
        <v>9836.3950989352797</v>
      </c>
      <c r="I22" s="78">
        <v>1.7999999999999999E-2</v>
      </c>
      <c r="J22" s="78">
        <v>2.2100000000000002E-2</v>
      </c>
      <c r="K22" s="78">
        <v>5.8999999999999999E-3</v>
      </c>
    </row>
    <row r="23" spans="2:11">
      <c r="B23" t="s">
        <v>992</v>
      </c>
      <c r="C23">
        <v>74177</v>
      </c>
      <c r="D23" t="s">
        <v>102</v>
      </c>
      <c r="E23" t="s">
        <v>993</v>
      </c>
      <c r="F23" s="77">
        <v>3324351.7</v>
      </c>
      <c r="G23" s="77">
        <v>132.24428100000009</v>
      </c>
      <c r="H23" s="77">
        <v>4396.2650035762799</v>
      </c>
      <c r="I23" s="78">
        <v>2.5999999999999999E-2</v>
      </c>
      <c r="J23" s="78">
        <v>9.9000000000000008E-3</v>
      </c>
      <c r="K23" s="78">
        <v>2.5999999999999999E-3</v>
      </c>
    </row>
    <row r="24" spans="2:11">
      <c r="B24" s="79" t="s">
        <v>994</v>
      </c>
      <c r="C24" s="16"/>
      <c r="F24" s="81">
        <v>35825674.57</v>
      </c>
      <c r="H24" s="81">
        <v>42977.013465277771</v>
      </c>
      <c r="J24" s="80">
        <v>9.6600000000000005E-2</v>
      </c>
      <c r="K24" s="80">
        <v>2.58E-2</v>
      </c>
    </row>
    <row r="25" spans="2:11">
      <c r="B25" t="s">
        <v>995</v>
      </c>
      <c r="C25">
        <v>74204</v>
      </c>
      <c r="D25" t="s">
        <v>102</v>
      </c>
      <c r="E25" t="s">
        <v>996</v>
      </c>
      <c r="F25" s="77">
        <v>6399627.5999999996</v>
      </c>
      <c r="G25" s="77">
        <v>197.25495699999951</v>
      </c>
      <c r="H25" s="77">
        <v>12623.5826705401</v>
      </c>
      <c r="I25" s="78">
        <v>7.8700000000000006E-2</v>
      </c>
      <c r="J25" s="78">
        <v>2.8400000000000002E-2</v>
      </c>
      <c r="K25" s="78">
        <v>7.6E-3</v>
      </c>
    </row>
    <row r="26" spans="2:11">
      <c r="B26" t="s">
        <v>997</v>
      </c>
      <c r="C26">
        <v>74186</v>
      </c>
      <c r="D26" t="s">
        <v>102</v>
      </c>
      <c r="E26" t="s">
        <v>998</v>
      </c>
      <c r="F26" s="77">
        <v>26392860.600000001</v>
      </c>
      <c r="G26" s="77">
        <v>105.61993899999987</v>
      </c>
      <c r="H26" s="77">
        <v>27876.123266074999</v>
      </c>
      <c r="I26" s="78">
        <v>7.8700000000000006E-2</v>
      </c>
      <c r="J26" s="78">
        <v>6.2600000000000003E-2</v>
      </c>
      <c r="K26" s="78">
        <v>1.6799999999999999E-2</v>
      </c>
    </row>
    <row r="27" spans="2:11">
      <c r="B27" t="s">
        <v>999</v>
      </c>
      <c r="C27">
        <v>74238</v>
      </c>
      <c r="D27" t="s">
        <v>102</v>
      </c>
      <c r="E27" t="s">
        <v>937</v>
      </c>
      <c r="F27" s="77">
        <v>3033186.37</v>
      </c>
      <c r="G27" s="77">
        <v>81.673435999999896</v>
      </c>
      <c r="H27" s="77">
        <v>2477.3075286626699</v>
      </c>
      <c r="I27" s="78">
        <v>1.89E-2</v>
      </c>
      <c r="J27" s="78">
        <v>5.5999999999999999E-3</v>
      </c>
      <c r="K27" s="78">
        <v>1.5E-3</v>
      </c>
    </row>
    <row r="28" spans="2:11">
      <c r="B28" s="79" t="s">
        <v>1000</v>
      </c>
      <c r="C28" s="16"/>
      <c r="F28" s="81">
        <v>182661890.37</v>
      </c>
      <c r="H28" s="81">
        <v>161409.21081781329</v>
      </c>
      <c r="J28" s="80">
        <v>0.36270000000000002</v>
      </c>
      <c r="K28" s="80">
        <v>9.7100000000000006E-2</v>
      </c>
    </row>
    <row r="29" spans="2:11">
      <c r="B29" t="s">
        <v>1001</v>
      </c>
      <c r="C29">
        <v>74168</v>
      </c>
      <c r="D29" t="s">
        <v>106</v>
      </c>
      <c r="E29" t="s">
        <v>1002</v>
      </c>
      <c r="F29" s="77">
        <v>4747516.49</v>
      </c>
      <c r="G29" s="77">
        <v>150.92735400000007</v>
      </c>
      <c r="H29" s="77">
        <v>25902.5631839405</v>
      </c>
      <c r="I29" s="78">
        <v>1.09E-2</v>
      </c>
      <c r="J29" s="78">
        <v>5.8200000000000002E-2</v>
      </c>
      <c r="K29" s="78">
        <v>1.5599999999999999E-2</v>
      </c>
    </row>
    <row r="30" spans="2:11">
      <c r="B30" t="s">
        <v>1003</v>
      </c>
      <c r="C30">
        <v>74241</v>
      </c>
      <c r="D30" t="s">
        <v>102</v>
      </c>
      <c r="E30" t="s">
        <v>1004</v>
      </c>
      <c r="F30" s="77">
        <v>3967757.09</v>
      </c>
      <c r="G30" s="77">
        <v>100.13204400000001</v>
      </c>
      <c r="H30" s="77">
        <v>3972.9962751719199</v>
      </c>
      <c r="I30" s="78">
        <v>5.8299999999999998E-2</v>
      </c>
      <c r="J30" s="78">
        <v>8.8999999999999999E-3</v>
      </c>
      <c r="K30" s="78">
        <v>2.3999999999999998E-3</v>
      </c>
    </row>
    <row r="31" spans="2:11">
      <c r="B31" t="s">
        <v>1005</v>
      </c>
      <c r="C31">
        <v>74166</v>
      </c>
      <c r="D31" t="s">
        <v>102</v>
      </c>
      <c r="E31" t="s">
        <v>906</v>
      </c>
      <c r="F31" s="77">
        <v>4851052.12</v>
      </c>
      <c r="G31" s="77">
        <v>54.901635999999932</v>
      </c>
      <c r="H31" s="77">
        <v>2663.30697709268</v>
      </c>
      <c r="I31" s="78">
        <v>0.16389999999999999</v>
      </c>
      <c r="J31" s="78">
        <v>6.0000000000000001E-3</v>
      </c>
      <c r="K31" s="78">
        <v>1.6000000000000001E-3</v>
      </c>
    </row>
    <row r="32" spans="2:11">
      <c r="B32" t="s">
        <v>1006</v>
      </c>
      <c r="C32">
        <v>74167</v>
      </c>
      <c r="D32" t="s">
        <v>102</v>
      </c>
      <c r="E32" t="s">
        <v>1007</v>
      </c>
      <c r="F32" s="77">
        <v>36290946.090000004</v>
      </c>
      <c r="G32" s="77">
        <v>22.831340000000012</v>
      </c>
      <c r="H32" s="77">
        <v>8285.7092910246101</v>
      </c>
      <c r="I32" s="78">
        <v>0.30430000000000001</v>
      </c>
      <c r="J32" s="78">
        <v>1.8599999999999998E-2</v>
      </c>
      <c r="K32" s="78">
        <v>5.0000000000000001E-3</v>
      </c>
    </row>
    <row r="33" spans="2:11">
      <c r="B33" t="s">
        <v>1008</v>
      </c>
      <c r="C33">
        <v>74217</v>
      </c>
      <c r="D33" t="s">
        <v>102</v>
      </c>
      <c r="E33" t="s">
        <v>937</v>
      </c>
      <c r="F33" s="77">
        <v>5539015.7199999997</v>
      </c>
      <c r="G33" s="77">
        <v>92.115498999999943</v>
      </c>
      <c r="H33" s="77">
        <v>5102.2919701664396</v>
      </c>
      <c r="I33" s="78">
        <v>0.15770000000000001</v>
      </c>
      <c r="J33" s="78">
        <v>1.15E-2</v>
      </c>
      <c r="K33" s="78">
        <v>3.0999999999999999E-3</v>
      </c>
    </row>
    <row r="34" spans="2:11">
      <c r="B34" t="s">
        <v>1009</v>
      </c>
      <c r="C34">
        <v>74231</v>
      </c>
      <c r="D34" t="s">
        <v>102</v>
      </c>
      <c r="E34" t="s">
        <v>1010</v>
      </c>
      <c r="F34" s="77">
        <v>4003685.67</v>
      </c>
      <c r="G34" s="77">
        <v>75.330277000000109</v>
      </c>
      <c r="H34" s="77">
        <v>3015.9875054203098</v>
      </c>
      <c r="I34" s="78">
        <v>5.2600000000000001E-2</v>
      </c>
      <c r="J34" s="78">
        <v>6.7999999999999996E-3</v>
      </c>
      <c r="K34" s="78">
        <v>1.8E-3</v>
      </c>
    </row>
    <row r="35" spans="2:11">
      <c r="B35" t="s">
        <v>1011</v>
      </c>
      <c r="C35">
        <v>74171</v>
      </c>
      <c r="D35" t="s">
        <v>102</v>
      </c>
      <c r="E35" t="s">
        <v>1012</v>
      </c>
      <c r="F35" s="77">
        <v>54939311.310000002</v>
      </c>
      <c r="G35" s="77">
        <v>12.088238000000004</v>
      </c>
      <c r="H35" s="77">
        <v>6641.1947067137198</v>
      </c>
      <c r="I35" s="78">
        <v>8.1000000000000003E-2</v>
      </c>
      <c r="J35" s="78">
        <v>1.49E-2</v>
      </c>
      <c r="K35" s="78">
        <v>4.0000000000000001E-3</v>
      </c>
    </row>
    <row r="36" spans="2:11">
      <c r="B36" t="s">
        <v>1013</v>
      </c>
      <c r="C36">
        <v>74239</v>
      </c>
      <c r="D36" t="s">
        <v>102</v>
      </c>
      <c r="E36" t="s">
        <v>334</v>
      </c>
      <c r="F36" s="77">
        <v>2595694.56</v>
      </c>
      <c r="G36" s="77">
        <v>17.618836999999992</v>
      </c>
      <c r="H36" s="77">
        <v>457.33119354426702</v>
      </c>
      <c r="I36" s="78">
        <v>3.4599999999999999E-2</v>
      </c>
      <c r="J36" s="78">
        <v>1E-3</v>
      </c>
      <c r="K36" s="78">
        <v>2.9999999999999997E-4</v>
      </c>
    </row>
    <row r="37" spans="2:11">
      <c r="B37" t="s">
        <v>1014</v>
      </c>
      <c r="C37">
        <v>74170</v>
      </c>
      <c r="D37" t="s">
        <v>102</v>
      </c>
      <c r="E37" t="s">
        <v>1015</v>
      </c>
      <c r="F37" s="77">
        <v>31779554.109999999</v>
      </c>
      <c r="G37" s="77">
        <v>16.694774999999993</v>
      </c>
      <c r="H37" s="77">
        <v>5305.5250546677498</v>
      </c>
      <c r="I37" s="78">
        <v>4.0399999999999998E-2</v>
      </c>
      <c r="J37" s="78">
        <v>1.1900000000000001E-2</v>
      </c>
      <c r="K37" s="78">
        <v>3.2000000000000002E-3</v>
      </c>
    </row>
    <row r="38" spans="2:11">
      <c r="B38" t="s">
        <v>1016</v>
      </c>
      <c r="C38">
        <v>74249</v>
      </c>
      <c r="D38" t="s">
        <v>102</v>
      </c>
      <c r="E38" t="s">
        <v>1004</v>
      </c>
      <c r="F38" s="77">
        <v>2027676</v>
      </c>
      <c r="G38" s="77">
        <v>100</v>
      </c>
      <c r="H38" s="77">
        <v>2027.6759999999999</v>
      </c>
      <c r="I38" s="78">
        <v>0.2</v>
      </c>
      <c r="J38" s="78">
        <v>4.5999999999999999E-3</v>
      </c>
      <c r="K38" s="78">
        <v>1.1999999999999999E-3</v>
      </c>
    </row>
    <row r="39" spans="2:11">
      <c r="B39" t="s">
        <v>1017</v>
      </c>
      <c r="C39">
        <v>74196</v>
      </c>
      <c r="D39" t="s">
        <v>102</v>
      </c>
      <c r="E39" t="s">
        <v>1018</v>
      </c>
      <c r="F39" s="77">
        <v>57296</v>
      </c>
      <c r="G39" s="77">
        <v>104669.08135100007</v>
      </c>
      <c r="H39" s="77">
        <v>59971.196850868997</v>
      </c>
      <c r="I39" s="78">
        <v>5.6399999999999999E-2</v>
      </c>
      <c r="J39" s="78">
        <v>0.1348</v>
      </c>
      <c r="K39" s="78">
        <v>3.61E-2</v>
      </c>
    </row>
    <row r="40" spans="2:11">
      <c r="B40" t="s">
        <v>1019</v>
      </c>
      <c r="C40">
        <v>74185</v>
      </c>
      <c r="D40" t="s">
        <v>102</v>
      </c>
      <c r="E40" t="s">
        <v>1020</v>
      </c>
      <c r="F40" s="77">
        <v>17973426</v>
      </c>
      <c r="G40" s="77">
        <v>126.0769619999999</v>
      </c>
      <c r="H40" s="77">
        <v>22660.3494681181</v>
      </c>
      <c r="I40" s="78">
        <v>0.1265</v>
      </c>
      <c r="J40" s="78">
        <v>5.0900000000000001E-2</v>
      </c>
      <c r="K40" s="78">
        <v>1.3599999999999999E-2</v>
      </c>
    </row>
    <row r="41" spans="2:11">
      <c r="B41" t="s">
        <v>1021</v>
      </c>
      <c r="C41">
        <v>74202</v>
      </c>
      <c r="D41" t="s">
        <v>102</v>
      </c>
      <c r="E41" t="s">
        <v>1022</v>
      </c>
      <c r="F41" s="77">
        <v>6881852</v>
      </c>
      <c r="G41" s="77">
        <v>172.52358599999971</v>
      </c>
      <c r="H41" s="77">
        <v>11872.8178536127</v>
      </c>
      <c r="I41" s="78">
        <v>0.10299999999999999</v>
      </c>
      <c r="J41" s="78">
        <v>2.6700000000000002E-2</v>
      </c>
      <c r="K41" s="78">
        <v>7.1000000000000004E-3</v>
      </c>
    </row>
    <row r="42" spans="2:11">
      <c r="B42" t="s">
        <v>1023</v>
      </c>
      <c r="C42">
        <v>74179</v>
      </c>
      <c r="D42" t="s">
        <v>102</v>
      </c>
      <c r="E42" t="s">
        <v>269</v>
      </c>
      <c r="F42" s="77">
        <v>7007107.21</v>
      </c>
      <c r="G42" s="77">
        <v>50.38119699999995</v>
      </c>
      <c r="H42" s="77">
        <v>3530.2644874713001</v>
      </c>
      <c r="I42" s="78">
        <v>0.11990000000000001</v>
      </c>
      <c r="J42" s="78">
        <v>7.9000000000000008E-3</v>
      </c>
      <c r="K42" s="78">
        <v>2.0999999999999999E-3</v>
      </c>
    </row>
    <row r="43" spans="2:11">
      <c r="B43" s="79" t="s">
        <v>238</v>
      </c>
      <c r="C43" s="16"/>
      <c r="F43" s="81">
        <v>41849272.469999999</v>
      </c>
      <c r="H43" s="81">
        <v>196217.58901164794</v>
      </c>
      <c r="J43" s="80">
        <v>0.44090000000000001</v>
      </c>
      <c r="K43" s="80">
        <v>0.11799999999999999</v>
      </c>
    </row>
    <row r="44" spans="2:11">
      <c r="B44" s="79" t="s">
        <v>1024</v>
      </c>
      <c r="C44" s="16"/>
      <c r="F44" s="81">
        <v>5078587.07</v>
      </c>
      <c r="H44" s="81">
        <v>52193.155759773581</v>
      </c>
      <c r="J44" s="80">
        <v>0.1173</v>
      </c>
      <c r="K44" s="80">
        <v>3.1399999999999997E-2</v>
      </c>
    </row>
    <row r="45" spans="2:11">
      <c r="B45" t="s">
        <v>1025</v>
      </c>
      <c r="C45">
        <v>74180</v>
      </c>
      <c r="D45" t="s">
        <v>106</v>
      </c>
      <c r="E45" t="s">
        <v>1026</v>
      </c>
      <c r="F45" s="77">
        <v>1082965.17</v>
      </c>
      <c r="G45" s="77">
        <v>560.72607400000106</v>
      </c>
      <c r="H45" s="77">
        <v>21951.972111110299</v>
      </c>
      <c r="I45" s="78">
        <v>5.8900000000000001E-2</v>
      </c>
      <c r="J45" s="78">
        <v>4.9299999999999997E-2</v>
      </c>
      <c r="K45" s="78">
        <v>1.32E-2</v>
      </c>
    </row>
    <row r="46" spans="2:11">
      <c r="B46" t="s">
        <v>1027</v>
      </c>
      <c r="C46">
        <v>74200</v>
      </c>
      <c r="D46" t="s">
        <v>106</v>
      </c>
      <c r="E46" t="s">
        <v>1028</v>
      </c>
      <c r="F46" s="77">
        <v>2348674.4300000002</v>
      </c>
      <c r="G46" s="77">
        <v>272.35268800000063</v>
      </c>
      <c r="H46" s="77">
        <v>23123.990762042398</v>
      </c>
      <c r="I46" s="78">
        <v>2.6499999999999999E-2</v>
      </c>
      <c r="J46" s="78">
        <v>5.1999999999999998E-2</v>
      </c>
      <c r="K46" s="78">
        <v>1.3899999999999999E-2</v>
      </c>
    </row>
    <row r="47" spans="2:11">
      <c r="B47" t="s">
        <v>1029</v>
      </c>
      <c r="C47">
        <v>74215</v>
      </c>
      <c r="D47" t="s">
        <v>106</v>
      </c>
      <c r="E47" t="s">
        <v>1030</v>
      </c>
      <c r="F47" s="77">
        <v>1111851.21</v>
      </c>
      <c r="G47" s="77">
        <v>117.21643600000012</v>
      </c>
      <c r="H47" s="77">
        <v>4711.3295885753296</v>
      </c>
      <c r="I47" s="78">
        <v>3.5400000000000001E-2</v>
      </c>
      <c r="J47" s="78">
        <v>1.06E-2</v>
      </c>
      <c r="K47" s="78">
        <v>2.8E-3</v>
      </c>
    </row>
    <row r="48" spans="2:11">
      <c r="B48" t="s">
        <v>1031</v>
      </c>
      <c r="C48">
        <v>74235</v>
      </c>
      <c r="D48" t="s">
        <v>106</v>
      </c>
      <c r="E48" t="s">
        <v>1032</v>
      </c>
      <c r="F48" s="77">
        <v>535096.26</v>
      </c>
      <c r="G48" s="77">
        <v>124.37432299999995</v>
      </c>
      <c r="H48" s="77">
        <v>2405.86329804555</v>
      </c>
      <c r="I48" s="78">
        <v>9.1600000000000001E-2</v>
      </c>
      <c r="J48" s="78">
        <v>5.4000000000000003E-3</v>
      </c>
      <c r="K48" s="78">
        <v>1.4E-3</v>
      </c>
    </row>
    <row r="49" spans="2:11">
      <c r="B49" s="79" t="s">
        <v>1033</v>
      </c>
      <c r="C49" s="16"/>
      <c r="F49" s="81">
        <v>2264954.87</v>
      </c>
      <c r="H49" s="81">
        <v>19177.146698560558</v>
      </c>
      <c r="J49" s="80">
        <v>4.3099999999999999E-2</v>
      </c>
      <c r="K49" s="80">
        <v>1.15E-2</v>
      </c>
    </row>
    <row r="50" spans="2:11">
      <c r="B50" t="s">
        <v>1034</v>
      </c>
      <c r="C50">
        <v>74188</v>
      </c>
      <c r="D50" t="s">
        <v>106</v>
      </c>
      <c r="E50" t="s">
        <v>1035</v>
      </c>
      <c r="F50" s="77">
        <v>251407.35999999999</v>
      </c>
      <c r="G50" s="77">
        <v>1061.2385899999999</v>
      </c>
      <c r="H50" s="77">
        <v>9644.9353995491092</v>
      </c>
      <c r="I50" s="78">
        <v>1.7000000000000001E-2</v>
      </c>
      <c r="J50" s="78">
        <v>2.1700000000000001E-2</v>
      </c>
      <c r="K50" s="78">
        <v>5.7999999999999996E-3</v>
      </c>
    </row>
    <row r="51" spans="2:11">
      <c r="B51" t="s">
        <v>1036</v>
      </c>
      <c r="C51">
        <v>74189</v>
      </c>
      <c r="D51" t="s">
        <v>106</v>
      </c>
      <c r="E51" t="s">
        <v>1037</v>
      </c>
      <c r="F51" s="77">
        <v>2013547.51</v>
      </c>
      <c r="G51" s="77">
        <v>130.95541999999998</v>
      </c>
      <c r="H51" s="77">
        <v>9532.2112990114492</v>
      </c>
      <c r="I51" s="78">
        <v>4.4900000000000002E-2</v>
      </c>
      <c r="J51" s="78">
        <v>2.1399999999999999E-2</v>
      </c>
      <c r="K51" s="78">
        <v>5.7000000000000002E-3</v>
      </c>
    </row>
    <row r="52" spans="2:11">
      <c r="B52" s="79" t="s">
        <v>1038</v>
      </c>
      <c r="C52" s="16"/>
      <c r="F52" s="81">
        <v>16253194.220000001</v>
      </c>
      <c r="H52" s="81">
        <v>61885.893515730917</v>
      </c>
      <c r="J52" s="80">
        <v>0.1391</v>
      </c>
      <c r="K52" s="80">
        <v>3.7199999999999997E-2</v>
      </c>
    </row>
    <row r="53" spans="2:11">
      <c r="B53" t="s">
        <v>1039</v>
      </c>
      <c r="C53">
        <v>74242</v>
      </c>
      <c r="D53" t="s">
        <v>110</v>
      </c>
      <c r="E53" t="s">
        <v>1040</v>
      </c>
      <c r="F53" s="77">
        <v>747794</v>
      </c>
      <c r="G53" s="77">
        <v>100</v>
      </c>
      <c r="H53" s="77">
        <v>2940.4755667999998</v>
      </c>
      <c r="I53" s="78">
        <v>0.127</v>
      </c>
      <c r="J53" s="78">
        <v>6.6E-3</v>
      </c>
      <c r="K53" s="78">
        <v>1.8E-3</v>
      </c>
    </row>
    <row r="54" spans="2:11">
      <c r="B54" t="s">
        <v>1041</v>
      </c>
      <c r="C54">
        <v>74192</v>
      </c>
      <c r="D54" t="s">
        <v>106</v>
      </c>
      <c r="E54" t="s">
        <v>1042</v>
      </c>
      <c r="F54" s="77">
        <v>1948067</v>
      </c>
      <c r="G54" s="77">
        <v>117.48601999999998</v>
      </c>
      <c r="H54" s="77">
        <v>8273.6735826187396</v>
      </c>
      <c r="I54" s="78">
        <v>3.5400000000000001E-2</v>
      </c>
      <c r="J54" s="78">
        <v>1.8599999999999998E-2</v>
      </c>
      <c r="K54" s="78">
        <v>5.0000000000000001E-3</v>
      </c>
    </row>
    <row r="55" spans="2:11">
      <c r="B55" t="s">
        <v>1043</v>
      </c>
      <c r="C55">
        <v>74178</v>
      </c>
      <c r="D55" t="s">
        <v>106</v>
      </c>
      <c r="E55" t="s">
        <v>1044</v>
      </c>
      <c r="F55" s="77">
        <v>4506570.8</v>
      </c>
      <c r="G55" s="77">
        <v>117.84166899999971</v>
      </c>
      <c r="H55" s="77">
        <v>19197.8849570727</v>
      </c>
      <c r="I55" s="78">
        <v>3.4599999999999999E-2</v>
      </c>
      <c r="J55" s="78">
        <v>4.3099999999999999E-2</v>
      </c>
      <c r="K55" s="78">
        <v>1.15E-2</v>
      </c>
    </row>
    <row r="56" spans="2:11">
      <c r="B56" t="s">
        <v>1045</v>
      </c>
      <c r="C56">
        <v>74208</v>
      </c>
      <c r="D56" t="s">
        <v>106</v>
      </c>
      <c r="E56" t="s">
        <v>1046</v>
      </c>
      <c r="F56" s="77">
        <v>897756.28</v>
      </c>
      <c r="G56" s="77">
        <v>122.78982200000016</v>
      </c>
      <c r="H56" s="77">
        <v>3985.00731761405</v>
      </c>
      <c r="I56" s="78">
        <v>4.7000000000000002E-3</v>
      </c>
      <c r="J56" s="78">
        <v>8.9999999999999993E-3</v>
      </c>
      <c r="K56" s="78">
        <v>2.3999999999999998E-3</v>
      </c>
    </row>
    <row r="57" spans="2:11">
      <c r="B57" t="s">
        <v>1047</v>
      </c>
      <c r="C57">
        <v>74237</v>
      </c>
      <c r="D57" t="s">
        <v>113</v>
      </c>
      <c r="E57" t="s">
        <v>282</v>
      </c>
      <c r="F57" s="77">
        <v>1162273.3</v>
      </c>
      <c r="G57" s="77">
        <v>98.282768000000047</v>
      </c>
      <c r="H57" s="77">
        <v>5102.9467579745997</v>
      </c>
      <c r="I57" s="78">
        <v>4.5400000000000003E-2</v>
      </c>
      <c r="J57" s="78">
        <v>1.15E-2</v>
      </c>
      <c r="K57" s="78">
        <v>3.0999999999999999E-3</v>
      </c>
    </row>
    <row r="58" spans="2:11">
      <c r="B58" t="s">
        <v>1048</v>
      </c>
      <c r="C58">
        <v>74247</v>
      </c>
      <c r="D58" t="s">
        <v>113</v>
      </c>
      <c r="E58" t="s">
        <v>282</v>
      </c>
      <c r="F58" s="77">
        <v>126225</v>
      </c>
      <c r="G58" s="77">
        <v>100</v>
      </c>
      <c r="H58" s="77">
        <v>563.87231999999995</v>
      </c>
      <c r="I58" s="78">
        <v>2.8899999999999999E-2</v>
      </c>
      <c r="J58" s="78">
        <v>1.2999999999999999E-3</v>
      </c>
      <c r="K58" s="78">
        <v>2.9999999999999997E-4</v>
      </c>
    </row>
    <row r="59" spans="2:11">
      <c r="B59" t="s">
        <v>1049</v>
      </c>
      <c r="C59">
        <v>74169</v>
      </c>
      <c r="D59" t="s">
        <v>106</v>
      </c>
      <c r="E59" t="s">
        <v>996</v>
      </c>
      <c r="F59" s="77">
        <v>3171742.84</v>
      </c>
      <c r="G59" s="77">
        <v>114.09590100000024</v>
      </c>
      <c r="H59" s="77">
        <v>13082.065283084101</v>
      </c>
      <c r="I59" s="78">
        <v>0.02</v>
      </c>
      <c r="J59" s="78">
        <v>2.9399999999999999E-2</v>
      </c>
      <c r="K59" s="78">
        <v>7.9000000000000008E-3</v>
      </c>
    </row>
    <row r="60" spans="2:11">
      <c r="B60" t="s">
        <v>1050</v>
      </c>
      <c r="C60">
        <v>74181</v>
      </c>
      <c r="D60" t="s">
        <v>106</v>
      </c>
      <c r="E60" t="s">
        <v>1051</v>
      </c>
      <c r="F60" s="77">
        <v>3692765</v>
      </c>
      <c r="G60" s="77">
        <v>65.47113299999998</v>
      </c>
      <c r="H60" s="77">
        <v>8739.9677305667301</v>
      </c>
      <c r="I60" s="78">
        <v>0.19900000000000001</v>
      </c>
      <c r="J60" s="78">
        <v>1.9599999999999999E-2</v>
      </c>
      <c r="K60" s="78">
        <v>5.3E-3</v>
      </c>
    </row>
    <row r="61" spans="2:11">
      <c r="B61" s="79" t="s">
        <v>1052</v>
      </c>
      <c r="C61" s="16"/>
      <c r="F61" s="81">
        <v>18252536.309999999</v>
      </c>
      <c r="H61" s="81">
        <v>62961.393037582886</v>
      </c>
      <c r="J61" s="80">
        <v>0.14149999999999999</v>
      </c>
      <c r="K61" s="80">
        <v>3.7900000000000003E-2</v>
      </c>
    </row>
    <row r="62" spans="2:11">
      <c r="B62" t="s">
        <v>1053</v>
      </c>
      <c r="C62">
        <v>74187</v>
      </c>
      <c r="D62" t="s">
        <v>106</v>
      </c>
      <c r="E62" t="s">
        <v>1054</v>
      </c>
      <c r="F62" s="77">
        <v>1161349.22</v>
      </c>
      <c r="G62" s="77">
        <v>83.882342000000051</v>
      </c>
      <c r="H62" s="77">
        <v>3521.6134321930599</v>
      </c>
      <c r="I62" s="78">
        <v>3.3300000000000003E-2</v>
      </c>
      <c r="J62" s="78">
        <v>7.9000000000000008E-3</v>
      </c>
      <c r="K62" s="78">
        <v>2.0999999999999999E-3</v>
      </c>
    </row>
    <row r="63" spans="2:11">
      <c r="B63" t="s">
        <v>1055</v>
      </c>
      <c r="C63">
        <v>74205</v>
      </c>
      <c r="D63" t="s">
        <v>110</v>
      </c>
      <c r="E63" t="s">
        <v>1056</v>
      </c>
      <c r="F63" s="77">
        <v>1106313</v>
      </c>
      <c r="G63" s="77">
        <v>223.97339899999994</v>
      </c>
      <c r="H63" s="77">
        <v>9743.3893036632508</v>
      </c>
      <c r="I63" s="78">
        <v>0.19639999999999999</v>
      </c>
      <c r="J63" s="78">
        <v>2.1899999999999999E-2</v>
      </c>
      <c r="K63" s="78">
        <v>5.8999999999999999E-3</v>
      </c>
    </row>
    <row r="64" spans="2:11">
      <c r="B64" t="s">
        <v>1057</v>
      </c>
      <c r="C64">
        <v>74199</v>
      </c>
      <c r="D64" t="s">
        <v>106</v>
      </c>
      <c r="E64" t="s">
        <v>989</v>
      </c>
      <c r="F64" s="77">
        <v>3647456.73</v>
      </c>
      <c r="G64" s="77">
        <v>64.771637000000013</v>
      </c>
      <c r="H64" s="77">
        <v>8540.5005198889303</v>
      </c>
      <c r="I64" s="78">
        <v>2.63E-2</v>
      </c>
      <c r="J64" s="78">
        <v>1.9199999999999998E-2</v>
      </c>
      <c r="K64" s="78">
        <v>5.1000000000000004E-3</v>
      </c>
    </row>
    <row r="65" spans="2:11">
      <c r="B65" t="s">
        <v>1058</v>
      </c>
      <c r="C65">
        <v>74203</v>
      </c>
      <c r="D65" t="s">
        <v>106</v>
      </c>
      <c r="E65" t="s">
        <v>349</v>
      </c>
      <c r="F65" s="77">
        <v>2706221</v>
      </c>
      <c r="G65" s="77">
        <v>100</v>
      </c>
      <c r="H65" s="77">
        <v>9782.9889149999999</v>
      </c>
      <c r="I65" s="78">
        <v>4.1099999999999998E-2</v>
      </c>
      <c r="J65" s="78">
        <v>2.1999999999999999E-2</v>
      </c>
      <c r="K65" s="78">
        <v>5.8999999999999999E-3</v>
      </c>
    </row>
    <row r="66" spans="2:11">
      <c r="B66" t="s">
        <v>1059</v>
      </c>
      <c r="C66">
        <v>74193</v>
      </c>
      <c r="D66" t="s">
        <v>106</v>
      </c>
      <c r="E66" t="s">
        <v>586</v>
      </c>
      <c r="F66" s="77">
        <v>760882.66</v>
      </c>
      <c r="G66" s="77">
        <v>27.625683000000016</v>
      </c>
      <c r="H66" s="77">
        <v>759.86949942764795</v>
      </c>
      <c r="I66" s="78">
        <v>1.0200000000000001E-2</v>
      </c>
      <c r="J66" s="78">
        <v>1.6999999999999999E-3</v>
      </c>
      <c r="K66" s="78">
        <v>5.0000000000000001E-4</v>
      </c>
    </row>
    <row r="67" spans="2:11">
      <c r="B67" t="s">
        <v>1060</v>
      </c>
      <c r="C67">
        <v>74190</v>
      </c>
      <c r="D67" t="s">
        <v>106</v>
      </c>
      <c r="E67" t="s">
        <v>1061</v>
      </c>
      <c r="F67" s="77">
        <v>3128303.19</v>
      </c>
      <c r="G67" s="77">
        <v>125.64630599999992</v>
      </c>
      <c r="H67" s="77">
        <v>14209.1095963553</v>
      </c>
      <c r="I67" s="78">
        <v>0.19869999999999999</v>
      </c>
      <c r="J67" s="78">
        <v>3.1899999999999998E-2</v>
      </c>
      <c r="K67" s="78">
        <v>8.5000000000000006E-3</v>
      </c>
    </row>
    <row r="68" spans="2:11">
      <c r="B68" t="s">
        <v>1062</v>
      </c>
      <c r="C68">
        <v>74207</v>
      </c>
      <c r="D68" t="s">
        <v>106</v>
      </c>
      <c r="E68" t="s">
        <v>1063</v>
      </c>
      <c r="F68" s="77">
        <v>1136109.1000000001</v>
      </c>
      <c r="G68" s="77">
        <v>158.26887600000015</v>
      </c>
      <c r="H68" s="77">
        <v>6500.1571762739404</v>
      </c>
      <c r="I68" s="78">
        <v>1.1000000000000001E-3</v>
      </c>
      <c r="J68" s="78">
        <v>1.46E-2</v>
      </c>
      <c r="K68" s="78">
        <v>3.8999999999999998E-3</v>
      </c>
    </row>
    <row r="69" spans="2:11">
      <c r="B69" t="s">
        <v>1064</v>
      </c>
      <c r="C69">
        <v>74197</v>
      </c>
      <c r="D69" t="s">
        <v>106</v>
      </c>
      <c r="E69" t="s">
        <v>279</v>
      </c>
      <c r="F69" s="77">
        <v>2542693.5</v>
      </c>
      <c r="G69" s="77">
        <v>44.02574399999996</v>
      </c>
      <c r="H69" s="77">
        <v>4046.77462761792</v>
      </c>
      <c r="I69" s="78">
        <v>2.53E-2</v>
      </c>
      <c r="J69" s="78">
        <v>9.1000000000000004E-3</v>
      </c>
      <c r="K69" s="78">
        <v>2.3999999999999998E-3</v>
      </c>
    </row>
    <row r="70" spans="2:11">
      <c r="B70" t="s">
        <v>1065</v>
      </c>
      <c r="C70">
        <v>74165</v>
      </c>
      <c r="D70" t="s">
        <v>106</v>
      </c>
      <c r="E70" t="s">
        <v>906</v>
      </c>
      <c r="F70" s="77">
        <v>682102</v>
      </c>
      <c r="G70" s="77">
        <v>35.718456999999994</v>
      </c>
      <c r="H70" s="77">
        <v>880.74525908159603</v>
      </c>
      <c r="I70" s="78">
        <v>0.106</v>
      </c>
      <c r="J70" s="78">
        <v>2E-3</v>
      </c>
      <c r="K70" s="78">
        <v>5.0000000000000001E-4</v>
      </c>
    </row>
    <row r="71" spans="2:11">
      <c r="B71" t="s">
        <v>1066</v>
      </c>
      <c r="C71">
        <v>74163</v>
      </c>
      <c r="D71" t="s">
        <v>106</v>
      </c>
      <c r="E71" t="s">
        <v>906</v>
      </c>
      <c r="F71" s="77">
        <v>262691</v>
      </c>
      <c r="G71" s="77">
        <v>63.658443000000005</v>
      </c>
      <c r="H71" s="77">
        <v>604.51837681158497</v>
      </c>
      <c r="I71" s="78">
        <v>2.9499999999999998E-2</v>
      </c>
      <c r="J71" s="78">
        <v>1.4E-3</v>
      </c>
      <c r="K71" s="78">
        <v>4.0000000000000002E-4</v>
      </c>
    </row>
    <row r="72" spans="2:11">
      <c r="B72" t="s">
        <v>1067</v>
      </c>
      <c r="C72">
        <v>74240</v>
      </c>
      <c r="D72" t="s">
        <v>110</v>
      </c>
      <c r="E72" t="s">
        <v>1032</v>
      </c>
      <c r="F72" s="77">
        <v>1118414.9099999999</v>
      </c>
      <c r="G72" s="77">
        <v>99.406417000000019</v>
      </c>
      <c r="H72" s="77">
        <v>4371.7263312696596</v>
      </c>
      <c r="I72" s="78">
        <v>3.04E-2</v>
      </c>
      <c r="J72" s="78">
        <v>9.7999999999999997E-3</v>
      </c>
      <c r="K72" s="78">
        <v>2.5999999999999999E-3</v>
      </c>
    </row>
    <row r="73" spans="2:11">
      <c r="B73" t="s">
        <v>240</v>
      </c>
      <c r="C73" s="16"/>
    </row>
    <row r="74" spans="2:11">
      <c r="B74" t="s">
        <v>297</v>
      </c>
      <c r="C74" s="16"/>
    </row>
    <row r="75" spans="2:11">
      <c r="B75" t="s">
        <v>298</v>
      </c>
      <c r="C75" s="16"/>
    </row>
    <row r="76" spans="2:11">
      <c r="B76" t="s">
        <v>299</v>
      </c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449264.56</v>
      </c>
      <c r="H11" s="7"/>
      <c r="I11" s="75">
        <v>1105.7308060421374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1068</v>
      </c>
      <c r="C12" s="16"/>
      <c r="D12" s="16"/>
      <c r="G12" s="81">
        <v>449264.56</v>
      </c>
      <c r="I12" s="81">
        <v>1105.7308060421374</v>
      </c>
      <c r="K12" s="80">
        <v>1</v>
      </c>
      <c r="L12" s="80">
        <v>6.9999999999999999E-4</v>
      </c>
    </row>
    <row r="13" spans="2:59">
      <c r="B13" t="s">
        <v>1069</v>
      </c>
      <c r="C13" t="s">
        <v>1070</v>
      </c>
      <c r="D13" t="s">
        <v>465</v>
      </c>
      <c r="E13" t="s">
        <v>106</v>
      </c>
      <c r="F13" t="s">
        <v>1071</v>
      </c>
      <c r="G13" s="77">
        <v>214884.48000000001</v>
      </c>
      <c r="H13" s="77">
        <v>129.88260000000062</v>
      </c>
      <c r="I13" s="77">
        <v>1008.93764187804</v>
      </c>
      <c r="J13" s="78">
        <v>0</v>
      </c>
      <c r="K13" s="78">
        <v>0.91249999999999998</v>
      </c>
      <c r="L13" s="78">
        <v>5.9999999999999995E-4</v>
      </c>
    </row>
    <row r="14" spans="2:59">
      <c r="B14" t="s">
        <v>1072</v>
      </c>
      <c r="C14" t="s">
        <v>1073</v>
      </c>
      <c r="D14" t="s">
        <v>495</v>
      </c>
      <c r="E14" t="s">
        <v>102</v>
      </c>
      <c r="F14" t="s">
        <v>1074</v>
      </c>
      <c r="G14" s="77">
        <v>234380.08</v>
      </c>
      <c r="H14" s="77">
        <v>41.29752160000001</v>
      </c>
      <c r="I14" s="77">
        <v>96.793164164097306</v>
      </c>
      <c r="J14" s="78">
        <v>0</v>
      </c>
      <c r="K14" s="78">
        <v>8.7499999999999994E-2</v>
      </c>
      <c r="L14" s="78">
        <v>1E-4</v>
      </c>
    </row>
    <row r="15" spans="2:59">
      <c r="B15" s="79" t="s">
        <v>848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240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B20" t="s">
        <v>299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849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852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853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849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853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858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-62439128</v>
      </c>
      <c r="H11" s="7"/>
      <c r="I11" s="75">
        <v>-17469.617981755917</v>
      </c>
      <c r="J11" s="76">
        <v>1</v>
      </c>
      <c r="K11" s="76">
        <v>-1.0500000000000001E-2</v>
      </c>
      <c r="AW11" s="16"/>
    </row>
    <row r="12" spans="2:49">
      <c r="B12" s="79" t="s">
        <v>204</v>
      </c>
      <c r="C12" s="16"/>
      <c r="D12" s="16"/>
      <c r="G12" s="81">
        <v>-62439128</v>
      </c>
      <c r="I12" s="81">
        <v>-17469.617981755917</v>
      </c>
      <c r="J12" s="80">
        <v>1</v>
      </c>
      <c r="K12" s="80">
        <v>-1.0500000000000001E-2</v>
      </c>
    </row>
    <row r="13" spans="2:49">
      <c r="B13" s="79" t="s">
        <v>849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852</v>
      </c>
      <c r="C15" s="16"/>
      <c r="D15" s="16"/>
      <c r="G15" s="81">
        <v>-61862713</v>
      </c>
      <c r="I15" s="81">
        <v>-17492.830240675201</v>
      </c>
      <c r="J15" s="80">
        <v>1.0013000000000001</v>
      </c>
      <c r="K15" s="80">
        <v>-1.0500000000000001E-2</v>
      </c>
    </row>
    <row r="16" spans="2:49">
      <c r="B16" t="s">
        <v>1076</v>
      </c>
      <c r="C16" t="s">
        <v>1077</v>
      </c>
      <c r="D16" t="s">
        <v>123</v>
      </c>
      <c r="E16" t="s">
        <v>110</v>
      </c>
      <c r="F16" t="s">
        <v>1078</v>
      </c>
      <c r="G16" s="77">
        <v>-24390713</v>
      </c>
      <c r="H16" s="77">
        <v>26.537101193142323</v>
      </c>
      <c r="I16" s="77">
        <v>-6472.5881905389197</v>
      </c>
      <c r="J16" s="78">
        <v>0.3705</v>
      </c>
      <c r="K16" s="78">
        <v>-3.8999999999999998E-3</v>
      </c>
    </row>
    <row r="17" spans="2:11">
      <c r="B17" t="s">
        <v>1079</v>
      </c>
      <c r="C17" t="s">
        <v>1080</v>
      </c>
      <c r="D17" t="s">
        <v>123</v>
      </c>
      <c r="E17" t="s">
        <v>106</v>
      </c>
      <c r="F17" t="s">
        <v>1078</v>
      </c>
      <c r="G17" s="77">
        <v>-50471000</v>
      </c>
      <c r="H17" s="77">
        <v>25.339006710659387</v>
      </c>
      <c r="I17" s="77">
        <v>-12788.8500769369</v>
      </c>
      <c r="J17" s="78">
        <v>0.73209999999999997</v>
      </c>
      <c r="K17" s="78">
        <v>-7.7000000000000002E-3</v>
      </c>
    </row>
    <row r="18" spans="2:11">
      <c r="B18" t="s">
        <v>1081</v>
      </c>
      <c r="C18" t="s">
        <v>1082</v>
      </c>
      <c r="D18" t="s">
        <v>123</v>
      </c>
      <c r="E18" t="s">
        <v>106</v>
      </c>
      <c r="F18" t="s">
        <v>1083</v>
      </c>
      <c r="G18" s="77">
        <v>4940000</v>
      </c>
      <c r="H18" s="77">
        <v>23.002327455144332</v>
      </c>
      <c r="I18" s="77">
        <v>1136.3149762841299</v>
      </c>
      <c r="J18" s="78">
        <v>-6.5000000000000002E-2</v>
      </c>
      <c r="K18" s="78">
        <v>6.9999999999999999E-4</v>
      </c>
    </row>
    <row r="19" spans="2:11">
      <c r="B19" t="s">
        <v>1084</v>
      </c>
      <c r="C19" t="s">
        <v>1085</v>
      </c>
      <c r="D19" t="s">
        <v>123</v>
      </c>
      <c r="E19" t="s">
        <v>106</v>
      </c>
      <c r="F19" t="s">
        <v>561</v>
      </c>
      <c r="G19" s="77">
        <v>4840000</v>
      </c>
      <c r="H19" s="77">
        <v>16.887188320494712</v>
      </c>
      <c r="I19" s="77">
        <v>817.33991471194395</v>
      </c>
      <c r="J19" s="78">
        <v>-4.6800000000000001E-2</v>
      </c>
      <c r="K19" s="78">
        <v>5.0000000000000001E-4</v>
      </c>
    </row>
    <row r="20" spans="2:11">
      <c r="B20" t="s">
        <v>1086</v>
      </c>
      <c r="C20" t="s">
        <v>1087</v>
      </c>
      <c r="D20" t="s">
        <v>123</v>
      </c>
      <c r="E20" t="s">
        <v>106</v>
      </c>
      <c r="F20" t="s">
        <v>252</v>
      </c>
      <c r="G20" s="77">
        <v>3494000</v>
      </c>
      <c r="H20" s="77">
        <v>-2.7409170884925098</v>
      </c>
      <c r="I20" s="77">
        <v>-95.767643071928305</v>
      </c>
      <c r="J20" s="78">
        <v>5.4999999999999997E-3</v>
      </c>
      <c r="K20" s="78">
        <v>-1E-4</v>
      </c>
    </row>
    <row r="21" spans="2:11">
      <c r="B21" t="s">
        <v>1088</v>
      </c>
      <c r="C21" t="s">
        <v>1089</v>
      </c>
      <c r="D21" t="s">
        <v>123</v>
      </c>
      <c r="E21" t="s">
        <v>113</v>
      </c>
      <c r="F21" t="s">
        <v>1078</v>
      </c>
      <c r="G21" s="77">
        <v>-275000</v>
      </c>
      <c r="H21" s="77">
        <v>32.465171317646288</v>
      </c>
      <c r="I21" s="77">
        <v>-89.279221123527293</v>
      </c>
      <c r="J21" s="78">
        <v>5.1000000000000004E-3</v>
      </c>
      <c r="K21" s="78">
        <v>-1E-4</v>
      </c>
    </row>
    <row r="22" spans="2:11">
      <c r="B22" s="79" t="s">
        <v>1075</v>
      </c>
      <c r="C22" s="16"/>
      <c r="D22" s="16"/>
      <c r="G22" s="81">
        <v>-576415</v>
      </c>
      <c r="I22" s="81">
        <v>23.212258919284562</v>
      </c>
      <c r="J22" s="80">
        <v>-1.2999999999999999E-3</v>
      </c>
      <c r="K22" s="80">
        <v>0</v>
      </c>
    </row>
    <row r="23" spans="2:11">
      <c r="B23" t="s">
        <v>1090</v>
      </c>
      <c r="C23" t="s">
        <v>1091</v>
      </c>
      <c r="D23" t="s">
        <v>123</v>
      </c>
      <c r="E23" t="s">
        <v>110</v>
      </c>
      <c r="F23" t="s">
        <v>1092</v>
      </c>
      <c r="G23" s="77">
        <v>3663000</v>
      </c>
      <c r="H23" s="77">
        <v>-0.42415535122330605</v>
      </c>
      <c r="I23" s="77">
        <v>-15.5368105153097</v>
      </c>
      <c r="J23" s="78">
        <v>8.9999999999999998E-4</v>
      </c>
      <c r="K23" s="78">
        <v>0</v>
      </c>
    </row>
    <row r="24" spans="2:11">
      <c r="B24" t="s">
        <v>1093</v>
      </c>
      <c r="C24" t="s">
        <v>1094</v>
      </c>
      <c r="D24" t="s">
        <v>123</v>
      </c>
      <c r="E24" t="s">
        <v>110</v>
      </c>
      <c r="F24" t="s">
        <v>1078</v>
      </c>
      <c r="G24" s="77">
        <v>-3663000</v>
      </c>
      <c r="H24" s="77">
        <v>-1.2315408601894486</v>
      </c>
      <c r="I24" s="77">
        <v>45.111341708739502</v>
      </c>
      <c r="J24" s="78">
        <v>-2.5999999999999999E-3</v>
      </c>
      <c r="K24" s="78">
        <v>0</v>
      </c>
    </row>
    <row r="25" spans="2:11">
      <c r="B25" t="s">
        <v>1095</v>
      </c>
      <c r="C25" t="s">
        <v>1096</v>
      </c>
      <c r="D25" t="s">
        <v>123</v>
      </c>
      <c r="E25" t="s">
        <v>113</v>
      </c>
      <c r="F25" t="s">
        <v>1078</v>
      </c>
      <c r="G25" s="77">
        <v>-576415</v>
      </c>
      <c r="H25" s="77">
        <v>1.1037659106971955</v>
      </c>
      <c r="I25" s="77">
        <v>-6.3622722741452398</v>
      </c>
      <c r="J25" s="78">
        <v>4.0000000000000002E-4</v>
      </c>
      <c r="K25" s="78">
        <v>0</v>
      </c>
    </row>
    <row r="26" spans="2:11">
      <c r="B26" s="79" t="s">
        <v>853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577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238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849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234</v>
      </c>
      <c r="C32" t="s">
        <v>234</v>
      </c>
      <c r="D32" t="s">
        <v>234</v>
      </c>
      <c r="E32" t="s">
        <v>234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857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234</v>
      </c>
      <c r="C34" t="s">
        <v>234</v>
      </c>
      <c r="D34" t="s">
        <v>234</v>
      </c>
      <c r="E34" t="s">
        <v>234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853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234</v>
      </c>
      <c r="C36" t="s">
        <v>234</v>
      </c>
      <c r="D36" t="s">
        <v>234</v>
      </c>
      <c r="E36" t="s">
        <v>234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577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234</v>
      </c>
      <c r="C38" t="s">
        <v>234</v>
      </c>
      <c r="D38" t="s">
        <v>234</v>
      </c>
      <c r="E38" t="s">
        <v>234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240</v>
      </c>
      <c r="C39" s="16"/>
      <c r="D39" s="16"/>
    </row>
    <row r="40" spans="2:11">
      <c r="B40" t="s">
        <v>297</v>
      </c>
      <c r="C40" s="16"/>
      <c r="D40" s="16"/>
    </row>
    <row r="41" spans="2:11">
      <c r="B41" t="s">
        <v>298</v>
      </c>
      <c r="C41" s="16"/>
      <c r="D41" s="16"/>
    </row>
    <row r="42" spans="2:11">
      <c r="B42" t="s">
        <v>299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abSelected="1" workbookViewId="0">
      <selection activeCell="F15" sqref="F15:F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0.57999999999999996</v>
      </c>
      <c r="J11" s="18"/>
      <c r="K11" s="18"/>
      <c r="L11" s="18"/>
      <c r="M11" s="76">
        <v>0.105</v>
      </c>
      <c r="N11" s="75">
        <v>17601009.677000001</v>
      </c>
      <c r="O11" s="7"/>
      <c r="P11" s="75">
        <v>20265.849932480338</v>
      </c>
      <c r="Q11" s="76">
        <v>1</v>
      </c>
      <c r="R11" s="76">
        <v>1.2200000000000001E-2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0.57999999999999996</v>
      </c>
      <c r="M12" s="80">
        <v>0.105</v>
      </c>
      <c r="N12" s="81">
        <v>17601009.677000001</v>
      </c>
      <c r="P12" s="81">
        <v>20265.849932480338</v>
      </c>
      <c r="Q12" s="80">
        <v>1</v>
      </c>
      <c r="R12" s="80">
        <v>1.2200000000000001E-2</v>
      </c>
    </row>
    <row r="13" spans="2:60">
      <c r="B13" s="79" t="s">
        <v>1097</v>
      </c>
      <c r="I13" s="81">
        <v>2.06</v>
      </c>
      <c r="M13" s="80">
        <v>0</v>
      </c>
      <c r="N13" s="81">
        <v>550338.86699999997</v>
      </c>
      <c r="P13" s="81">
        <v>701.71679170660855</v>
      </c>
      <c r="Q13" s="80">
        <v>3.4599999999999999E-2</v>
      </c>
      <c r="R13" s="80">
        <v>4.0000000000000002E-4</v>
      </c>
    </row>
    <row r="14" spans="2:60">
      <c r="B14" s="91" t="s">
        <v>1180</v>
      </c>
      <c r="C14" t="s">
        <v>1098</v>
      </c>
      <c r="D14" t="s">
        <v>1099</v>
      </c>
      <c r="F14" t="s">
        <v>1100</v>
      </c>
      <c r="G14" t="s">
        <v>1101</v>
      </c>
      <c r="H14" t="s">
        <v>1102</v>
      </c>
      <c r="I14" s="77">
        <v>2.15</v>
      </c>
      <c r="J14" t="s">
        <v>1103</v>
      </c>
      <c r="K14" t="s">
        <v>102</v>
      </c>
      <c r="L14" s="78">
        <v>0</v>
      </c>
      <c r="M14" s="78">
        <v>0</v>
      </c>
      <c r="N14" s="77">
        <v>116337.552</v>
      </c>
      <c r="O14" s="77">
        <v>120.04448919530127</v>
      </c>
      <c r="P14" s="77">
        <v>139.656820040718</v>
      </c>
      <c r="Q14" s="78">
        <v>6.8999999999999999E-3</v>
      </c>
      <c r="R14" s="78">
        <v>1E-4</v>
      </c>
    </row>
    <row r="15" spans="2:60">
      <c r="B15" s="91" t="s">
        <v>1181</v>
      </c>
      <c r="C15" t="s">
        <v>1098</v>
      </c>
      <c r="D15" t="s">
        <v>1104</v>
      </c>
      <c r="F15" t="s">
        <v>1100</v>
      </c>
      <c r="G15" t="s">
        <v>1101</v>
      </c>
      <c r="H15" t="s">
        <v>1102</v>
      </c>
      <c r="I15" s="77">
        <v>2.0699999999999998</v>
      </c>
      <c r="J15" t="s">
        <v>1103</v>
      </c>
      <c r="K15" t="s">
        <v>102</v>
      </c>
      <c r="L15" s="78">
        <v>0</v>
      </c>
      <c r="M15" s="78">
        <v>0</v>
      </c>
      <c r="N15" s="77">
        <v>424149.13500000001</v>
      </c>
      <c r="O15" s="77">
        <v>130.18514814439243</v>
      </c>
      <c r="P15" s="77">
        <v>552.17917975290902</v>
      </c>
      <c r="Q15" s="78">
        <v>2.7199999999999998E-2</v>
      </c>
      <c r="R15" s="78">
        <v>2.9999999999999997E-4</v>
      </c>
    </row>
    <row r="16" spans="2:60">
      <c r="B16" s="91" t="s">
        <v>1182</v>
      </c>
      <c r="C16" t="s">
        <v>1098</v>
      </c>
      <c r="D16" t="s">
        <v>1105</v>
      </c>
      <c r="F16" t="s">
        <v>1100</v>
      </c>
      <c r="G16" t="s">
        <v>1106</v>
      </c>
      <c r="H16" t="s">
        <v>560</v>
      </c>
      <c r="I16" s="77">
        <v>0.46</v>
      </c>
      <c r="J16" t="s">
        <v>1103</v>
      </c>
      <c r="K16" t="s">
        <v>102</v>
      </c>
      <c r="L16" s="78">
        <v>0</v>
      </c>
      <c r="M16" s="78">
        <v>0</v>
      </c>
      <c r="N16" s="77">
        <v>9852.18</v>
      </c>
      <c r="O16" s="77">
        <v>100.290412</v>
      </c>
      <c r="P16" s="77">
        <v>9.8807919129816</v>
      </c>
      <c r="Q16" s="78">
        <v>5.0000000000000001E-4</v>
      </c>
      <c r="R16" s="78">
        <v>0</v>
      </c>
    </row>
    <row r="17" spans="2:18">
      <c r="B17" s="79" t="s">
        <v>1107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234</v>
      </c>
      <c r="D18" t="s">
        <v>234</v>
      </c>
      <c r="F18" t="s">
        <v>234</v>
      </c>
      <c r="I18" s="77">
        <v>0</v>
      </c>
      <c r="J18" t="s">
        <v>234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1108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234</v>
      </c>
      <c r="D20" t="s">
        <v>234</v>
      </c>
      <c r="F20" t="s">
        <v>234</v>
      </c>
      <c r="I20" s="77">
        <v>0</v>
      </c>
      <c r="J20" t="s">
        <v>234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1109</v>
      </c>
      <c r="I21" s="81">
        <v>0</v>
      </c>
      <c r="M21" s="80">
        <v>0</v>
      </c>
      <c r="N21" s="81">
        <v>7288483.7000000002</v>
      </c>
      <c r="P21" s="81">
        <v>11545.510656936731</v>
      </c>
      <c r="Q21" s="80">
        <v>0.56969999999999998</v>
      </c>
      <c r="R21" s="80">
        <v>6.8999999999999999E-3</v>
      </c>
    </row>
    <row r="22" spans="2:18">
      <c r="B22" t="s">
        <v>1110</v>
      </c>
      <c r="C22" t="s">
        <v>1098</v>
      </c>
      <c r="D22" t="s">
        <v>1111</v>
      </c>
      <c r="E22" t="s">
        <v>948</v>
      </c>
      <c r="F22" t="s">
        <v>1112</v>
      </c>
      <c r="G22" t="s">
        <v>528</v>
      </c>
      <c r="H22" t="s">
        <v>1102</v>
      </c>
      <c r="J22" t="s">
        <v>949</v>
      </c>
      <c r="K22" t="s">
        <v>102</v>
      </c>
      <c r="L22" s="78">
        <v>0</v>
      </c>
      <c r="M22" s="78">
        <v>0</v>
      </c>
      <c r="N22" s="77">
        <v>975943</v>
      </c>
      <c r="O22" s="77">
        <v>543.13725499999998</v>
      </c>
      <c r="P22" s="77">
        <v>5300.7100205646502</v>
      </c>
      <c r="Q22" s="78">
        <v>0.2616</v>
      </c>
      <c r="R22" s="78">
        <v>3.2000000000000002E-3</v>
      </c>
    </row>
    <row r="23" spans="2:18">
      <c r="B23" t="s">
        <v>1113</v>
      </c>
      <c r="C23" t="s">
        <v>1098</v>
      </c>
      <c r="D23" t="s">
        <v>1114</v>
      </c>
      <c r="E23" t="s">
        <v>948</v>
      </c>
      <c r="F23" t="s">
        <v>1112</v>
      </c>
      <c r="G23" t="s">
        <v>1115</v>
      </c>
      <c r="H23" t="s">
        <v>1102</v>
      </c>
      <c r="I23" s="77">
        <v>0</v>
      </c>
      <c r="J23" t="s">
        <v>949</v>
      </c>
      <c r="K23" t="s">
        <v>102</v>
      </c>
      <c r="L23" s="78">
        <v>7.0000000000000007E-2</v>
      </c>
      <c r="M23" s="78">
        <v>0</v>
      </c>
      <c r="N23" s="77">
        <v>6312540.7000000002</v>
      </c>
      <c r="O23" s="77">
        <v>98.926897000000011</v>
      </c>
      <c r="P23" s="77">
        <v>6244.8006363720797</v>
      </c>
      <c r="Q23" s="78">
        <v>0.30809999999999998</v>
      </c>
      <c r="R23" s="78">
        <v>3.8E-3</v>
      </c>
    </row>
    <row r="24" spans="2:18">
      <c r="B24" s="79" t="s">
        <v>1116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234</v>
      </c>
      <c r="D25" t="s">
        <v>234</v>
      </c>
      <c r="F25" t="s">
        <v>234</v>
      </c>
      <c r="I25" s="77">
        <v>0</v>
      </c>
      <c r="J25" t="s">
        <v>234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1117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1118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234</v>
      </c>
      <c r="D28" t="s">
        <v>234</v>
      </c>
      <c r="F28" t="s">
        <v>234</v>
      </c>
      <c r="I28" s="77">
        <v>0</v>
      </c>
      <c r="J28" t="s">
        <v>234</v>
      </c>
      <c r="K28" t="s">
        <v>234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1119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234</v>
      </c>
      <c r="D30" t="s">
        <v>234</v>
      </c>
      <c r="F30" t="s">
        <v>234</v>
      </c>
      <c r="I30" s="77">
        <v>0</v>
      </c>
      <c r="J30" t="s">
        <v>234</v>
      </c>
      <c r="K30" t="s">
        <v>234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1120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234</v>
      </c>
      <c r="D32" t="s">
        <v>234</v>
      </c>
      <c r="F32" t="s">
        <v>234</v>
      </c>
      <c r="I32" s="77">
        <v>0</v>
      </c>
      <c r="J32" t="s">
        <v>234</v>
      </c>
      <c r="K32" t="s">
        <v>234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1121</v>
      </c>
      <c r="I33" s="81">
        <v>1.29</v>
      </c>
      <c r="M33" s="80">
        <v>0.26529999999999998</v>
      </c>
      <c r="N33" s="81">
        <v>9762187.1099999994</v>
      </c>
      <c r="P33" s="81">
        <v>8018.6224838369999</v>
      </c>
      <c r="Q33" s="80">
        <v>0.3957</v>
      </c>
      <c r="R33" s="80">
        <v>4.7999999999999996E-3</v>
      </c>
    </row>
    <row r="34" spans="2:18">
      <c r="B34" t="s">
        <v>1122</v>
      </c>
      <c r="C34" t="s">
        <v>1098</v>
      </c>
      <c r="D34" t="s">
        <v>1123</v>
      </c>
      <c r="E34" t="s">
        <v>1124</v>
      </c>
      <c r="F34" t="s">
        <v>504</v>
      </c>
      <c r="G34" t="s">
        <v>1125</v>
      </c>
      <c r="H34" t="s">
        <v>150</v>
      </c>
      <c r="I34" s="77">
        <v>0.99</v>
      </c>
      <c r="J34" t="s">
        <v>473</v>
      </c>
      <c r="K34" t="s">
        <v>102</v>
      </c>
      <c r="L34" s="78">
        <v>5.1799999999999999E-2</v>
      </c>
      <c r="M34" s="78">
        <v>0.30209999999999998</v>
      </c>
      <c r="N34" s="77">
        <v>7504000</v>
      </c>
      <c r="O34" s="77">
        <v>81.98</v>
      </c>
      <c r="P34" s="77">
        <v>6151.7791999999999</v>
      </c>
      <c r="Q34" s="78">
        <v>0.30359999999999998</v>
      </c>
      <c r="R34" s="78">
        <v>3.7000000000000002E-3</v>
      </c>
    </row>
    <row r="35" spans="2:18">
      <c r="B35" t="s">
        <v>1126</v>
      </c>
      <c r="C35" t="s">
        <v>1098</v>
      </c>
      <c r="D35" t="s">
        <v>1127</v>
      </c>
      <c r="E35" t="s">
        <v>943</v>
      </c>
      <c r="F35" t="s">
        <v>234</v>
      </c>
      <c r="G35" t="s">
        <v>1128</v>
      </c>
      <c r="H35" t="s">
        <v>560</v>
      </c>
      <c r="I35" s="77">
        <v>2.29</v>
      </c>
      <c r="J35" t="s">
        <v>322</v>
      </c>
      <c r="K35" t="s">
        <v>102</v>
      </c>
      <c r="L35" s="78">
        <v>5.2999999999999999E-2</v>
      </c>
      <c r="M35" s="78">
        <v>0.14399999999999999</v>
      </c>
      <c r="N35" s="77">
        <v>2258187.11</v>
      </c>
      <c r="O35" s="77">
        <v>82.67</v>
      </c>
      <c r="P35" s="77">
        <v>1866.8432838369999</v>
      </c>
      <c r="Q35" s="78">
        <v>9.2100000000000001E-2</v>
      </c>
      <c r="R35" s="78">
        <v>1.1000000000000001E-3</v>
      </c>
    </row>
    <row r="36" spans="2:18">
      <c r="B36" s="79" t="s">
        <v>238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s="79" t="s">
        <v>1129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234</v>
      </c>
      <c r="D38" t="s">
        <v>234</v>
      </c>
      <c r="F38" t="s">
        <v>234</v>
      </c>
      <c r="I38" s="77">
        <v>0</v>
      </c>
      <c r="J38" t="s">
        <v>234</v>
      </c>
      <c r="K38" t="s">
        <v>234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1108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234</v>
      </c>
      <c r="D40" t="s">
        <v>234</v>
      </c>
      <c r="F40" t="s">
        <v>234</v>
      </c>
      <c r="I40" s="77">
        <v>0</v>
      </c>
      <c r="J40" t="s">
        <v>234</v>
      </c>
      <c r="K40" t="s">
        <v>234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1109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234</v>
      </c>
      <c r="D42" t="s">
        <v>234</v>
      </c>
      <c r="F42" t="s">
        <v>234</v>
      </c>
      <c r="I42" s="77">
        <v>0</v>
      </c>
      <c r="J42" t="s">
        <v>234</v>
      </c>
      <c r="K42" t="s">
        <v>234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s="79" t="s">
        <v>1121</v>
      </c>
      <c r="I43" s="81">
        <v>0</v>
      </c>
      <c r="M43" s="80">
        <v>0</v>
      </c>
      <c r="N43" s="81">
        <v>0</v>
      </c>
      <c r="P43" s="81">
        <v>0</v>
      </c>
      <c r="Q43" s="80">
        <v>0</v>
      </c>
      <c r="R43" s="80">
        <v>0</v>
      </c>
    </row>
    <row r="44" spans="2:18">
      <c r="B44" t="s">
        <v>234</v>
      </c>
      <c r="D44" t="s">
        <v>234</v>
      </c>
      <c r="F44" t="s">
        <v>234</v>
      </c>
      <c r="I44" s="77">
        <v>0</v>
      </c>
      <c r="J44" t="s">
        <v>234</v>
      </c>
      <c r="K44" t="s">
        <v>234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</row>
    <row r="45" spans="2:18">
      <c r="B45" t="s">
        <v>240</v>
      </c>
    </row>
    <row r="46" spans="2:18">
      <c r="B46" t="s">
        <v>297</v>
      </c>
    </row>
    <row r="47" spans="2:18">
      <c r="B47" t="s">
        <v>298</v>
      </c>
    </row>
    <row r="48" spans="2:18">
      <c r="B48" t="s">
        <v>299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0.56999999999999995</v>
      </c>
      <c r="H11" s="7"/>
      <c r="I11" s="7"/>
      <c r="J11" s="76">
        <v>5.57E-2</v>
      </c>
      <c r="K11" s="75">
        <v>742094</v>
      </c>
      <c r="L11" s="7"/>
      <c r="M11" s="75">
        <v>2747.4632592121902</v>
      </c>
      <c r="N11" s="76">
        <v>1</v>
      </c>
      <c r="O11" s="76">
        <v>1.6999999999999999E-3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0.56999999999999995</v>
      </c>
      <c r="J12" s="80">
        <v>5.57E-2</v>
      </c>
      <c r="K12" s="81">
        <v>742094</v>
      </c>
      <c r="M12" s="81">
        <v>2747.4632592121902</v>
      </c>
      <c r="N12" s="80">
        <v>1</v>
      </c>
      <c r="O12" s="80">
        <v>1.6999999999999999E-3</v>
      </c>
    </row>
    <row r="13" spans="2:64">
      <c r="B13" s="79" t="s">
        <v>895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1130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1131</v>
      </c>
      <c r="G19" s="81">
        <v>0.56999999999999995</v>
      </c>
      <c r="J19" s="80">
        <v>5.57E-2</v>
      </c>
      <c r="K19" s="81">
        <v>742094</v>
      </c>
      <c r="M19" s="81">
        <v>2747.4632592121902</v>
      </c>
      <c r="N19" s="80">
        <v>1</v>
      </c>
      <c r="O19" s="80">
        <v>1.6999999999999999E-3</v>
      </c>
    </row>
    <row r="20" spans="2:15">
      <c r="B20" t="s">
        <v>1132</v>
      </c>
      <c r="C20" t="s">
        <v>1133</v>
      </c>
      <c r="D20" t="s">
        <v>213</v>
      </c>
      <c r="E20" t="s">
        <v>1134</v>
      </c>
      <c r="F20" t="s">
        <v>210</v>
      </c>
      <c r="G20" s="77">
        <v>0.56999999999999995</v>
      </c>
      <c r="H20" t="s">
        <v>106</v>
      </c>
      <c r="I20" s="78">
        <v>5.1999999999999998E-2</v>
      </c>
      <c r="J20" s="78">
        <v>5.57E-2</v>
      </c>
      <c r="K20" s="77">
        <v>742094</v>
      </c>
      <c r="L20" s="77">
        <v>102.41525993883646</v>
      </c>
      <c r="M20" s="77">
        <v>2747.4632592121902</v>
      </c>
      <c r="N20" s="78">
        <v>1</v>
      </c>
      <c r="O20" s="78">
        <v>1.6999999999999999E-3</v>
      </c>
    </row>
    <row r="21" spans="2:15">
      <c r="B21" s="79" t="s">
        <v>577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138310.3384364516</v>
      </c>
      <c r="H11" s="76">
        <v>1</v>
      </c>
      <c r="I11" s="76">
        <v>8.3199999999999996E-2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138310.3384364516</v>
      </c>
      <c r="H12" s="80">
        <v>1</v>
      </c>
      <c r="I12" s="80">
        <v>8.3199999999999996E-2</v>
      </c>
    </row>
    <row r="13" spans="2:55">
      <c r="B13" s="79" t="s">
        <v>1135</v>
      </c>
      <c r="E13" s="80">
        <v>0</v>
      </c>
      <c r="F13" s="19"/>
      <c r="G13" s="81">
        <v>138310.3384364516</v>
      </c>
      <c r="H13" s="80">
        <v>1</v>
      </c>
      <c r="I13" s="80">
        <v>8.3199999999999996E-2</v>
      </c>
    </row>
    <row r="14" spans="2:55">
      <c r="B14" t="s">
        <v>1136</v>
      </c>
      <c r="C14" t="s">
        <v>1101</v>
      </c>
      <c r="D14" t="s">
        <v>1137</v>
      </c>
      <c r="E14" s="78">
        <v>0</v>
      </c>
      <c r="F14" t="s">
        <v>102</v>
      </c>
      <c r="G14" s="77">
        <v>37830.338304396602</v>
      </c>
      <c r="H14" s="78">
        <v>0.27350000000000002</v>
      </c>
      <c r="I14" s="78">
        <v>2.2700000000000001E-2</v>
      </c>
      <c r="J14" t="s">
        <v>1138</v>
      </c>
    </row>
    <row r="15" spans="2:55">
      <c r="B15" t="s">
        <v>1139</v>
      </c>
      <c r="C15" t="s">
        <v>1101</v>
      </c>
      <c r="D15" t="s">
        <v>1137</v>
      </c>
      <c r="E15" s="78">
        <v>0</v>
      </c>
      <c r="F15" t="s">
        <v>102</v>
      </c>
      <c r="G15" s="77">
        <v>101105.00013205501</v>
      </c>
      <c r="H15" s="78">
        <v>0.73099999999999998</v>
      </c>
      <c r="I15" s="78">
        <v>6.08E-2</v>
      </c>
      <c r="J15" t="s">
        <v>1138</v>
      </c>
    </row>
    <row r="16" spans="2:55">
      <c r="B16" t="s">
        <v>1140</v>
      </c>
      <c r="C16" t="s">
        <v>1141</v>
      </c>
      <c r="D16" t="s">
        <v>1137</v>
      </c>
      <c r="E16" s="78">
        <v>0</v>
      </c>
      <c r="F16" t="s">
        <v>102</v>
      </c>
      <c r="G16" s="77">
        <v>-625</v>
      </c>
      <c r="H16" s="78">
        <v>-4.4999999999999997E-3</v>
      </c>
      <c r="I16" s="78">
        <v>-4.0000000000000002E-4</v>
      </c>
      <c r="J16" t="s">
        <v>1138</v>
      </c>
    </row>
    <row r="17" spans="2:9">
      <c r="B17" s="79" t="s">
        <v>1142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234</v>
      </c>
      <c r="E18" s="78">
        <v>0</v>
      </c>
      <c r="F18" t="s">
        <v>234</v>
      </c>
      <c r="G18" s="77">
        <v>0</v>
      </c>
      <c r="H18" s="78">
        <v>0</v>
      </c>
      <c r="I18" s="78">
        <v>0</v>
      </c>
    </row>
    <row r="19" spans="2:9">
      <c r="B19" s="79" t="s">
        <v>238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1135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234</v>
      </c>
      <c r="E21" s="78">
        <v>0</v>
      </c>
      <c r="F21" t="s">
        <v>234</v>
      </c>
      <c r="G21" s="77">
        <v>0</v>
      </c>
      <c r="H21" s="78">
        <v>0</v>
      </c>
      <c r="I21" s="78">
        <v>0</v>
      </c>
    </row>
    <row r="22" spans="2:9">
      <c r="B22" s="79" t="s">
        <v>1142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234</v>
      </c>
      <c r="E23" s="78">
        <v>0</v>
      </c>
      <c r="F23" t="s">
        <v>234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12323.99430685</v>
      </c>
      <c r="J11" s="76">
        <v>1</v>
      </c>
      <c r="K11" s="76">
        <v>7.4000000000000003E-3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C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12323.99430685</v>
      </c>
      <c r="J14" s="80">
        <v>1</v>
      </c>
      <c r="K14" s="80">
        <v>7.4000000000000003E-3</v>
      </c>
    </row>
    <row r="15" spans="2:60">
      <c r="B15" t="s">
        <v>1143</v>
      </c>
      <c r="C15" t="s">
        <v>1144</v>
      </c>
      <c r="D15" t="s">
        <v>234</v>
      </c>
      <c r="E15" t="s">
        <v>560</v>
      </c>
      <c r="F15" s="78">
        <v>0</v>
      </c>
      <c r="G15" t="s">
        <v>202</v>
      </c>
      <c r="H15" s="78">
        <v>0</v>
      </c>
      <c r="I15" s="77">
        <v>-0.38105639000000002</v>
      </c>
      <c r="J15" s="78">
        <v>0</v>
      </c>
      <c r="K15" s="78">
        <v>0</v>
      </c>
    </row>
    <row r="16" spans="2:60">
      <c r="B16" t="s">
        <v>1145</v>
      </c>
      <c r="C16" t="s">
        <v>1146</v>
      </c>
      <c r="D16" t="s">
        <v>234</v>
      </c>
      <c r="E16" t="s">
        <v>560</v>
      </c>
      <c r="F16" s="78">
        <v>0</v>
      </c>
      <c r="G16" t="s">
        <v>113</v>
      </c>
      <c r="H16" s="78">
        <v>0</v>
      </c>
      <c r="I16" s="77">
        <v>3177.0253323520001</v>
      </c>
      <c r="J16" s="78">
        <v>0.25779999999999997</v>
      </c>
      <c r="K16" s="78">
        <v>1.9E-3</v>
      </c>
    </row>
    <row r="17" spans="2:11">
      <c r="B17" t="s">
        <v>1147</v>
      </c>
      <c r="C17" t="s">
        <v>1148</v>
      </c>
      <c r="D17" t="s">
        <v>234</v>
      </c>
      <c r="E17" t="s">
        <v>560</v>
      </c>
      <c r="F17" s="78">
        <v>0</v>
      </c>
      <c r="G17" t="s">
        <v>203</v>
      </c>
      <c r="H17" s="78">
        <v>0</v>
      </c>
      <c r="I17" s="77">
        <v>-256.29204864000002</v>
      </c>
      <c r="J17" s="78">
        <v>-2.0799999999999999E-2</v>
      </c>
      <c r="K17" s="78">
        <v>-2.0000000000000001E-4</v>
      </c>
    </row>
    <row r="18" spans="2:11">
      <c r="B18" t="s">
        <v>1149</v>
      </c>
      <c r="C18" t="s">
        <v>1150</v>
      </c>
      <c r="D18" t="s">
        <v>234</v>
      </c>
      <c r="E18" t="s">
        <v>560</v>
      </c>
      <c r="F18" s="78">
        <v>0</v>
      </c>
      <c r="G18" t="s">
        <v>110</v>
      </c>
      <c r="H18" s="78">
        <v>0</v>
      </c>
      <c r="I18" s="77">
        <v>1.5925016780000001</v>
      </c>
      <c r="J18" s="78">
        <v>1E-4</v>
      </c>
      <c r="K18" s="78">
        <v>0</v>
      </c>
    </row>
    <row r="19" spans="2:11">
      <c r="B19" t="s">
        <v>1151</v>
      </c>
      <c r="C19" t="s">
        <v>1152</v>
      </c>
      <c r="D19" t="s">
        <v>234</v>
      </c>
      <c r="E19" t="s">
        <v>560</v>
      </c>
      <c r="F19" s="78">
        <v>0</v>
      </c>
      <c r="G19" t="s">
        <v>106</v>
      </c>
      <c r="H19" s="78">
        <v>0</v>
      </c>
      <c r="I19" s="77">
        <v>9402.0495778500008</v>
      </c>
      <c r="J19" s="78">
        <v>0.76290000000000002</v>
      </c>
      <c r="K19" s="78">
        <v>5.7000000000000002E-3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0"/>
  <sheetViews>
    <sheetView rightToLeft="1" topLeftCell="A7" workbookViewId="0">
      <selection activeCell="D40" sqref="D4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8.14062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C12+C30</f>
        <v>104038.26216329999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204</v>
      </c>
      <c r="C12" s="83">
        <f>SUM(C13:C29)</f>
        <v>72957.973567499997</v>
      </c>
    </row>
    <row r="13" spans="2:17">
      <c r="B13" s="84" t="s">
        <v>1153</v>
      </c>
      <c r="C13" s="89">
        <v>2326.7459474999978</v>
      </c>
      <c r="D13" s="85">
        <v>45959</v>
      </c>
    </row>
    <row r="14" spans="2:17">
      <c r="B14" s="84" t="s">
        <v>1154</v>
      </c>
      <c r="C14" s="89">
        <v>937.74400000000003</v>
      </c>
      <c r="D14" s="85">
        <v>45138</v>
      </c>
    </row>
    <row r="15" spans="2:17">
      <c r="B15" s="86" t="s">
        <v>1155</v>
      </c>
      <c r="C15" s="89">
        <v>407.20805999999959</v>
      </c>
      <c r="D15" s="85">
        <v>45347</v>
      </c>
    </row>
    <row r="16" spans="2:17">
      <c r="B16" s="84" t="s">
        <v>1156</v>
      </c>
      <c r="C16" s="89">
        <v>4651.183</v>
      </c>
      <c r="D16" s="85">
        <v>45219</v>
      </c>
    </row>
    <row r="17" spans="2:4">
      <c r="B17" s="84" t="s">
        <v>1157</v>
      </c>
      <c r="C17" s="89">
        <v>9369.9179999999997</v>
      </c>
      <c r="D17" s="85">
        <v>46462</v>
      </c>
    </row>
    <row r="18" spans="2:4">
      <c r="B18" s="84" t="s">
        <v>1158</v>
      </c>
      <c r="C18" s="89">
        <v>1174.252</v>
      </c>
      <c r="D18" s="85">
        <v>46462</v>
      </c>
    </row>
    <row r="19" spans="2:4">
      <c r="B19" s="87" t="s">
        <v>1159</v>
      </c>
      <c r="C19" s="89">
        <v>3292.9613399999998</v>
      </c>
      <c r="D19" s="85">
        <v>46197</v>
      </c>
    </row>
    <row r="20" spans="2:4">
      <c r="B20" s="84" t="s">
        <v>1160</v>
      </c>
      <c r="C20" s="89">
        <v>6720.5230000000001</v>
      </c>
      <c r="D20" s="85">
        <v>46196</v>
      </c>
    </row>
    <row r="21" spans="2:4">
      <c r="B21" s="84" t="s">
        <v>1161</v>
      </c>
      <c r="C21" s="89">
        <v>3401.3751900000002</v>
      </c>
      <c r="D21" s="85">
        <v>47150</v>
      </c>
    </row>
    <row r="22" spans="2:4">
      <c r="B22" s="84" t="s">
        <v>1162</v>
      </c>
      <c r="C22" s="89">
        <v>2307.3858150000005</v>
      </c>
      <c r="D22" s="85">
        <v>46386</v>
      </c>
    </row>
    <row r="23" spans="2:4">
      <c r="B23" s="84" t="s">
        <v>1163</v>
      </c>
      <c r="C23" s="89">
        <v>11811.589</v>
      </c>
      <c r="D23" s="85">
        <v>46760</v>
      </c>
    </row>
    <row r="24" spans="2:4">
      <c r="B24" s="84" t="s">
        <v>1164</v>
      </c>
      <c r="C24" s="89">
        <v>7678.4072500000002</v>
      </c>
      <c r="D24" s="85">
        <v>46204</v>
      </c>
    </row>
    <row r="25" spans="2:4">
      <c r="B25" s="84" t="s">
        <v>1165</v>
      </c>
      <c r="C25" s="89">
        <v>5153.2169999999996</v>
      </c>
      <c r="D25" s="85">
        <v>46182</v>
      </c>
    </row>
    <row r="26" spans="2:4">
      <c r="B26" s="84" t="s">
        <v>1166</v>
      </c>
      <c r="C26" s="89">
        <v>4854.116</v>
      </c>
      <c r="D26" s="85">
        <v>46202</v>
      </c>
    </row>
    <row r="27" spans="2:4">
      <c r="B27" t="s">
        <v>1167</v>
      </c>
      <c r="C27" s="89">
        <v>2610.6309999999999</v>
      </c>
      <c r="D27" s="85">
        <v>46213</v>
      </c>
    </row>
    <row r="28" spans="2:4">
      <c r="B28" s="84" t="s">
        <v>1168</v>
      </c>
      <c r="C28" s="89">
        <v>1529.4739650000004</v>
      </c>
      <c r="D28" s="85">
        <v>46284</v>
      </c>
    </row>
    <row r="29" spans="2:4">
      <c r="B29" s="84" t="s">
        <v>1179</v>
      </c>
      <c r="C29" s="89">
        <v>4731.2430000000004</v>
      </c>
      <c r="D29" s="85">
        <v>11323</v>
      </c>
    </row>
    <row r="30" spans="2:4">
      <c r="B30" s="82" t="s">
        <v>238</v>
      </c>
      <c r="C30" s="83">
        <f>SUM(C31:C40)</f>
        <v>31080.288595799997</v>
      </c>
      <c r="D30" s="88"/>
    </row>
    <row r="31" spans="2:4">
      <c r="B31" s="84" t="s">
        <v>1169</v>
      </c>
      <c r="C31" s="89">
        <v>1052.9880449999998</v>
      </c>
      <c r="D31" s="85">
        <v>45503</v>
      </c>
    </row>
    <row r="32" spans="2:4">
      <c r="B32" s="84" t="s">
        <v>1170</v>
      </c>
      <c r="C32" s="89">
        <v>3384.5148300000005</v>
      </c>
      <c r="D32" s="85">
        <v>46126</v>
      </c>
    </row>
    <row r="33" spans="2:4">
      <c r="B33" s="84" t="s">
        <v>1171</v>
      </c>
      <c r="C33" s="89">
        <v>2724.885780000001</v>
      </c>
      <c r="D33" s="85">
        <v>46248</v>
      </c>
    </row>
    <row r="34" spans="2:4">
      <c r="B34" s="84" t="s">
        <v>1172</v>
      </c>
      <c r="C34" s="89">
        <v>6632.1838349999998</v>
      </c>
      <c r="D34" s="85">
        <v>46347</v>
      </c>
    </row>
    <row r="35" spans="2:4">
      <c r="B35" s="84" t="s">
        <v>1173</v>
      </c>
      <c r="C35" s="89">
        <v>2770.1781150000002</v>
      </c>
      <c r="D35" s="85">
        <v>46414</v>
      </c>
    </row>
    <row r="36" spans="2:4">
      <c r="B36" s="84" t="s">
        <v>1174</v>
      </c>
      <c r="C36" s="89">
        <v>4626.8911091999998</v>
      </c>
      <c r="D36" s="85">
        <v>45844</v>
      </c>
    </row>
    <row r="37" spans="2:4">
      <c r="B37" s="84" t="s">
        <v>1175</v>
      </c>
      <c r="C37" s="89">
        <v>4409.6141622000005</v>
      </c>
      <c r="D37" s="85">
        <v>45748</v>
      </c>
    </row>
    <row r="38" spans="2:4">
      <c r="B38" s="84" t="s">
        <v>1176</v>
      </c>
      <c r="C38" s="89">
        <v>601.734825</v>
      </c>
      <c r="D38" s="85">
        <v>47269</v>
      </c>
    </row>
    <row r="39" spans="2:4">
      <c r="B39" s="84" t="s">
        <v>1177</v>
      </c>
      <c r="C39" s="89">
        <v>1103.6753663999998</v>
      </c>
      <c r="D39" s="85">
        <v>45261</v>
      </c>
    </row>
    <row r="40" spans="2:4">
      <c r="B40" s="84" t="s">
        <v>1178</v>
      </c>
      <c r="C40" s="89">
        <v>3773.6225279999999</v>
      </c>
      <c r="D40" s="85">
        <v>46752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422D61-41E0-41EA-A1ED-591C015F3169}"/>
</file>

<file path=customXml/itemProps2.xml><?xml version="1.0" encoding="utf-8"?>
<ds:datastoreItem xmlns:ds="http://schemas.openxmlformats.org/officeDocument/2006/customXml" ds:itemID="{237A491C-88C7-41DA-8BDD-FFEFA9347A44}"/>
</file>

<file path=customXml/itemProps3.xml><?xml version="1.0" encoding="utf-8"?>
<ds:datastoreItem xmlns:ds="http://schemas.openxmlformats.org/officeDocument/2006/customXml" ds:itemID="{FFBB34CC-BC1B-4736-A6A5-449BEDAB2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2023-05-07T07:07:10Z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