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4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8" i="16" l="1"/>
  <c r="K17" i="16"/>
  <c r="C37" i="1" l="1"/>
  <c r="J20" i="26"/>
  <c r="J19" i="26"/>
  <c r="J18" i="26"/>
  <c r="J17" i="26"/>
  <c r="J16" i="26"/>
  <c r="J15" i="26"/>
  <c r="J14" i="26"/>
  <c r="J13" i="26"/>
  <c r="J12" i="26"/>
  <c r="J11" i="26"/>
  <c r="I11" i="26"/>
  <c r="I14" i="26"/>
  <c r="C43" i="1" l="1"/>
  <c r="C11" i="27"/>
  <c r="C12" i="27"/>
  <c r="C32" i="27"/>
  <c r="J15" i="2" l="1"/>
  <c r="J13" i="2" s="1"/>
  <c r="J12" i="2" l="1"/>
  <c r="J11" i="2" l="1"/>
  <c r="K38" i="2" l="1"/>
  <c r="K36" i="2"/>
  <c r="K34" i="2"/>
  <c r="K32" i="2"/>
  <c r="K30" i="2"/>
  <c r="K28" i="2"/>
  <c r="K26" i="2"/>
  <c r="K24" i="2"/>
  <c r="K22" i="2"/>
  <c r="K20" i="2"/>
  <c r="K18" i="2"/>
  <c r="K16" i="2"/>
  <c r="K14" i="2"/>
  <c r="C11" i="1"/>
  <c r="K37" i="2"/>
  <c r="K35" i="2"/>
  <c r="K33" i="2"/>
  <c r="K31" i="2"/>
  <c r="K29" i="2"/>
  <c r="K27" i="2"/>
  <c r="K25" i="2"/>
  <c r="K23" i="2"/>
  <c r="K21" i="2"/>
  <c r="K19" i="2"/>
  <c r="K17" i="2"/>
  <c r="K11" i="2"/>
  <c r="K13" i="2"/>
  <c r="K15" i="2"/>
  <c r="K12" i="2"/>
  <c r="C42" i="1" l="1"/>
  <c r="K18" i="26" l="1"/>
  <c r="K14" i="26"/>
  <c r="K19" i="26"/>
  <c r="K13" i="26"/>
  <c r="K20" i="26"/>
  <c r="K16" i="26"/>
  <c r="K12" i="26"/>
  <c r="K17" i="26"/>
  <c r="K15" i="26"/>
  <c r="K11" i="26"/>
  <c r="D42" i="1"/>
  <c r="D37" i="1"/>
  <c r="D33" i="1"/>
  <c r="D29" i="1"/>
  <c r="D25" i="1"/>
  <c r="D20" i="1"/>
  <c r="D16" i="1"/>
  <c r="L17" i="2"/>
  <c r="D34" i="1"/>
  <c r="D30" i="1"/>
  <c r="D21" i="1"/>
  <c r="D17" i="1"/>
  <c r="L36" i="2"/>
  <c r="L30" i="2"/>
  <c r="L26" i="2"/>
  <c r="L20" i="2"/>
  <c r="L14" i="2"/>
  <c r="D41" i="1"/>
  <c r="D36" i="1"/>
  <c r="D32" i="1"/>
  <c r="D28" i="1"/>
  <c r="D24" i="1"/>
  <c r="D19" i="1"/>
  <c r="D15" i="1"/>
  <c r="L37" i="2"/>
  <c r="L35" i="2"/>
  <c r="L33" i="2"/>
  <c r="L31" i="2"/>
  <c r="L29" i="2"/>
  <c r="L27" i="2"/>
  <c r="L25" i="2"/>
  <c r="L23" i="2"/>
  <c r="L21" i="2"/>
  <c r="L19" i="2"/>
  <c r="D39" i="1"/>
  <c r="D26" i="1"/>
  <c r="L38" i="2"/>
  <c r="L32" i="2"/>
  <c r="L24" i="2"/>
  <c r="L18" i="2"/>
  <c r="D40" i="1"/>
  <c r="D35" i="1"/>
  <c r="D31" i="1"/>
  <c r="D27" i="1"/>
  <c r="D22" i="1"/>
  <c r="D18" i="1"/>
  <c r="D14" i="1"/>
  <c r="D13" i="1"/>
  <c r="L34" i="2"/>
  <c r="L28" i="2"/>
  <c r="L22" i="2"/>
  <c r="L16" i="2"/>
  <c r="L15" i="2"/>
  <c r="L13" i="2"/>
  <c r="L12" i="2"/>
  <c r="L11" i="2"/>
  <c r="D11" i="1"/>
</calcChain>
</file>

<file path=xl/sharedStrings.xml><?xml version="1.0" encoding="utf-8"?>
<sst xmlns="http://schemas.openxmlformats.org/spreadsheetml/2006/main" count="4407" uniqueCount="1213">
  <si>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</si>
  <si>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</si>
  <si>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</si>
  <si>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</si>
  <si>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</si>
  <si>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</si>
  <si>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</si>
  <si>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</si>
  <si>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</si>
  <si>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</si>
  <si>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</si>
  <si>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</si>
  <si>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</si>
  <si>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</si>
  <si>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</si>
  <si>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</si>
  <si>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</si>
  <si>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</si>
  <si>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</si>
  <si>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</si>
  <si>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</si>
  <si>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</si>
  <si>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</si>
  <si>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</si>
  <si>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</si>
  <si>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</si>
  <si>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</si>
  <si>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</si>
  <si>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</si>
  <si>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</si>
  <si>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</si>
  <si>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</si>
  <si>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</si>
  <si>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</si>
  <si>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</si>
  <si>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</si>
  <si>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</si>
  <si>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</si>
  <si>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</si>
  <si>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</si>
  <si>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</si>
  <si>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</si>
  <si>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</si>
  <si>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</si>
  <si>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</si>
  <si>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</si>
  <si>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</si>
  <si>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</si>
  <si>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</si>
  <si>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</si>
  <si>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</si>
  <si>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</si>
  <si>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</si>
  <si>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</si>
  <si>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</si>
  <si>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</si>
  <si>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</si>
  <si>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</si>
  <si>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</si>
  <si>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</si>
  <si>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</si>
  <si>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</si>
  <si>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</si>
  <si>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</si>
  <si>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</si>
  <si>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</si>
  <si>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</si>
  <si>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</si>
  <si>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</si>
  <si>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</si>
  <si>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</si>
  <si>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</si>
  <si>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</si>
  <si>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</si>
  <si>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</si>
  <si>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</si>
  <si>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</si>
  <si>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</si>
  <si>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</si>
  <si>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</si>
  <si>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</si>
  <si>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</si>
  <si>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</si>
  <si>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</si>
  <si>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</si>
  <si>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</si>
  <si>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</si>
  <si>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</si>
  <si>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</si>
  <si>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</si>
  <si>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</si>
  <si>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</si>
  <si>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</si>
  <si>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</si>
  <si>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</si>
  <si>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</si>
  <si>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</si>
  <si>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</si>
  <si>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</si>
  <si>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</si>
  <si>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</si>
  <si>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</si>
  <si>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</si>
  <si>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</si>
  <si>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</si>
  <si>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</si>
  <si>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</si>
  <si>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</si>
  <si>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</si>
  <si>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</si>
  <si>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</si>
  <si>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</si>
  <si>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</si>
  <si>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</si>
  <si>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</si>
  <si>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</si>
  <si>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</si>
  <si>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</si>
  <si>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</si>
  <si>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</si>
  <si>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</si>
  <si>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</si>
  <si>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</si>
  <si>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</si>
  <si>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</si>
  <si>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</si>
  <si>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</si>
  <si>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</si>
  <si>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</si>
  <si>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</si>
  <si>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</si>
  <si>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</si>
  <si>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</si>
  <si>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</si>
  <si>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</si>
  <si>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</si>
  <si>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</si>
  <si>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</si>
  <si>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</si>
  <si>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</si>
  <si>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</si>
  <si>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</si>
  <si>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</si>
  <si>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</si>
  <si>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</si>
  <si>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</si>
  <si>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</si>
  <si>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</si>
  <si>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</si>
  <si>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</si>
  <si>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</si>
  <si>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</si>
  <si>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</si>
  <si>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</si>
  <si>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</si>
  <si>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</si>
  <si>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</si>
  <si>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</si>
  <si>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</si>
  <si>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</si>
  <si>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</si>
  <si>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</si>
  <si>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</si>
  <si>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</si>
  <si>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</si>
  <si>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</si>
  <si>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</si>
  <si>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</si>
  <si>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</si>
  <si>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</si>
  <si>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</si>
  <si>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</si>
  <si>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</si>
  <si>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</si>
  <si>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</si>
  <si>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</si>
  <si>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</si>
  <si>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</si>
  <si>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</si>
  <si>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</si>
  <si>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</si>
  <si>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</si>
  <si>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</si>
  <si>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</si>
  <si>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</si>
  <si>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</si>
  <si>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</si>
  <si>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</si>
  <si>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</si>
  <si>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</si>
  <si>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</si>
  <si>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</si>
  <si>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</si>
  <si>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</si>
  <si>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</si>
  <si>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</si>
  <si>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</si>
  <si>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</si>
  <si>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</si>
  <si>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</si>
  <si>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</si>
  <si>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</si>
  <si>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</si>
  <si>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</si>
  <si>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</si>
  <si>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</si>
  <si>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</si>
  <si>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</si>
  <si>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</si>
  <si>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</si>
  <si>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</si>
  <si>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</si>
  <si>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</si>
  <si>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</si>
  <si>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</si>
  <si>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</si>
  <si>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</si>
  <si>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</si>
  <si>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</si>
  <si>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</si>
  <si>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</si>
  <si>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</si>
  <si>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</si>
  <si>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</si>
  <si>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</si>
  <si>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</si>
  <si>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</si>
  <si>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</si>
  <si>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</si>
  <si>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</si>
  <si>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</si>
  <si>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</si>
  <si>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</si>
  <si>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</si>
  <si>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</si>
  <si>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</si>
  <si>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</si>
  <si>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</si>
  <si>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</si>
  <si>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</si>
  <si>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</si>
  <si>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</si>
  <si>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</si>
  <si>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</si>
  <si>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</si>
  <si>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</si>
  <si>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</si>
  <si>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</si>
  <si>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</si>
  <si>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</si>
  <si>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</si>
  <si>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</si>
  <si>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</si>
  <si>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</si>
  <si>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</si>
  <si>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</si>
  <si>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</si>
  <si>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</si>
  <si>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</si>
  <si>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</si>
  <si>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</si>
  <si>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</si>
  <si>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</si>
  <si>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</si>
  <si>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</si>
  <si>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</si>
  <si>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</si>
  <si>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</si>
  <si>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</si>
  <si>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 1024- האוצר - ממשלתית שקלית</t>
  </si>
  <si>
    <t>1175777</t>
  </si>
  <si>
    <t>18/10/22</t>
  </si>
  <si>
    <t>ממשל שקלית 0229- האוצר - ממשלתית שקלית</t>
  </si>
  <si>
    <t>1194802</t>
  </si>
  <si>
    <t>27/11/23</t>
  </si>
  <si>
    <t>ממשל שקלית 0327</t>
  </si>
  <si>
    <t>1139344</t>
  </si>
  <si>
    <t>30/11/23</t>
  </si>
  <si>
    <t>ממשל שקלית 0330- האוצר - ממשלתית שקלית</t>
  </si>
  <si>
    <t>1160985</t>
  </si>
  <si>
    <t>11/12/23</t>
  </si>
  <si>
    <t>ממשל שקלית 0347</t>
  </si>
  <si>
    <t>1140193</t>
  </si>
  <si>
    <t>12/01/23</t>
  </si>
  <si>
    <t>ממשל שקלית 0928</t>
  </si>
  <si>
    <t>1150879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</si>
  <si>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</si>
  <si>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</si>
  <si>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</si>
  <si>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</si>
  <si>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</si>
  <si>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</si>
  <si>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</si>
  <si>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</si>
  <si>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</si>
  <si>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04/04/23</t>
  </si>
  <si>
    <t>סה"כ גילון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</si>
  <si>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</si>
  <si>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</si>
  <si>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</si>
  <si>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</si>
  <si>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</si>
  <si>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</si>
  <si>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</si>
  <si>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</si>
  <si>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</si>
  <si>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</si>
  <si>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</si>
  <si>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</si>
  <si>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</si>
  <si>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</si>
  <si>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</si>
  <si>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</si>
  <si>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</si>
  <si>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01/11/23</t>
  </si>
  <si>
    <t>לאומי   אגח 179- לאומי</t>
  </si>
  <si>
    <t>6040372</t>
  </si>
  <si>
    <t>520018078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</si>
  <si>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</si>
  <si>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</si>
  <si>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</si>
  <si>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</si>
  <si>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</si>
  <si>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</si>
  <si>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</si>
  <si>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</si>
  <si>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</si>
  <si>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</si>
  <si>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</si>
  <si>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</si>
  <si>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</si>
  <si>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</si>
  <si>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</si>
  <si>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</si>
  <si>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</si>
  <si>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</si>
  <si>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</si>
  <si>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</si>
  <si>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</si>
  <si>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</si>
  <si>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</si>
  <si>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</si>
  <si>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</si>
  <si>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</si>
  <si>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</si>
  <si>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</si>
  <si>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</si>
  <si>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</si>
  <si>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</si>
  <si>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</si>
  <si>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</si>
  <si>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</si>
  <si>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</si>
  <si>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</si>
  <si>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</si>
  <si>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</si>
  <si>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</si>
  <si>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</si>
  <si>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</si>
  <si>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</si>
  <si>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</si>
  <si>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</si>
  <si>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</si>
  <si>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</si>
  <si>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</si>
  <si>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</si>
  <si>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</si>
  <si>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</si>
  <si>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</si>
  <si>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</si>
  <si>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</si>
  <si>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אג 9- איירפורט סיטי</t>
  </si>
  <si>
    <t>1160944</t>
  </si>
  <si>
    <t>511659401</t>
  </si>
  <si>
    <t>ilAA</t>
  </si>
  <si>
    <t>10/05/23</t>
  </si>
  <si>
    <t>ארפורט סיטי אג"ח 5- איירפורט סיטי</t>
  </si>
  <si>
    <t>1133487</t>
  </si>
  <si>
    <t>23/12/20</t>
  </si>
  <si>
    <t>גב ים  אגח 9</t>
  </si>
  <si>
    <t>7590219</t>
  </si>
  <si>
    <t>520001736</t>
  </si>
  <si>
    <t>06/11/23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</si>
  <si>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</si>
  <si>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</si>
  <si>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</si>
  <si>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</si>
  <si>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</si>
  <si>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</si>
  <si>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</si>
  <si>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</si>
  <si>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</si>
  <si>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</si>
  <si>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</si>
  <si>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הת נד יא- פועלים</t>
  </si>
  <si>
    <t>IL0012014663</t>
  </si>
  <si>
    <t>07/12/23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</si>
  <si>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</si>
  <si>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</si>
  <si>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</si>
  <si>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</si>
  <si>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</si>
  <si>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</si>
  <si>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</si>
  <si>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</si>
  <si>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</si>
  <si>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</si>
  <si>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16/12/19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</si>
  <si>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</si>
  <si>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</si>
  <si>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</si>
  <si>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</si>
  <si>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</si>
  <si>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</si>
  <si>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</si>
  <si>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</si>
  <si>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</si>
  <si>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</si>
  <si>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</si>
  <si>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</si>
  <si>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</si>
  <si>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</si>
  <si>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</si>
  <si>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</si>
  <si>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</si>
  <si>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</si>
  <si>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</si>
  <si>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</si>
  <si>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</si>
  <si>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</si>
  <si>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</si>
  <si>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</si>
  <si>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</si>
  <si>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</si>
  <si>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</si>
  <si>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</si>
  <si>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</si>
  <si>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</si>
  <si>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</si>
  <si>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</si>
  <si>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</si>
  <si>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</si>
  <si>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</si>
  <si>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</si>
  <si>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</si>
  <si>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</si>
  <si>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</si>
  <si>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</si>
  <si>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</si>
  <si>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</si>
  <si>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</si>
  <si>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</si>
  <si>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</si>
  <si>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</si>
  <si>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</si>
  <si>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</si>
  <si>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</si>
  <si>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</si>
  <si>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</si>
  <si>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</si>
  <si>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</si>
  <si>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</si>
  <si>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</si>
  <si>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</si>
  <si>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</si>
  <si>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</si>
  <si>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</si>
  <si>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</si>
  <si>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</si>
  <si>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</si>
  <si>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</si>
  <si>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</si>
  <si>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</si>
  <si>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</si>
  <si>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</si>
  <si>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</si>
  <si>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</si>
  <si>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</si>
  <si>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</si>
  <si>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</si>
  <si>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</si>
  <si>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</si>
  <si>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</si>
  <si>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</si>
  <si>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</si>
  <si>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</si>
  <si>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</si>
  <si>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</si>
  <si>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</si>
  <si>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</si>
  <si>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</si>
  <si>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</si>
  <si>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</si>
  <si>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10/04/16</t>
  </si>
  <si>
    <t>אלוני חץ אג10- אלוני חץ</t>
  </si>
  <si>
    <t>3900362</t>
  </si>
  <si>
    <t>520038506</t>
  </si>
  <si>
    <t>08/11/23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</si>
  <si>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</si>
  <si>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</si>
  <si>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</si>
  <si>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</si>
  <si>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</si>
  <si>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</si>
  <si>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</si>
  <si>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</si>
  <si>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</si>
  <si>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</si>
  <si>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</si>
  <si>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</si>
  <si>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</si>
  <si>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</si>
  <si>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</si>
  <si>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</si>
  <si>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</si>
  <si>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</si>
  <si>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</si>
  <si>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</si>
  <si>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</si>
  <si>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</si>
  <si>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</si>
  <si>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</si>
  <si>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A1.il</t>
  </si>
  <si>
    <t>דמרי אגח ט</t>
  </si>
  <si>
    <t>1168368</t>
  </si>
  <si>
    <t>09/09/20</t>
  </si>
  <si>
    <t>חברה לישראל אגח 15- חברה לישראל</t>
  </si>
  <si>
    <t>5760327</t>
  </si>
  <si>
    <t>520028010</t>
  </si>
  <si>
    <t>השקעה ואחזקות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</si>
  <si>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</si>
  <si>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</si>
  <si>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</si>
  <si>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</si>
  <si>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</si>
  <si>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</si>
  <si>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</si>
  <si>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</si>
  <si>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</si>
  <si>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</si>
  <si>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</si>
  <si>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</si>
  <si>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</si>
  <si>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</si>
  <si>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</si>
  <si>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</si>
  <si>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</si>
  <si>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</si>
  <si>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</si>
  <si>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</si>
  <si>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</si>
  <si>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</si>
  <si>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</si>
  <si>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</si>
  <si>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</si>
  <si>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</si>
  <si>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</si>
  <si>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</si>
  <si>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</si>
  <si>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</si>
  <si>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</si>
  <si>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</si>
  <si>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</si>
  <si>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</si>
  <si>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</si>
  <si>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02/11/23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</si>
  <si>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</si>
  <si>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</si>
  <si>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</si>
  <si>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</si>
  <si>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</si>
  <si>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</si>
  <si>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</si>
  <si>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</si>
  <si>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</si>
  <si>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</si>
  <si>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</si>
  <si>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</si>
  <si>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</si>
  <si>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</si>
  <si>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</si>
  <si>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</si>
  <si>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</si>
  <si>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</si>
  <si>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</si>
  <si>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</si>
  <si>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</si>
  <si>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</si>
  <si>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</si>
  <si>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</si>
  <si>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</si>
  <si>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</si>
  <si>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</si>
  <si>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</si>
  <si>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</si>
  <si>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</si>
  <si>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</si>
  <si>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</si>
  <si>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</si>
  <si>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</si>
  <si>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</si>
  <si>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</si>
  <si>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</si>
  <si>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</si>
  <si>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</si>
  <si>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</si>
  <si>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</si>
  <si>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</si>
  <si>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</si>
  <si>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</si>
  <si>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</si>
  <si>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</si>
  <si>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</si>
  <si>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</si>
  <si>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</si>
  <si>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</si>
  <si>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</si>
  <si>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</si>
  <si>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</si>
  <si>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</si>
  <si>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</si>
  <si>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</si>
  <si>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</si>
  <si>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</si>
  <si>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</si>
  <si>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</si>
  <si>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</si>
  <si>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</si>
  <si>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</si>
  <si>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</si>
  <si>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</si>
  <si>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</si>
  <si>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</si>
  <si>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</si>
  <si>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</si>
  <si>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</si>
  <si>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</si>
  <si>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</si>
  <si>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</si>
  <si>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</si>
  <si>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</si>
  <si>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</si>
  <si>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</si>
  <si>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</si>
  <si>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</si>
  <si>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</si>
  <si>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</si>
  <si>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</si>
  <si>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</si>
  <si>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</si>
  <si>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</si>
  <si>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</si>
  <si>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</si>
  <si>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</si>
  <si>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</si>
  <si>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</si>
  <si>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</si>
  <si>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</si>
  <si>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</si>
  <si>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</si>
  <si>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</si>
  <si>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</si>
  <si>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</si>
  <si>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</si>
  <si>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</si>
  <si>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</si>
  <si>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</si>
  <si>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</si>
  <si>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</si>
  <si>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</si>
  <si>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</si>
  <si>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</si>
  <si>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</si>
  <si>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</si>
  <si>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</si>
  <si>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</si>
  <si>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</si>
  <si>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</si>
  <si>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</si>
  <si>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</si>
  <si>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</si>
  <si>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</si>
  <si>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</si>
  <si>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</si>
  <si>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</si>
  <si>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</si>
  <si>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</si>
  <si>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</si>
  <si>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</si>
  <si>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</si>
  <si>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</si>
  <si>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</si>
  <si>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אלוני חץ- אלוני חץ</t>
  </si>
  <si>
    <t>390013</t>
  </si>
  <si>
    <t>מגה אור- מגה אור</t>
  </si>
  <si>
    <t>1104488</t>
  </si>
  <si>
    <t>513257873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</si>
  <si>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</si>
  <si>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</si>
  <si>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</si>
  <si>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</si>
  <si>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</si>
  <si>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</si>
  <si>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</si>
  <si>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</si>
  <si>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</si>
  <si>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</si>
  <si>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</si>
  <si>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</si>
  <si>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</si>
  <si>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</si>
  <si>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</si>
  <si>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</si>
  <si>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</si>
  <si>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</si>
  <si>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</si>
  <si>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</si>
  <si>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</si>
  <si>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</si>
  <si>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</si>
  <si>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</si>
  <si>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</si>
  <si>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</si>
  <si>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</si>
  <si>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</si>
  <si>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</si>
  <si>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</si>
  <si>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</si>
  <si>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</si>
  <si>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</si>
  <si>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</si>
  <si>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</si>
  <si>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</si>
  <si>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</si>
  <si>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</si>
  <si>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משביר לצרכן- 365 המשביר</t>
  </si>
  <si>
    <t>1104959</t>
  </si>
  <si>
    <t>513389270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</si>
  <si>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</si>
  <si>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</si>
  <si>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</si>
  <si>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</si>
  <si>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</si>
  <si>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</si>
  <si>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</si>
  <si>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</si>
  <si>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</si>
  <si>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</si>
  <si>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</si>
  <si>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</si>
  <si>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</si>
  <si>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</si>
  <si>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</si>
  <si>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</si>
  <si>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</si>
  <si>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</si>
  <si>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</si>
  <si>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</si>
  <si>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</si>
  <si>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</si>
  <si>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</si>
  <si>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</si>
  <si>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</si>
  <si>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</si>
  <si>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</si>
  <si>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</si>
  <si>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</si>
  <si>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</si>
  <si>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</si>
  <si>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</si>
  <si>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</si>
  <si>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</si>
  <si>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</si>
  <si>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</si>
  <si>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ES0605633934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</si>
  <si>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</si>
  <si>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</si>
  <si>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</si>
  <si>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</si>
  <si>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</si>
  <si>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</si>
  <si>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</si>
  <si>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</si>
  <si>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</si>
  <si>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</si>
  <si>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</si>
  <si>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</si>
  <si>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</si>
  <si>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</si>
  <si>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</si>
  <si>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</si>
  <si>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</si>
  <si>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</si>
  <si>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</si>
  <si>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</si>
  <si>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</si>
  <si>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</si>
  <si>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</si>
  <si>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</si>
  <si>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</si>
  <si>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</si>
  <si>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</si>
  <si>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</si>
  <si>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</si>
  <si>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סה"כ שמחקות מדדים אחרים בישראל</t>
  </si>
  <si>
    <t>פסגות סל תל בונד 60 סדרה 3- פסגות קרנות נאמ</t>
  </si>
  <si>
    <t>1148006</t>
  </si>
  <si>
    <t>אג"ח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</si>
  <si>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</si>
  <si>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</si>
  <si>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</si>
  <si>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</si>
  <si>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</si>
  <si>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</si>
  <si>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</si>
  <si>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</si>
  <si>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</si>
  <si>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</si>
  <si>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</si>
  <si>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</si>
  <si>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</si>
  <si>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</si>
  <si>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</si>
  <si>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</si>
  <si>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</si>
  <si>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</si>
  <si>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FXI - CHINA 50- ISHARES</t>
  </si>
  <si>
    <t>US4642871846</t>
  </si>
  <si>
    <t>4601</t>
  </si>
  <si>
    <t>SPY - S&amp;P 500</t>
  </si>
  <si>
    <t>US78462F1030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</si>
  <si>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</si>
  <si>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</si>
  <si>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</si>
  <si>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</si>
  <si>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</si>
  <si>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</si>
  <si>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</si>
  <si>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</si>
  <si>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</si>
  <si>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</si>
  <si>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</si>
  <si>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</si>
  <si>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</si>
  <si>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</si>
  <si>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</si>
  <si>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</si>
  <si>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</si>
  <si>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</si>
  <si>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</si>
  <si>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</si>
  <si>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</si>
  <si>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</si>
  <si>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</si>
  <si>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</si>
  <si>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</si>
  <si>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</si>
  <si>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</si>
  <si>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</si>
  <si>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</si>
  <si>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</si>
  <si>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5105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</si>
  <si>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</si>
  <si>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</si>
  <si>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</si>
  <si>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</si>
  <si>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</si>
  <si>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</si>
  <si>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</si>
  <si>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</si>
  <si>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5100</t>
  </si>
  <si>
    <t>Kotak India Midcap- KOTAK</t>
  </si>
  <si>
    <t>LU2126068639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</si>
  <si>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</si>
  <si>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</si>
  <si>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</si>
  <si>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</si>
  <si>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</si>
  <si>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</si>
  <si>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</si>
  <si>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</si>
  <si>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DFWH4 -15/03/24</t>
  </si>
  <si>
    <t>DE000C6LWM58</t>
  </si>
  <si>
    <t>Other</t>
  </si>
  <si>
    <t>E- Mini RUSS 2000 - RTYH4 - 15/03/2024</t>
  </si>
  <si>
    <t>BBG01BY936K8</t>
  </si>
  <si>
    <t>FTSE 100 - Z H4 - 15/03/2024</t>
  </si>
  <si>
    <t>GB00KHK64W72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</si>
  <si>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</si>
  <si>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</si>
  <si>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</si>
  <si>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</si>
  <si>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</si>
  <si>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</si>
  <si>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NASDAQ100-NQH4- 15/03/24</t>
  </si>
  <si>
    <t>BBG01BY93664</t>
  </si>
  <si>
    <t>S&amp;P500 E-MINI -ESH4-15/03/24</t>
  </si>
  <si>
    <t>BBG013ZHH8T9</t>
  </si>
  <si>
    <t>STOXX 600- SXOH4-15/03/24</t>
  </si>
  <si>
    <t>DE000C6XKB44</t>
  </si>
  <si>
    <t>US TREASURY 2 YEAR-TUH4 -28/03/24</t>
  </si>
  <si>
    <t>BBG01H6YPRM9</t>
  </si>
  <si>
    <t>US TREASURY NOTE 5 YEAR-FVH4 -28/03/24</t>
  </si>
  <si>
    <t>BBG01H6YPQ23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</si>
  <si>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</si>
  <si>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</si>
  <si>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</si>
  <si>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</si>
  <si>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</si>
  <si>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</si>
  <si>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</si>
  <si>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</si>
  <si>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</si>
  <si>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</si>
  <si>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</si>
  <si>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</si>
  <si>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</si>
  <si>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</si>
  <si>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</si>
  <si>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</si>
  <si>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</si>
  <si>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</si>
  <si>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פיקדון בנק לאומי 6.6% -24/01/27- לאומי</t>
  </si>
  <si>
    <t>200035059</t>
  </si>
  <si>
    <t>25/12/02</t>
  </si>
  <si>
    <t>אגד אגח 1-רמ- אגד</t>
  </si>
  <si>
    <t>1198787</t>
  </si>
  <si>
    <t>516041118</t>
  </si>
  <si>
    <t>16/08/23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</si>
  <si>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</si>
  <si>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</si>
  <si>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</si>
  <si>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</si>
  <si>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</si>
  <si>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</si>
  <si>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</si>
  <si>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</si>
  <si>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</si>
  <si>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</si>
  <si>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</si>
  <si>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</si>
  <si>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</si>
  <si>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</si>
  <si>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</si>
  <si>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</si>
  <si>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04/08/20</t>
  </si>
  <si>
    <t>קאר אנד גו(סדרה א')בע"מ- קאר אנד גו</t>
  </si>
  <si>
    <t>1088202</t>
  </si>
  <si>
    <t>513406835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</si>
  <si>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</si>
  <si>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</si>
  <si>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</si>
  <si>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</si>
  <si>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</si>
  <si>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</si>
  <si>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</si>
  <si>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</si>
  <si>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</si>
  <si>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</si>
  <si>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</si>
  <si>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</si>
  <si>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</si>
  <si>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</si>
  <si>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</si>
  <si>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</si>
  <si>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</si>
  <si>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</si>
  <si>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</si>
  <si>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</si>
  <si>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</si>
  <si>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</si>
  <si>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</si>
  <si>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</si>
  <si>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</si>
  <si>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</si>
  <si>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</si>
  <si>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</si>
  <si>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</si>
  <si>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</si>
  <si>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</si>
  <si>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</si>
  <si>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</si>
  <si>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</si>
  <si>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</si>
  <si>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</si>
  <si>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</si>
  <si>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</si>
  <si>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</si>
  <si>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</si>
  <si>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</si>
  <si>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</si>
  <si>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</si>
  <si>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</si>
  <si>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</si>
  <si>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</si>
  <si>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</si>
  <si>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</si>
  <si>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</si>
  <si>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</si>
  <si>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11/10/23</t>
  </si>
  <si>
    <t>קרן מור טק- מור טק</t>
  </si>
  <si>
    <t>17/07/23</t>
  </si>
  <si>
    <t>First Time 2 קרן- First Time</t>
  </si>
  <si>
    <t>27/04/23</t>
  </si>
  <si>
    <t>First Time 3- First Time</t>
  </si>
  <si>
    <t>25/10/23</t>
  </si>
  <si>
    <t>ION CROSS OVER קרן- ION</t>
  </si>
  <si>
    <t>07/07/20</t>
  </si>
  <si>
    <t>קרן ION CROSS OVER 2- ION</t>
  </si>
  <si>
    <t>18/12/23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</si>
  <si>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</si>
  <si>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</si>
  <si>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</si>
  <si>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</si>
  <si>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</si>
  <si>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</si>
  <si>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</si>
  <si>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</si>
  <si>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</si>
  <si>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</si>
  <si>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</si>
  <si>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</si>
  <si>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</si>
  <si>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</si>
  <si>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</si>
  <si>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</si>
  <si>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10/10/23</t>
  </si>
  <si>
    <t>FIMI 6 קרן- פימי</t>
  </si>
  <si>
    <t>01/11/21</t>
  </si>
  <si>
    <t>קרן גיזה הלוואות מורכבות- קרן גיזה חוב</t>
  </si>
  <si>
    <t>23/11/23</t>
  </si>
  <si>
    <t>קרן להב 1- קרן להב</t>
  </si>
  <si>
    <t>קרן להב 2- קרן להב</t>
  </si>
  <si>
    <t>02/09/20</t>
  </si>
  <si>
    <t>קרן להב 3- קרן להב</t>
  </si>
  <si>
    <t>31/07/23</t>
  </si>
  <si>
    <t>קרן קוגיטו 2- קרן קוגיטו</t>
  </si>
  <si>
    <t>12/09/23</t>
  </si>
  <si>
    <t>קרן קוגיטו- קרן קוגיטו</t>
  </si>
  <si>
    <t>30/07/23</t>
  </si>
  <si>
    <t>קרן ריאלטי חוב 4- קרן ריאלטי חוב</t>
  </si>
  <si>
    <t>09/11/23</t>
  </si>
  <si>
    <t>קרן שקד- קרן שקד</t>
  </si>
  <si>
    <t>18/01/23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</si>
  <si>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</si>
  <si>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</si>
  <si>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</si>
  <si>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</si>
  <si>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</si>
  <si>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</si>
  <si>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</si>
  <si>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</si>
  <si>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</si>
  <si>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</si>
  <si>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</si>
  <si>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</si>
  <si>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</si>
  <si>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</si>
  <si>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</si>
  <si>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</si>
  <si>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</si>
  <si>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</si>
  <si>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</si>
  <si>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</si>
  <si>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</si>
  <si>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</si>
  <si>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</si>
  <si>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</si>
  <si>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</si>
  <si>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</si>
  <si>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</si>
  <si>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</si>
  <si>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</si>
  <si>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</si>
  <si>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</si>
  <si>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</si>
  <si>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LCN Sterling Fund SLP- LCN Sterling Fund SLP</t>
  </si>
  <si>
    <t>Starlight UK, LP- Starlight UK, LP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</si>
  <si>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</si>
  <si>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</si>
  <si>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</si>
  <si>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</si>
  <si>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</si>
  <si>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</si>
  <si>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</si>
  <si>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</si>
  <si>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</si>
  <si>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</si>
  <si>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</si>
  <si>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</si>
  <si>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</si>
  <si>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</si>
  <si>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</si>
  <si>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27/12/23</t>
  </si>
  <si>
    <t>קרן ויולה קרדיט ALF II  (שם קודם: קרן 6)- קרן ויולה</t>
  </si>
  <si>
    <t>26/11/23</t>
  </si>
  <si>
    <t>AGATE Medical  2- AGATE MEDICAL</t>
  </si>
  <si>
    <t>AGATE Medical- AGATE MEDICAL</t>
  </si>
  <si>
    <t>Fattal European Partnership II- Fattal European Partnership II</t>
  </si>
  <si>
    <t>25/12/23</t>
  </si>
  <si>
    <t>הליוס ביוקפיטל- הליוס ביוקפיטל</t>
  </si>
  <si>
    <t>09/10/23</t>
  </si>
  <si>
    <t>סה"כ כתבי אופציה בישראל</t>
  </si>
  <si>
    <t>SMART SHOOTER LTD אופציה לא סחירה 21/02/25- סמארט שוטר</t>
  </si>
  <si>
    <t>742132</t>
  </si>
  <si>
    <t>26/04/22</t>
  </si>
  <si>
    <t>המשביר - שייקים מראש- 365 המשביר</t>
  </si>
  <si>
    <t>11049511</t>
  </si>
  <si>
    <t>20/04/23</t>
  </si>
  <si>
    <t>סה"כ מט"ח/מט"ח</t>
  </si>
  <si>
    <t>פווורד אירו/שקל 4.050 13/02/24 154524</t>
  </si>
  <si>
    <t>154524</t>
  </si>
  <si>
    <t>28/11/23</t>
  </si>
  <si>
    <t>פורוורד דולר/שקל 3.69 13/02/24 154521</t>
  </si>
  <si>
    <t>154521</t>
  </si>
  <si>
    <t>פורוורד שטרלינג/שקל 4.6620 154523 13/02/24</t>
  </si>
  <si>
    <t>154523</t>
  </si>
  <si>
    <t>פורוורד שטרלינג/דולר 1.2637 13/02/24 154522</t>
  </si>
  <si>
    <t>154522</t>
  </si>
  <si>
    <t>סה"כ כנגד חסכון עמיתים/מבוטחים</t>
  </si>
  <si>
    <t>לא</t>
  </si>
  <si>
    <t>1301</t>
  </si>
  <si>
    <t>AA+</t>
  </si>
  <si>
    <t>30/03/23</t>
  </si>
  <si>
    <t>דירוג פנימי</t>
  </si>
  <si>
    <t>הלוואות עמיתים</t>
  </si>
  <si>
    <t>1300</t>
  </si>
  <si>
    <t>31/12/23</t>
  </si>
  <si>
    <t>1324</t>
  </si>
  <si>
    <t>31/01/23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</si>
  <si>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</si>
  <si>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</si>
  <si>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</si>
  <si>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</si>
  <si>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</si>
  <si>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</si>
  <si>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</si>
  <si>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</si>
  <si>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</si>
  <si>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</si>
  <si>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</si>
  <si>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</si>
  <si>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</si>
  <si>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</si>
  <si>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</si>
  <si>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</si>
  <si>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</si>
  <si>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</si>
  <si>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</si>
  <si>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</si>
  <si>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</si>
  <si>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</si>
  <si>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</si>
  <si>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</si>
  <si>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שננדואה הלוואה (מרווח הוגן) 25/8/28</t>
  </si>
  <si>
    <t>90300072</t>
  </si>
  <si>
    <t>550263107</t>
  </si>
  <si>
    <t>28/12/23</t>
  </si>
  <si>
    <t>סה"כ נקוב במט"ח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</si>
  <si>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</si>
  <si>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</si>
  <si>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</si>
  <si>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</si>
  <si>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אשדוד - משרדים</t>
  </si>
  <si>
    <t>20/11/23</t>
  </si>
  <si>
    <t>משרדים</t>
  </si>
  <si>
    <t>אשדוד</t>
  </si>
  <si>
    <t>אשדוד סנטר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</si>
  <si>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</si>
  <si>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</si>
  <si>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</si>
  <si>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</si>
  <si>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</si>
  <si>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</si>
  <si>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</si>
  <si>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</si>
  <si>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</si>
  <si>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</si>
  <si>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</si>
  <si>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</si>
  <si>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</si>
  <si>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</si>
  <si>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</si>
  <si>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</si>
  <si>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</si>
  <si>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</si>
  <si>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</si>
  <si>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</si>
  <si>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</si>
  <si>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</si>
  <si>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</si>
  <si>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</si>
  <si>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</si>
  <si>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</si>
  <si>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</si>
  <si>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</si>
  <si>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</si>
  <si>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</si>
  <si>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</si>
  <si>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</si>
  <si>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</si>
  <si>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</si>
  <si>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</si>
  <si>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</si>
  <si>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</si>
  <si>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</si>
  <si>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>Starlight UK, LP</t>
  </si>
  <si>
    <t>הליוס ביוקפיטל</t>
  </si>
  <si>
    <t>וויט מלאגה</t>
  </si>
  <si>
    <t>שננדואה גיזה - עו"ש בבנק- בנק מזרחי</t>
  </si>
  <si>
    <t>הלוואות עמיתים פריים</t>
  </si>
  <si>
    <t>הלוואות עמיתים צמוד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</si>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</sst>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6" fontId="0" fillId="0" borderId="0" xfId="0" applyNumberFormat="1" applyFont="1" applyFill="1"/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6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108497.0678208</v>
      </c>
      <c r="D11" s="76">
        <f>C11/$C$42</f>
        <v>6.2651032438356E-2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200675.05554249999</v>
      </c>
      <c r="D13" s="78">
        <f t="shared" ref="D13:D22" si="0">C13/$C$42</f>
        <v>0.1158787022256447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161876.03653730199</v>
      </c>
      <c r="D15" s="78">
        <f t="shared" si="0"/>
        <v>9.3474423040091972E-2</v>
      </c>
    </row>
    <row r="16" spans="1:36">
      <c r="A16" s="10" t="s">
        <v>13</v>
      </c>
      <c r="B16" s="70" t="s">
        <v>19</v>
      </c>
      <c r="C16" s="77">
        <v>214036.19934791961</v>
      </c>
      <c r="D16" s="78">
        <f t="shared" si="0"/>
        <v>0.12359402090457405</v>
      </c>
    </row>
    <row r="17" spans="1:4">
      <c r="A17" s="10" t="s">
        <v>13</v>
      </c>
      <c r="B17" s="70" t="s">
        <v>195</v>
      </c>
      <c r="C17" s="77">
        <v>176372.23909310999</v>
      </c>
      <c r="D17" s="78">
        <f t="shared" si="0"/>
        <v>0.10184517512398188</v>
      </c>
    </row>
    <row r="18" spans="1:4">
      <c r="A18" s="10" t="s">
        <v>13</v>
      </c>
      <c r="B18" s="70" t="s">
        <v>20</v>
      </c>
      <c r="C18" s="77">
        <v>59739.272195414502</v>
      </c>
      <c r="D18" s="78">
        <f t="shared" si="0"/>
        <v>3.4496112709150782E-2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7515.5129264377838</v>
      </c>
      <c r="D21" s="78">
        <f t="shared" si="0"/>
        <v>4.3397914211177405E-3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42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11049.01328965468</v>
      </c>
      <c r="D26" s="78">
        <f t="shared" si="1"/>
        <v>6.380191685597553E-3</v>
      </c>
    </row>
    <row r="27" spans="1:4">
      <c r="A27" s="10" t="s">
        <v>13</v>
      </c>
      <c r="B27" s="70" t="s">
        <v>28</v>
      </c>
      <c r="C27" s="77">
        <v>134184.43697400665</v>
      </c>
      <c r="D27" s="78">
        <f t="shared" si="1"/>
        <v>7.7484061850096916E-2</v>
      </c>
    </row>
    <row r="28" spans="1:4">
      <c r="A28" s="10" t="s">
        <v>13</v>
      </c>
      <c r="B28" s="70" t="s">
        <v>29</v>
      </c>
      <c r="C28" s="77">
        <v>441998.36424629611</v>
      </c>
      <c r="D28" s="78">
        <f t="shared" si="1"/>
        <v>0.25522951368448149</v>
      </c>
    </row>
    <row r="29" spans="1:4">
      <c r="A29" s="10" t="s">
        <v>13</v>
      </c>
      <c r="B29" s="70" t="s">
        <v>30</v>
      </c>
      <c r="C29" s="77">
        <v>1617.8652656842601</v>
      </c>
      <c r="D29" s="78">
        <f t="shared" si="1"/>
        <v>9.3422736003048094E-4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3386.7690154032598</v>
      </c>
      <c r="D31" s="78">
        <f t="shared" si="1"/>
        <v>1.9556710582787815E-3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19825.358471917119</v>
      </c>
      <c r="D33" s="78">
        <f t="shared" si="1"/>
        <v>1.1448043727574323E-2</v>
      </c>
    </row>
    <row r="34" spans="1:4">
      <c r="A34" s="10" t="s">
        <v>13</v>
      </c>
      <c r="B34" s="69" t="s">
        <v>35</v>
      </c>
      <c r="C34" s="77">
        <v>1337.0778265923</v>
      </c>
      <c r="D34" s="78">
        <f t="shared" si="1"/>
        <v>7.720882044922996E-4</v>
      </c>
    </row>
    <row r="35" spans="1:4">
      <c r="A35" s="10" t="s">
        <v>13</v>
      </c>
      <c r="B35" s="69" t="s">
        <v>36</v>
      </c>
      <c r="C35" s="77">
        <v>163089.59642953161</v>
      </c>
      <c r="D35" s="78">
        <f t="shared" si="1"/>
        <v>9.4175186495741692E-2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f>'השקעות אחרות '!I11</f>
        <v>26568.369284807999</v>
      </c>
      <c r="D37" s="78">
        <f t="shared" si="1"/>
        <v>1.5341758070789252E-2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1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1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1"/>
        <v>0</v>
      </c>
    </row>
    <row r="42" spans="1:4">
      <c r="B42" s="72" t="s">
        <v>43</v>
      </c>
      <c r="C42" s="77">
        <f>SUM(C11:C41)</f>
        <v>1731768.234267378</v>
      </c>
      <c r="D42" s="78">
        <f t="shared" si="1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83879.508570779988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0.46439999999999998</v>
      </c>
    </row>
    <row r="50" spans="3:4">
      <c r="C50" t="s">
        <v>106</v>
      </c>
      <c r="D50">
        <v>3.6269999999999998</v>
      </c>
    </row>
    <row r="51" spans="3:4">
      <c r="C51" t="s">
        <v>113</v>
      </c>
      <c r="D51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workbookViewId="0">
      <selection activeCell="J15" sqref="J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108497.0678208</v>
      </c>
      <c r="K11" s="76">
        <f>J11/$J$11</f>
        <v>1</v>
      </c>
      <c r="L11" s="76">
        <f>J11/'סכום נכסי הקרן'!$C$42</f>
        <v>6.2651032438356E-2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J13+J16+J23</f>
        <v>108497.0678208</v>
      </c>
      <c r="K12" s="80">
        <f t="shared" ref="K12:K38" si="0">J12/$J$11</f>
        <v>1</v>
      </c>
      <c r="L12" s="80">
        <f>J12/'סכום נכסי הקרן'!$C$42</f>
        <v>6.2651032438356E-2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30819.524369999999</v>
      </c>
      <c r="K13" s="80">
        <f t="shared" si="0"/>
        <v>0.28405859244881437</v>
      </c>
      <c r="L13" s="80">
        <f>J13/'סכום נכסי הקרן'!$C$42</f>
        <v>1.7796564089904418E-2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1202.3725099999999</v>
      </c>
      <c r="K14" s="78">
        <f t="shared" si="0"/>
        <v>1.1082073775356837E-2</v>
      </c>
      <c r="L14" s="78">
        <f>J14/'סכום נכסי הקרן'!$C$42</f>
        <v>6.9430336358413563E-4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29576.61422+40537.64/1000</f>
        <v>29617.151859999998</v>
      </c>
      <c r="K15" s="78">
        <f t="shared" si="0"/>
        <v>0.27297651867345751</v>
      </c>
      <c r="L15" s="78">
        <f>J15/'סכום נכסי הקרן'!$C$42</f>
        <v>1.7102260726320279E-2</v>
      </c>
    </row>
    <row r="16" spans="2:13">
      <c r="B16" s="79" t="s">
        <v>214</v>
      </c>
      <c r="D16" s="16"/>
      <c r="I16" s="80">
        <v>0</v>
      </c>
      <c r="J16" s="81">
        <v>76787.716120800003</v>
      </c>
      <c r="K16" s="80">
        <f t="shared" si="0"/>
        <v>0.70774001236261064</v>
      </c>
      <c r="L16" s="80">
        <f>J16/'סכום נכסי הקרן'!$C$42</f>
        <v>4.4340642472452403E-2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0.47597634</v>
      </c>
      <c r="K17" s="78">
        <f t="shared" si="0"/>
        <v>4.3869972669321341E-6</v>
      </c>
      <c r="L17" s="78">
        <f>J17/'סכום נכסי הקרן'!$C$42</f>
        <v>2.7484990807754426E-7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17710.357403051999</v>
      </c>
      <c r="K18" s="78">
        <f t="shared" si="0"/>
        <v>0.16323351182451717</v>
      </c>
      <c r="L18" s="78">
        <f>J18/'סכום נכסי הקרן'!$C$42</f>
        <v>1.0226748044344595E-2</v>
      </c>
    </row>
    <row r="19" spans="2:12">
      <c r="B19" t="s">
        <v>219</v>
      </c>
      <c r="C19" t="s">
        <v>220</v>
      </c>
      <c r="D19" t="s">
        <v>221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412.21446200999998</v>
      </c>
      <c r="K19" s="78">
        <f t="shared" si="0"/>
        <v>3.7993143067316538E-3</v>
      </c>
      <c r="L19" s="78">
        <f>J19/'סכום נכסי הקרן'!$C$42</f>
        <v>2.380309638745549E-4</v>
      </c>
    </row>
    <row r="20" spans="2:12">
      <c r="B20" t="s">
        <v>222</v>
      </c>
      <c r="C20" t="s">
        <v>223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2243.3449100399998</v>
      </c>
      <c r="K20" s="78">
        <f t="shared" si="0"/>
        <v>2.0676548731669294E-2</v>
      </c>
      <c r="L20" s="78">
        <f>J20/'סכום נכסי הקרן'!$C$42</f>
        <v>1.2954071253010618E-3</v>
      </c>
    </row>
    <row r="21" spans="2:12">
      <c r="B21" t="s">
        <v>224</v>
      </c>
      <c r="C21" t="s">
        <v>225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55379.807535779997</v>
      </c>
      <c r="K21" s="78">
        <f t="shared" si="0"/>
        <v>0.51042676680671661</v>
      </c>
      <c r="L21" s="78">
        <f>J21/'סכום נכסי הקרן'!$C$42</f>
        <v>3.1978763924612776E-2</v>
      </c>
    </row>
    <row r="22" spans="2:12">
      <c r="B22" t="s">
        <v>226</v>
      </c>
      <c r="C22" t="s">
        <v>227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1041.515833578</v>
      </c>
      <c r="K22" s="78">
        <f t="shared" si="0"/>
        <v>9.5994836957089703E-3</v>
      </c>
      <c r="L22" s="78">
        <f>J22/'סכום נכסי הקרן'!$C$42</f>
        <v>6.0141756441133227E-4</v>
      </c>
    </row>
    <row r="23" spans="2:12">
      <c r="B23" s="79" t="s">
        <v>228</v>
      </c>
      <c r="D23" s="16"/>
      <c r="I23" s="80">
        <v>0</v>
      </c>
      <c r="J23" s="81">
        <v>889.82732999999996</v>
      </c>
      <c r="K23" s="80">
        <f t="shared" si="0"/>
        <v>8.2013951885749579E-3</v>
      </c>
      <c r="L23" s="80">
        <f>J23/'סכום נכסי הקרן'!$C$42</f>
        <v>5.1382587599918647E-4</v>
      </c>
    </row>
    <row r="24" spans="2:12">
      <c r="B24" t="s">
        <v>229</v>
      </c>
      <c r="C24" t="s">
        <v>230</v>
      </c>
      <c r="D24" t="s">
        <v>221</v>
      </c>
      <c r="E24" t="s">
        <v>209</v>
      </c>
      <c r="F24" t="s">
        <v>210</v>
      </c>
      <c r="G24" t="s">
        <v>102</v>
      </c>
      <c r="H24" s="78">
        <v>0</v>
      </c>
      <c r="I24" s="78">
        <v>0</v>
      </c>
      <c r="J24" s="77">
        <v>885.60883999999999</v>
      </c>
      <c r="K24" s="78">
        <f t="shared" si="0"/>
        <v>8.162514045658105E-3</v>
      </c>
      <c r="L24" s="78">
        <f>J24/'סכום נכסי הקרן'!$C$42</f>
        <v>5.113899322530624E-4</v>
      </c>
    </row>
    <row r="25" spans="2:12">
      <c r="B25" t="s">
        <v>231</v>
      </c>
      <c r="C25" t="s">
        <v>232</v>
      </c>
      <c r="D25" t="s">
        <v>208</v>
      </c>
      <c r="E25" t="s">
        <v>209</v>
      </c>
      <c r="F25" t="s">
        <v>210</v>
      </c>
      <c r="G25" t="s">
        <v>102</v>
      </c>
      <c r="H25" s="78">
        <v>0</v>
      </c>
      <c r="I25" s="78">
        <v>0</v>
      </c>
      <c r="J25" s="77">
        <v>4.2184900000000001</v>
      </c>
      <c r="K25" s="78">
        <f t="shared" si="0"/>
        <v>3.8881142916852841E-5</v>
      </c>
      <c r="L25" s="78">
        <f>J25/'סכום נכסי הקרן'!$C$42</f>
        <v>2.4359437461241029E-6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234</v>
      </c>
      <c r="C27" t="s">
        <v>234</v>
      </c>
      <c r="D27" s="16"/>
      <c r="E27" t="s">
        <v>234</v>
      </c>
      <c r="G27" t="s">
        <v>234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234</v>
      </c>
      <c r="C33" t="s">
        <v>234</v>
      </c>
      <c r="D33" s="16"/>
      <c r="E33" t="s">
        <v>234</v>
      </c>
      <c r="G33" t="s">
        <v>234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238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234</v>
      </c>
      <c r="C36" t="s">
        <v>234</v>
      </c>
      <c r="D36" s="16"/>
      <c r="E36" t="s">
        <v>234</v>
      </c>
      <c r="G36" t="s">
        <v>234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237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234</v>
      </c>
      <c r="C38" t="s">
        <v>234</v>
      </c>
      <c r="D38" s="16"/>
      <c r="E38" t="s">
        <v>234</v>
      </c>
      <c r="G38" t="s">
        <v>234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240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2.94</v>
      </c>
      <c r="I11" s="7"/>
      <c r="J11" s="7"/>
      <c r="K11" s="76">
        <v>1.9900000000000001E-2</v>
      </c>
      <c r="L11" s="75">
        <v>183896230</v>
      </c>
      <c r="M11" s="7"/>
      <c r="N11" s="75">
        <v>0</v>
      </c>
      <c r="O11" s="75">
        <v>200675.05554249999</v>
      </c>
      <c r="P11" s="7"/>
      <c r="Q11" s="76">
        <v>1</v>
      </c>
      <c r="R11" s="76">
        <v>0.1159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2.94</v>
      </c>
      <c r="K12" s="80">
        <v>1.9900000000000001E-2</v>
      </c>
      <c r="L12" s="81">
        <v>183896230</v>
      </c>
      <c r="N12" s="81">
        <v>0</v>
      </c>
      <c r="O12" s="81">
        <v>200675.05554249999</v>
      </c>
      <c r="Q12" s="80">
        <v>1</v>
      </c>
      <c r="R12" s="80">
        <v>0.1159</v>
      </c>
    </row>
    <row r="13" spans="2:53">
      <c r="B13" s="79" t="s">
        <v>241</v>
      </c>
      <c r="C13" s="16"/>
      <c r="D13" s="16"/>
      <c r="H13" s="81">
        <v>2.7</v>
      </c>
      <c r="K13" s="80">
        <v>8.2000000000000007E-3</v>
      </c>
      <c r="L13" s="81">
        <v>104196675</v>
      </c>
      <c r="N13" s="81">
        <v>0</v>
      </c>
      <c r="O13" s="81">
        <v>122097.7283664</v>
      </c>
      <c r="Q13" s="80">
        <v>0.60840000000000005</v>
      </c>
      <c r="R13" s="80">
        <v>7.0499999999999993E-2</v>
      </c>
    </row>
    <row r="14" spans="2:53">
      <c r="B14" s="79" t="s">
        <v>242</v>
      </c>
      <c r="C14" s="16"/>
      <c r="D14" s="16"/>
      <c r="H14" s="81">
        <v>2.7</v>
      </c>
      <c r="K14" s="80">
        <v>8.2000000000000007E-3</v>
      </c>
      <c r="L14" s="81">
        <v>104196675</v>
      </c>
      <c r="N14" s="81">
        <v>0</v>
      </c>
      <c r="O14" s="81">
        <v>122097.7283664</v>
      </c>
      <c r="Q14" s="80">
        <v>0.60840000000000005</v>
      </c>
      <c r="R14" s="80">
        <v>7.0499999999999993E-2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24577440</v>
      </c>
      <c r="M15" s="77">
        <v>142.53</v>
      </c>
      <c r="N15" s="77">
        <v>0</v>
      </c>
      <c r="O15" s="77">
        <v>35030.225231999997</v>
      </c>
      <c r="P15" s="78">
        <v>2.8E-3</v>
      </c>
      <c r="Q15" s="78">
        <v>0.17460000000000001</v>
      </c>
      <c r="R15" s="78">
        <v>2.0199999999999999E-2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34410442</v>
      </c>
      <c r="M16" s="77">
        <v>107.42</v>
      </c>
      <c r="N16" s="77">
        <v>0</v>
      </c>
      <c r="O16" s="77">
        <v>36963.6967964</v>
      </c>
      <c r="P16" s="78">
        <v>1.6999999999999999E-3</v>
      </c>
      <c r="Q16" s="78">
        <v>0.1842</v>
      </c>
      <c r="R16" s="78">
        <v>2.1299999999999999E-2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6736150</v>
      </c>
      <c r="M17" s="77">
        <v>108.67</v>
      </c>
      <c r="N17" s="77">
        <v>0</v>
      </c>
      <c r="O17" s="77">
        <v>7320.1742050000003</v>
      </c>
      <c r="P17" s="78">
        <v>2.9999999999999997E-4</v>
      </c>
      <c r="Q17" s="78">
        <v>3.6499999999999998E-2</v>
      </c>
      <c r="R17" s="78">
        <v>4.1999999999999997E-3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246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29772050</v>
      </c>
      <c r="M18" s="77">
        <v>111.09</v>
      </c>
      <c r="N18" s="77">
        <v>0</v>
      </c>
      <c r="O18" s="77">
        <v>33073.770344999997</v>
      </c>
      <c r="P18" s="78">
        <v>1.4E-3</v>
      </c>
      <c r="Q18" s="78">
        <v>0.1648</v>
      </c>
      <c r="R18" s="78">
        <v>1.9099999999999999E-2</v>
      </c>
    </row>
    <row r="19" spans="2:18">
      <c r="B19" t="s">
        <v>255</v>
      </c>
      <c r="C19" t="s">
        <v>256</v>
      </c>
      <c r="D19" t="s">
        <v>100</v>
      </c>
      <c r="E19" t="s">
        <v>245</v>
      </c>
      <c r="G19" t="s">
        <v>257</v>
      </c>
      <c r="H19" s="77">
        <v>3.38</v>
      </c>
      <c r="I19" t="s">
        <v>102</v>
      </c>
      <c r="J19" s="78">
        <v>7.4999999999999997E-3</v>
      </c>
      <c r="K19" s="78">
        <v>-2.35E-2</v>
      </c>
      <c r="L19" s="77">
        <v>8700593</v>
      </c>
      <c r="M19" s="77">
        <v>111.6</v>
      </c>
      <c r="N19" s="77">
        <v>0</v>
      </c>
      <c r="O19" s="77">
        <v>9709.8617880000002</v>
      </c>
      <c r="P19" s="78">
        <v>4.0000000000000002E-4</v>
      </c>
      <c r="Q19" s="78">
        <v>4.8399999999999999E-2</v>
      </c>
      <c r="R19" s="78">
        <v>5.5999999999999999E-3</v>
      </c>
    </row>
    <row r="20" spans="2:18">
      <c r="B20" s="79" t="s">
        <v>258</v>
      </c>
      <c r="C20" s="16"/>
      <c r="D20" s="16"/>
      <c r="H20" s="81">
        <v>3.31</v>
      </c>
      <c r="K20" s="80">
        <v>3.8100000000000002E-2</v>
      </c>
      <c r="L20" s="81">
        <v>79699555</v>
      </c>
      <c r="N20" s="81">
        <v>0</v>
      </c>
      <c r="O20" s="81">
        <v>78577.327176100007</v>
      </c>
      <c r="Q20" s="80">
        <v>0.3916</v>
      </c>
      <c r="R20" s="80">
        <v>4.5400000000000003E-2</v>
      </c>
    </row>
    <row r="21" spans="2:18">
      <c r="B21" s="79" t="s">
        <v>259</v>
      </c>
      <c r="C21" s="16"/>
      <c r="D21" s="16"/>
      <c r="H21" s="81">
        <v>0.51</v>
      </c>
      <c r="K21" s="80">
        <v>4.2999999999999997E-2</v>
      </c>
      <c r="L21" s="81">
        <v>10687821</v>
      </c>
      <c r="N21" s="81">
        <v>0</v>
      </c>
      <c r="O21" s="81">
        <v>10461.5781849</v>
      </c>
      <c r="Q21" s="80">
        <v>5.21E-2</v>
      </c>
      <c r="R21" s="80">
        <v>6.0000000000000001E-3</v>
      </c>
    </row>
    <row r="22" spans="2:18">
      <c r="B22" t="s">
        <v>260</v>
      </c>
      <c r="C22" t="s">
        <v>261</v>
      </c>
      <c r="D22" t="s">
        <v>100</v>
      </c>
      <c r="E22" t="s">
        <v>245</v>
      </c>
      <c r="G22" t="s">
        <v>262</v>
      </c>
      <c r="H22" s="77">
        <v>0.51</v>
      </c>
      <c r="I22" t="s">
        <v>102</v>
      </c>
      <c r="J22" s="78">
        <v>0</v>
      </c>
      <c r="K22" s="78">
        <v>4.2999999999999997E-2</v>
      </c>
      <c r="L22" s="77">
        <v>10485101</v>
      </c>
      <c r="M22" s="77">
        <v>97.89</v>
      </c>
      <c r="N22" s="77">
        <v>0</v>
      </c>
      <c r="O22" s="77">
        <v>10263.8653689</v>
      </c>
      <c r="P22" s="78">
        <v>5.9999999999999995E-4</v>
      </c>
      <c r="Q22" s="78">
        <v>5.11E-2</v>
      </c>
      <c r="R22" s="78">
        <v>5.8999999999999999E-3</v>
      </c>
    </row>
    <row r="23" spans="2:18">
      <c r="B23" t="s">
        <v>263</v>
      </c>
      <c r="C23" t="s">
        <v>264</v>
      </c>
      <c r="D23" t="s">
        <v>100</v>
      </c>
      <c r="E23" t="s">
        <v>245</v>
      </c>
      <c r="G23" t="s">
        <v>262</v>
      </c>
      <c r="H23" s="77">
        <v>0.6</v>
      </c>
      <c r="I23" t="s">
        <v>102</v>
      </c>
      <c r="J23" s="78">
        <v>0</v>
      </c>
      <c r="K23" s="78">
        <v>4.24E-2</v>
      </c>
      <c r="L23" s="77">
        <v>202720</v>
      </c>
      <c r="M23" s="77">
        <v>97.53</v>
      </c>
      <c r="N23" s="77">
        <v>0</v>
      </c>
      <c r="O23" s="77">
        <v>197.712816</v>
      </c>
      <c r="P23" s="78">
        <v>0</v>
      </c>
      <c r="Q23" s="78">
        <v>1E-3</v>
      </c>
      <c r="R23" s="78">
        <v>1E-4</v>
      </c>
    </row>
    <row r="24" spans="2:18">
      <c r="B24" s="79" t="s">
        <v>265</v>
      </c>
      <c r="C24" s="16"/>
      <c r="D24" s="16"/>
      <c r="H24" s="81">
        <v>3.52</v>
      </c>
      <c r="K24" s="80">
        <v>3.6400000000000002E-2</v>
      </c>
      <c r="L24" s="81">
        <v>62883086</v>
      </c>
      <c r="N24" s="81">
        <v>0</v>
      </c>
      <c r="O24" s="81">
        <v>62211.409507999997</v>
      </c>
      <c r="Q24" s="80">
        <v>0.31</v>
      </c>
      <c r="R24" s="80">
        <v>3.5900000000000001E-2</v>
      </c>
    </row>
    <row r="25" spans="2:18">
      <c r="B25" t="s">
        <v>266</v>
      </c>
      <c r="C25" t="s">
        <v>267</v>
      </c>
      <c r="D25" t="s">
        <v>100</v>
      </c>
      <c r="E25" t="s">
        <v>245</v>
      </c>
      <c r="G25" t="s">
        <v>268</v>
      </c>
      <c r="H25" s="77">
        <v>2.15</v>
      </c>
      <c r="I25" t="s">
        <v>102</v>
      </c>
      <c r="J25" s="78">
        <v>5.0000000000000001E-3</v>
      </c>
      <c r="K25" s="78">
        <v>3.7499999999999999E-2</v>
      </c>
      <c r="L25" s="77">
        <v>3758252</v>
      </c>
      <c r="M25" s="77">
        <v>93.78</v>
      </c>
      <c r="N25" s="77">
        <v>0</v>
      </c>
      <c r="O25" s="77">
        <v>3524.4887256000002</v>
      </c>
      <c r="P25" s="78">
        <v>1E-4</v>
      </c>
      <c r="Q25" s="78">
        <v>1.7600000000000001E-2</v>
      </c>
      <c r="R25" s="78">
        <v>2E-3</v>
      </c>
    </row>
    <row r="26" spans="2:18">
      <c r="B26" t="s">
        <v>269</v>
      </c>
      <c r="C26" t="s">
        <v>270</v>
      </c>
      <c r="D26" t="s">
        <v>100</v>
      </c>
      <c r="E26" t="s">
        <v>245</v>
      </c>
      <c r="G26" t="s">
        <v>271</v>
      </c>
      <c r="H26" s="77">
        <v>0.84</v>
      </c>
      <c r="I26" t="s">
        <v>102</v>
      </c>
      <c r="J26" s="78">
        <v>4.0000000000000001E-3</v>
      </c>
      <c r="K26" s="78">
        <v>3.9699999999999999E-2</v>
      </c>
      <c r="L26" s="77">
        <v>4761322</v>
      </c>
      <c r="M26" s="77">
        <v>97.19</v>
      </c>
      <c r="N26" s="77">
        <v>0</v>
      </c>
      <c r="O26" s="77">
        <v>4627.5288517999998</v>
      </c>
      <c r="P26" s="78">
        <v>2.9999999999999997E-4</v>
      </c>
      <c r="Q26" s="78">
        <v>2.3099999999999999E-2</v>
      </c>
      <c r="R26" s="78">
        <v>2.7000000000000001E-3</v>
      </c>
    </row>
    <row r="27" spans="2:18">
      <c r="B27" t="s">
        <v>272</v>
      </c>
      <c r="C27" t="s">
        <v>273</v>
      </c>
      <c r="D27" t="s">
        <v>100</v>
      </c>
      <c r="E27" t="s">
        <v>245</v>
      </c>
      <c r="G27" t="s">
        <v>274</v>
      </c>
      <c r="H27" s="77">
        <v>4.67</v>
      </c>
      <c r="I27" t="s">
        <v>102</v>
      </c>
      <c r="J27" s="78">
        <v>3.7499999999999999E-2</v>
      </c>
      <c r="K27" s="78">
        <v>3.7100000000000001E-2</v>
      </c>
      <c r="L27" s="77">
        <v>12505300</v>
      </c>
      <c r="M27" s="77">
        <v>102.8</v>
      </c>
      <c r="N27" s="77">
        <v>0</v>
      </c>
      <c r="O27" s="77">
        <v>12855.448399999999</v>
      </c>
      <c r="P27" s="78">
        <v>1E-3</v>
      </c>
      <c r="Q27" s="78">
        <v>6.4100000000000004E-2</v>
      </c>
      <c r="R27" s="78">
        <v>7.4000000000000003E-3</v>
      </c>
    </row>
    <row r="28" spans="2:18">
      <c r="B28" t="s">
        <v>275</v>
      </c>
      <c r="C28" t="s">
        <v>276</v>
      </c>
      <c r="D28" t="s">
        <v>100</v>
      </c>
      <c r="E28" t="s">
        <v>245</v>
      </c>
      <c r="G28" t="s">
        <v>277</v>
      </c>
      <c r="H28" s="77">
        <v>3.13</v>
      </c>
      <c r="I28" t="s">
        <v>102</v>
      </c>
      <c r="J28" s="78">
        <v>0.02</v>
      </c>
      <c r="K28" s="78">
        <v>3.6400000000000002E-2</v>
      </c>
      <c r="L28" s="77">
        <v>8066187</v>
      </c>
      <c r="M28" s="77">
        <v>96.55</v>
      </c>
      <c r="N28" s="77">
        <v>0</v>
      </c>
      <c r="O28" s="77">
        <v>7787.9035485000004</v>
      </c>
      <c r="P28" s="78">
        <v>2.9999999999999997E-4</v>
      </c>
      <c r="Q28" s="78">
        <v>3.8800000000000001E-2</v>
      </c>
      <c r="R28" s="78">
        <v>4.4999999999999997E-3</v>
      </c>
    </row>
    <row r="29" spans="2:18">
      <c r="B29" t="s">
        <v>278</v>
      </c>
      <c r="C29" t="s">
        <v>279</v>
      </c>
      <c r="D29" t="s">
        <v>100</v>
      </c>
      <c r="E29" t="s">
        <v>245</v>
      </c>
      <c r="G29" t="s">
        <v>280</v>
      </c>
      <c r="H29" s="77">
        <v>6.02</v>
      </c>
      <c r="I29" t="s">
        <v>102</v>
      </c>
      <c r="J29" s="78">
        <v>0.01</v>
      </c>
      <c r="K29" s="78">
        <v>3.8199999999999998E-2</v>
      </c>
      <c r="L29" s="77">
        <v>7044699</v>
      </c>
      <c r="M29" s="77">
        <v>85.38</v>
      </c>
      <c r="N29" s="77">
        <v>0</v>
      </c>
      <c r="O29" s="77">
        <v>6014.7640062</v>
      </c>
      <c r="P29" s="78">
        <v>2.0000000000000001E-4</v>
      </c>
      <c r="Q29" s="78">
        <v>0.03</v>
      </c>
      <c r="R29" s="78">
        <v>3.5000000000000001E-3</v>
      </c>
    </row>
    <row r="30" spans="2:18">
      <c r="B30" t="s">
        <v>281</v>
      </c>
      <c r="C30" t="s">
        <v>282</v>
      </c>
      <c r="D30" t="s">
        <v>100</v>
      </c>
      <c r="E30" t="s">
        <v>245</v>
      </c>
      <c r="G30" t="s">
        <v>283</v>
      </c>
      <c r="H30" s="77">
        <v>14.97</v>
      </c>
      <c r="I30" t="s">
        <v>102</v>
      </c>
      <c r="J30" s="78">
        <v>3.7499999999999999E-2</v>
      </c>
      <c r="K30" s="78">
        <v>4.5100000000000001E-2</v>
      </c>
      <c r="L30" s="77">
        <v>2168018</v>
      </c>
      <c r="M30" s="77">
        <v>92</v>
      </c>
      <c r="N30" s="77">
        <v>0</v>
      </c>
      <c r="O30" s="77">
        <v>1994.57656</v>
      </c>
      <c r="P30" s="78">
        <v>1E-4</v>
      </c>
      <c r="Q30" s="78">
        <v>9.9000000000000008E-3</v>
      </c>
      <c r="R30" s="78">
        <v>1.1999999999999999E-3</v>
      </c>
    </row>
    <row r="31" spans="2:18">
      <c r="B31" t="s">
        <v>284</v>
      </c>
      <c r="C31" t="s">
        <v>285</v>
      </c>
      <c r="D31" t="s">
        <v>100</v>
      </c>
      <c r="E31" t="s">
        <v>245</v>
      </c>
      <c r="G31" t="s">
        <v>268</v>
      </c>
      <c r="H31" s="77">
        <v>4.53</v>
      </c>
      <c r="I31" t="s">
        <v>102</v>
      </c>
      <c r="J31" s="78">
        <v>2.2499999999999999E-2</v>
      </c>
      <c r="K31" s="78">
        <v>3.6600000000000001E-2</v>
      </c>
      <c r="L31" s="77">
        <v>3640807</v>
      </c>
      <c r="M31" s="77">
        <v>94.49</v>
      </c>
      <c r="N31" s="77">
        <v>0</v>
      </c>
      <c r="O31" s="77">
        <v>3440.1985343000001</v>
      </c>
      <c r="P31" s="78">
        <v>1E-4</v>
      </c>
      <c r="Q31" s="78">
        <v>1.7100000000000001E-2</v>
      </c>
      <c r="R31" s="78">
        <v>2E-3</v>
      </c>
    </row>
    <row r="32" spans="2:18">
      <c r="B32" t="s">
        <v>286</v>
      </c>
      <c r="C32" t="s">
        <v>287</v>
      </c>
      <c r="D32" t="s">
        <v>100</v>
      </c>
      <c r="E32" t="s">
        <v>245</v>
      </c>
      <c r="G32" t="s">
        <v>271</v>
      </c>
      <c r="H32" s="77">
        <v>0.25</v>
      </c>
      <c r="I32" t="s">
        <v>102</v>
      </c>
      <c r="J32" s="78">
        <v>3.7499999999999999E-2</v>
      </c>
      <c r="K32" s="78">
        <v>3.15E-2</v>
      </c>
      <c r="L32" s="77">
        <v>15102524</v>
      </c>
      <c r="M32" s="77">
        <v>102.95</v>
      </c>
      <c r="N32" s="77">
        <v>0</v>
      </c>
      <c r="O32" s="77">
        <v>15548.048457999999</v>
      </c>
      <c r="P32" s="78">
        <v>1.1999999999999999E-3</v>
      </c>
      <c r="Q32" s="78">
        <v>7.7499999999999999E-2</v>
      </c>
      <c r="R32" s="78">
        <v>8.9999999999999993E-3</v>
      </c>
    </row>
    <row r="33" spans="2:18">
      <c r="B33" t="s">
        <v>288</v>
      </c>
      <c r="C33" t="s">
        <v>289</v>
      </c>
      <c r="D33" t="s">
        <v>100</v>
      </c>
      <c r="E33" t="s">
        <v>245</v>
      </c>
      <c r="G33" t="s">
        <v>290</v>
      </c>
      <c r="H33" s="77">
        <v>1.65</v>
      </c>
      <c r="I33" t="s">
        <v>102</v>
      </c>
      <c r="J33" s="78">
        <v>1.7500000000000002E-2</v>
      </c>
      <c r="K33" s="78">
        <v>3.78E-2</v>
      </c>
      <c r="L33" s="77">
        <v>819173</v>
      </c>
      <c r="M33" s="77">
        <v>97.32</v>
      </c>
      <c r="N33" s="77">
        <v>0</v>
      </c>
      <c r="O33" s="77">
        <v>797.2191636</v>
      </c>
      <c r="P33" s="78">
        <v>0</v>
      </c>
      <c r="Q33" s="78">
        <v>4.0000000000000001E-3</v>
      </c>
      <c r="R33" s="78">
        <v>5.0000000000000001E-4</v>
      </c>
    </row>
    <row r="34" spans="2:18">
      <c r="B34" t="s">
        <v>291</v>
      </c>
      <c r="C34" t="s">
        <v>292</v>
      </c>
      <c r="D34" t="s">
        <v>100</v>
      </c>
      <c r="E34" t="s">
        <v>245</v>
      </c>
      <c r="G34" t="s">
        <v>268</v>
      </c>
      <c r="H34" s="77">
        <v>2.67</v>
      </c>
      <c r="I34" t="s">
        <v>102</v>
      </c>
      <c r="J34" s="78">
        <v>6.25E-2</v>
      </c>
      <c r="K34" s="78">
        <v>3.6499999999999998E-2</v>
      </c>
      <c r="L34" s="77">
        <v>3053580</v>
      </c>
      <c r="M34" s="77">
        <v>107.9</v>
      </c>
      <c r="N34" s="77">
        <v>0</v>
      </c>
      <c r="O34" s="77">
        <v>3294.8128200000001</v>
      </c>
      <c r="P34" s="78">
        <v>2.0000000000000001E-4</v>
      </c>
      <c r="Q34" s="78">
        <v>1.6400000000000001E-2</v>
      </c>
      <c r="R34" s="78">
        <v>1.9E-3</v>
      </c>
    </row>
    <row r="35" spans="2:18">
      <c r="B35" t="s">
        <v>293</v>
      </c>
      <c r="C35" t="s">
        <v>294</v>
      </c>
      <c r="D35" t="s">
        <v>100</v>
      </c>
      <c r="E35" t="s">
        <v>245</v>
      </c>
      <c r="G35" t="s">
        <v>295</v>
      </c>
      <c r="H35" s="77">
        <v>11.79</v>
      </c>
      <c r="I35" t="s">
        <v>102</v>
      </c>
      <c r="J35" s="78">
        <v>5.5E-2</v>
      </c>
      <c r="K35" s="78">
        <v>4.3999999999999997E-2</v>
      </c>
      <c r="L35" s="77">
        <v>1963224</v>
      </c>
      <c r="M35" s="77">
        <v>118.5</v>
      </c>
      <c r="N35" s="77">
        <v>0</v>
      </c>
      <c r="O35" s="77">
        <v>2326.4204399999999</v>
      </c>
      <c r="P35" s="78">
        <v>1E-4</v>
      </c>
      <c r="Q35" s="78">
        <v>1.1599999999999999E-2</v>
      </c>
      <c r="R35" s="78">
        <v>1.2999999999999999E-3</v>
      </c>
    </row>
    <row r="36" spans="2:18">
      <c r="B36" s="79" t="s">
        <v>296</v>
      </c>
      <c r="C36" s="16"/>
      <c r="D36" s="16"/>
      <c r="H36" s="81">
        <v>6.04</v>
      </c>
      <c r="K36" s="80">
        <v>4.7199999999999999E-2</v>
      </c>
      <c r="L36" s="81">
        <v>6128648</v>
      </c>
      <c r="N36" s="81">
        <v>0</v>
      </c>
      <c r="O36" s="81">
        <v>5904.3394832000004</v>
      </c>
      <c r="Q36" s="80">
        <v>2.9399999999999999E-2</v>
      </c>
      <c r="R36" s="80">
        <v>3.3999999999999998E-3</v>
      </c>
    </row>
    <row r="37" spans="2:18">
      <c r="B37" t="s">
        <v>297</v>
      </c>
      <c r="C37" t="s">
        <v>298</v>
      </c>
      <c r="D37" t="s">
        <v>100</v>
      </c>
      <c r="E37" t="s">
        <v>245</v>
      </c>
      <c r="G37" t="s">
        <v>280</v>
      </c>
      <c r="H37" s="77">
        <v>6.04</v>
      </c>
      <c r="I37" t="s">
        <v>102</v>
      </c>
      <c r="J37" s="78">
        <v>4.02E-2</v>
      </c>
      <c r="K37" s="78">
        <v>4.7199999999999999E-2</v>
      </c>
      <c r="L37" s="77">
        <v>6128648</v>
      </c>
      <c r="M37" s="77">
        <v>96.34</v>
      </c>
      <c r="N37" s="77">
        <v>0</v>
      </c>
      <c r="O37" s="77">
        <v>5904.3394832000004</v>
      </c>
      <c r="P37" s="78">
        <v>2.0000000000000001E-4</v>
      </c>
      <c r="Q37" s="78">
        <v>2.9399999999999999E-2</v>
      </c>
      <c r="R37" s="78">
        <v>3.3999999999999998E-3</v>
      </c>
    </row>
    <row r="38" spans="2:18">
      <c r="B38" s="79" t="s">
        <v>299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238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300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234</v>
      </c>
      <c r="C42" t="s">
        <v>234</v>
      </c>
      <c r="D42" s="16"/>
      <c r="E42" t="s">
        <v>234</v>
      </c>
      <c r="H42" s="77">
        <v>0</v>
      </c>
      <c r="I42" t="s">
        <v>234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301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234</v>
      </c>
      <c r="C44" t="s">
        <v>234</v>
      </c>
      <c r="D44" s="16"/>
      <c r="E44" t="s">
        <v>234</v>
      </c>
      <c r="H44" s="77">
        <v>0</v>
      </c>
      <c r="I44" t="s">
        <v>234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B48" t="s">
        <v>305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7">
        <v>0</v>
      </c>
      <c r="L16" t="s">
        <v>234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4.08</v>
      </c>
      <c r="L11" s="7"/>
      <c r="M11" s="7"/>
      <c r="N11" s="76">
        <v>0.01</v>
      </c>
      <c r="O11" s="75">
        <v>148609364.71000001</v>
      </c>
      <c r="P11" s="33"/>
      <c r="Q11" s="75">
        <v>506.97897999999998</v>
      </c>
      <c r="R11" s="75">
        <v>161876.03653730199</v>
      </c>
      <c r="S11" s="7"/>
      <c r="T11" s="76">
        <v>1</v>
      </c>
      <c r="U11" s="76">
        <v>9.35E-2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4.08</v>
      </c>
      <c r="N12" s="80">
        <v>8.3000000000000001E-3</v>
      </c>
      <c r="O12" s="81">
        <v>147139364.71000001</v>
      </c>
      <c r="Q12" s="81">
        <v>506.97897999999998</v>
      </c>
      <c r="R12" s="81">
        <v>156603.54819039701</v>
      </c>
      <c r="T12" s="80">
        <v>0.96740000000000004</v>
      </c>
      <c r="U12" s="80">
        <v>9.0399999999999994E-2</v>
      </c>
    </row>
    <row r="13" spans="2:66">
      <c r="B13" s="79" t="s">
        <v>306</v>
      </c>
      <c r="C13" s="16"/>
      <c r="D13" s="16"/>
      <c r="E13" s="16"/>
      <c r="F13" s="16"/>
      <c r="K13" s="81">
        <v>4.6399999999999997</v>
      </c>
      <c r="N13" s="80">
        <v>-1.03E-2</v>
      </c>
      <c r="O13" s="81">
        <v>99473345.480000004</v>
      </c>
      <c r="Q13" s="81">
        <v>439.89956999999998</v>
      </c>
      <c r="R13" s="81">
        <v>110273.23042398901</v>
      </c>
      <c r="T13" s="80">
        <v>0.68120000000000003</v>
      </c>
      <c r="U13" s="80">
        <v>6.3700000000000007E-2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209</v>
      </c>
      <c r="I14" t="s">
        <v>210</v>
      </c>
      <c r="J14" t="s">
        <v>314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3699503</v>
      </c>
      <c r="P14" s="77">
        <v>100.68</v>
      </c>
      <c r="Q14" s="77">
        <v>0</v>
      </c>
      <c r="R14" s="77">
        <v>3724.6596204000002</v>
      </c>
      <c r="S14" s="78">
        <v>8.9999999999999998E-4</v>
      </c>
      <c r="T14" s="78">
        <v>2.3E-2</v>
      </c>
      <c r="U14" s="78">
        <v>2.2000000000000001E-3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313</v>
      </c>
      <c r="H15" t="s">
        <v>209</v>
      </c>
      <c r="I15" t="s">
        <v>210</v>
      </c>
      <c r="J15" t="s">
        <v>318</v>
      </c>
      <c r="K15" s="77">
        <v>1.48</v>
      </c>
      <c r="L15" t="s">
        <v>102</v>
      </c>
      <c r="M15" s="78">
        <v>8.3000000000000001E-3</v>
      </c>
      <c r="N15" s="78">
        <v>1.9E-2</v>
      </c>
      <c r="O15" s="77">
        <v>2544510</v>
      </c>
      <c r="P15" s="77">
        <v>110.14</v>
      </c>
      <c r="Q15" s="77">
        <v>0</v>
      </c>
      <c r="R15" s="77">
        <v>2802.523314</v>
      </c>
      <c r="S15" s="78">
        <v>8.0000000000000004E-4</v>
      </c>
      <c r="T15" s="78">
        <v>1.7299999999999999E-2</v>
      </c>
      <c r="U15" s="78">
        <v>1.6000000000000001E-3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317</v>
      </c>
      <c r="G16" t="s">
        <v>313</v>
      </c>
      <c r="H16" t="s">
        <v>209</v>
      </c>
      <c r="I16" t="s">
        <v>210</v>
      </c>
      <c r="J16" t="s">
        <v>321</v>
      </c>
      <c r="K16" s="77">
        <v>3.9</v>
      </c>
      <c r="L16" t="s">
        <v>102</v>
      </c>
      <c r="M16" s="78">
        <v>1E-3</v>
      </c>
      <c r="N16" s="78">
        <v>1.9300000000000001E-2</v>
      </c>
      <c r="O16" s="77">
        <v>5991455</v>
      </c>
      <c r="P16" s="77">
        <v>101.31</v>
      </c>
      <c r="Q16" s="77">
        <v>0</v>
      </c>
      <c r="R16" s="77">
        <v>6069.9430604999998</v>
      </c>
      <c r="S16" s="78">
        <v>1.9E-3</v>
      </c>
      <c r="T16" s="78">
        <v>3.7499999999999999E-2</v>
      </c>
      <c r="U16" s="78">
        <v>3.5000000000000001E-3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324</v>
      </c>
      <c r="G17" t="s">
        <v>313</v>
      </c>
      <c r="H17" t="s">
        <v>209</v>
      </c>
      <c r="I17" t="s">
        <v>210</v>
      </c>
      <c r="J17" t="s">
        <v>325</v>
      </c>
      <c r="K17" s="77">
        <v>3.68</v>
      </c>
      <c r="L17" t="s">
        <v>102</v>
      </c>
      <c r="M17" s="78">
        <v>1E-3</v>
      </c>
      <c r="N17" s="78">
        <v>1.9699999999999999E-2</v>
      </c>
      <c r="O17" s="77">
        <v>3946716</v>
      </c>
      <c r="P17" s="77">
        <v>100.43</v>
      </c>
      <c r="Q17" s="77">
        <v>0</v>
      </c>
      <c r="R17" s="77">
        <v>3963.6868788000002</v>
      </c>
      <c r="S17" s="78">
        <v>3.8E-3</v>
      </c>
      <c r="T17" s="78">
        <v>2.4500000000000001E-2</v>
      </c>
      <c r="U17" s="78">
        <v>2.3E-3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324</v>
      </c>
      <c r="G18" t="s">
        <v>313</v>
      </c>
      <c r="H18" t="s">
        <v>209</v>
      </c>
      <c r="I18" t="s">
        <v>210</v>
      </c>
      <c r="J18" t="s">
        <v>328</v>
      </c>
      <c r="K18" s="77">
        <v>2.4700000000000002</v>
      </c>
      <c r="L18" t="s">
        <v>102</v>
      </c>
      <c r="M18" s="78">
        <v>3.8E-3</v>
      </c>
      <c r="N18" s="78">
        <v>1.83E-2</v>
      </c>
      <c r="O18" s="77">
        <v>2221574</v>
      </c>
      <c r="P18" s="77">
        <v>106.16</v>
      </c>
      <c r="Q18" s="77">
        <v>0</v>
      </c>
      <c r="R18" s="77">
        <v>2358.4229584</v>
      </c>
      <c r="S18" s="78">
        <v>6.9999999999999999E-4</v>
      </c>
      <c r="T18" s="78">
        <v>1.46E-2</v>
      </c>
      <c r="U18" s="78">
        <v>1.4E-3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332</v>
      </c>
      <c r="H19" t="s">
        <v>209</v>
      </c>
      <c r="I19" t="s">
        <v>210</v>
      </c>
      <c r="J19" t="s">
        <v>333</v>
      </c>
      <c r="K19" s="77">
        <v>12.41</v>
      </c>
      <c r="L19" t="s">
        <v>102</v>
      </c>
      <c r="M19" s="78">
        <v>2.07E-2</v>
      </c>
      <c r="N19" s="78">
        <v>2.7699999999999999E-2</v>
      </c>
      <c r="O19" s="77">
        <v>4111387.28</v>
      </c>
      <c r="P19" s="77">
        <v>100.85</v>
      </c>
      <c r="Q19" s="77">
        <v>0</v>
      </c>
      <c r="R19" s="77">
        <v>4146.33407188</v>
      </c>
      <c r="S19" s="78">
        <v>1.1999999999999999E-3</v>
      </c>
      <c r="T19" s="78">
        <v>2.5600000000000001E-2</v>
      </c>
      <c r="U19" s="78">
        <v>2.3999999999999998E-3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337</v>
      </c>
      <c r="H20" t="s">
        <v>209</v>
      </c>
      <c r="I20" t="s">
        <v>210</v>
      </c>
      <c r="J20" t="s">
        <v>328</v>
      </c>
      <c r="K20" s="77">
        <v>2.21</v>
      </c>
      <c r="L20" t="s">
        <v>102</v>
      </c>
      <c r="M20" s="78">
        <v>8.3000000000000001E-3</v>
      </c>
      <c r="N20" s="78">
        <v>1.7500000000000002E-2</v>
      </c>
      <c r="O20" s="77">
        <v>1874279.38</v>
      </c>
      <c r="P20" s="77">
        <v>110.19</v>
      </c>
      <c r="Q20" s="77">
        <v>0</v>
      </c>
      <c r="R20" s="77">
        <v>2065.2684488220002</v>
      </c>
      <c r="S20" s="78">
        <v>1.6000000000000001E-3</v>
      </c>
      <c r="T20" s="78">
        <v>1.2800000000000001E-2</v>
      </c>
      <c r="U20" s="78">
        <v>1.1999999999999999E-3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340</v>
      </c>
      <c r="G21" t="s">
        <v>313</v>
      </c>
      <c r="H21" t="s">
        <v>209</v>
      </c>
      <c r="I21" t="s">
        <v>210</v>
      </c>
      <c r="J21" t="s">
        <v>341</v>
      </c>
      <c r="K21" s="77">
        <v>4.34</v>
      </c>
      <c r="L21" t="s">
        <v>102</v>
      </c>
      <c r="M21" s="78">
        <v>1E-3</v>
      </c>
      <c r="N21" s="78">
        <v>1.9800000000000002E-2</v>
      </c>
      <c r="O21" s="77">
        <v>4115200</v>
      </c>
      <c r="P21" s="77">
        <v>100.17</v>
      </c>
      <c r="Q21" s="77">
        <v>0</v>
      </c>
      <c r="R21" s="77">
        <v>4122.1958400000003</v>
      </c>
      <c r="S21" s="78">
        <v>1.6000000000000001E-3</v>
      </c>
      <c r="T21" s="78">
        <v>2.5499999999999998E-2</v>
      </c>
      <c r="U21" s="78">
        <v>2.3999999999999998E-3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340</v>
      </c>
      <c r="G22" t="s">
        <v>313</v>
      </c>
      <c r="H22" t="s">
        <v>209</v>
      </c>
      <c r="I22" t="s">
        <v>210</v>
      </c>
      <c r="J22" t="s">
        <v>344</v>
      </c>
      <c r="K22" s="77">
        <v>4.7</v>
      </c>
      <c r="L22" t="s">
        <v>102</v>
      </c>
      <c r="M22" s="78">
        <v>1.3899999999999999E-2</v>
      </c>
      <c r="N22" s="78">
        <v>2.0199999999999999E-2</v>
      </c>
      <c r="O22" s="77">
        <v>2268900</v>
      </c>
      <c r="P22" s="77">
        <v>100.57</v>
      </c>
      <c r="Q22" s="77">
        <v>0</v>
      </c>
      <c r="R22" s="77">
        <v>2281.8327300000001</v>
      </c>
      <c r="S22" s="78">
        <v>1.2999999999999999E-3</v>
      </c>
      <c r="T22" s="78">
        <v>1.41E-2</v>
      </c>
      <c r="U22" s="78">
        <v>1.2999999999999999E-3</v>
      </c>
    </row>
    <row r="23" spans="2:21">
      <c r="B23" t="s">
        <v>345</v>
      </c>
      <c r="C23" t="s">
        <v>346</v>
      </c>
      <c r="D23" t="s">
        <v>100</v>
      </c>
      <c r="E23" t="s">
        <v>347</v>
      </c>
      <c r="F23" t="s">
        <v>340</v>
      </c>
      <c r="G23" t="s">
        <v>313</v>
      </c>
      <c r="H23" t="s">
        <v>209</v>
      </c>
      <c r="I23" t="s">
        <v>210</v>
      </c>
      <c r="J23" t="s">
        <v>348</v>
      </c>
      <c r="K23" s="77">
        <v>3.78</v>
      </c>
      <c r="L23" t="s">
        <v>102</v>
      </c>
      <c r="M23" s="78">
        <v>1.7500000000000002E-2</v>
      </c>
      <c r="N23" s="78">
        <v>1.9800000000000002E-2</v>
      </c>
      <c r="O23" s="77">
        <v>997716.26</v>
      </c>
      <c r="P23" s="77">
        <v>109.95</v>
      </c>
      <c r="Q23" s="77">
        <v>0</v>
      </c>
      <c r="R23" s="77">
        <v>1096.98902787</v>
      </c>
      <c r="S23" s="78">
        <v>2.9999999999999997E-4</v>
      </c>
      <c r="T23" s="78">
        <v>6.7999999999999996E-3</v>
      </c>
      <c r="U23" s="78">
        <v>5.9999999999999995E-4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150</v>
      </c>
      <c r="J24" t="s">
        <v>354</v>
      </c>
      <c r="K24" s="77">
        <v>1.6</v>
      </c>
      <c r="L24" t="s">
        <v>102</v>
      </c>
      <c r="M24" s="78">
        <v>4.4999999999999998E-2</v>
      </c>
      <c r="N24" s="78">
        <v>2.1100000000000001E-2</v>
      </c>
      <c r="O24" s="77">
        <v>4369251</v>
      </c>
      <c r="P24" s="77">
        <v>119.1</v>
      </c>
      <c r="Q24" s="77">
        <v>0</v>
      </c>
      <c r="R24" s="77">
        <v>5203.7779410000003</v>
      </c>
      <c r="S24" s="78">
        <v>1.5E-3</v>
      </c>
      <c r="T24" s="78">
        <v>3.2099999999999997E-2</v>
      </c>
      <c r="U24" s="78">
        <v>3.0000000000000001E-3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351</v>
      </c>
      <c r="G25" t="s">
        <v>352</v>
      </c>
      <c r="H25" t="s">
        <v>353</v>
      </c>
      <c r="I25" t="s">
        <v>150</v>
      </c>
      <c r="J25" t="s">
        <v>357</v>
      </c>
      <c r="K25" s="77">
        <v>6.46</v>
      </c>
      <c r="L25" t="s">
        <v>102</v>
      </c>
      <c r="M25" s="78">
        <v>2.3900000000000001E-2</v>
      </c>
      <c r="N25" s="78">
        <v>9.2999999999999992E-3</v>
      </c>
      <c r="O25" s="77">
        <v>3030000</v>
      </c>
      <c r="P25" s="77">
        <v>110.53</v>
      </c>
      <c r="Q25" s="77">
        <v>0</v>
      </c>
      <c r="R25" s="77">
        <v>3349.0590000000002</v>
      </c>
      <c r="S25" s="78">
        <v>8.0000000000000004E-4</v>
      </c>
      <c r="T25" s="78">
        <v>2.07E-2</v>
      </c>
      <c r="U25" s="78">
        <v>1.9E-3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351</v>
      </c>
      <c r="G26" t="s">
        <v>352</v>
      </c>
      <c r="H26" t="s">
        <v>353</v>
      </c>
      <c r="I26" t="s">
        <v>150</v>
      </c>
      <c r="J26" t="s">
        <v>321</v>
      </c>
      <c r="K26" s="77">
        <v>4.03</v>
      </c>
      <c r="L26" t="s">
        <v>102</v>
      </c>
      <c r="M26" s="78">
        <v>3.85E-2</v>
      </c>
      <c r="N26" s="78">
        <v>2.1399999999999999E-2</v>
      </c>
      <c r="O26" s="77">
        <v>4900592.53</v>
      </c>
      <c r="P26" s="77">
        <v>121.06</v>
      </c>
      <c r="Q26" s="77">
        <v>0</v>
      </c>
      <c r="R26" s="77">
        <v>5932.6573168180003</v>
      </c>
      <c r="S26" s="78">
        <v>1.9E-3</v>
      </c>
      <c r="T26" s="78">
        <v>3.6600000000000001E-2</v>
      </c>
      <c r="U26" s="78">
        <v>3.3999999999999998E-3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337</v>
      </c>
      <c r="H27" t="s">
        <v>363</v>
      </c>
      <c r="I27" t="s">
        <v>210</v>
      </c>
      <c r="J27" t="s">
        <v>364</v>
      </c>
      <c r="K27" s="77">
        <v>7.49</v>
      </c>
      <c r="L27" t="s">
        <v>102</v>
      </c>
      <c r="M27" s="78">
        <v>8.9999999999999993E-3</v>
      </c>
      <c r="N27" s="78">
        <v>3.04E-2</v>
      </c>
      <c r="O27" s="77">
        <v>2732796</v>
      </c>
      <c r="P27" s="77">
        <v>93.65</v>
      </c>
      <c r="Q27" s="77">
        <v>13.498340000000001</v>
      </c>
      <c r="R27" s="77">
        <v>2572.761794</v>
      </c>
      <c r="S27" s="78">
        <v>1.1000000000000001E-3</v>
      </c>
      <c r="T27" s="78">
        <v>1.5900000000000001E-2</v>
      </c>
      <c r="U27" s="78">
        <v>1.5E-3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362</v>
      </c>
      <c r="G28" t="s">
        <v>337</v>
      </c>
      <c r="H28" t="s">
        <v>353</v>
      </c>
      <c r="I28" t="s">
        <v>150</v>
      </c>
      <c r="J28" t="s">
        <v>367</v>
      </c>
      <c r="K28" s="77">
        <v>3.38</v>
      </c>
      <c r="L28" t="s">
        <v>102</v>
      </c>
      <c r="M28" s="78">
        <v>1.34E-2</v>
      </c>
      <c r="N28" s="78">
        <v>2.53E-2</v>
      </c>
      <c r="O28" s="77">
        <v>2127255</v>
      </c>
      <c r="P28" s="77">
        <v>108.45</v>
      </c>
      <c r="Q28" s="77">
        <v>202.01078000000001</v>
      </c>
      <c r="R28" s="77">
        <v>2509.0188275</v>
      </c>
      <c r="S28" s="78">
        <v>6.9999999999999999E-4</v>
      </c>
      <c r="T28" s="78">
        <v>1.55E-2</v>
      </c>
      <c r="U28" s="78">
        <v>1.4E-3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362</v>
      </c>
      <c r="G29" t="s">
        <v>337</v>
      </c>
      <c r="H29" t="s">
        <v>363</v>
      </c>
      <c r="I29" t="s">
        <v>210</v>
      </c>
      <c r="J29" t="s">
        <v>370</v>
      </c>
      <c r="K29" s="77">
        <v>11.03</v>
      </c>
      <c r="L29" t="s">
        <v>102</v>
      </c>
      <c r="M29" s="78">
        <v>1.6899999999999998E-2</v>
      </c>
      <c r="N29" s="78">
        <v>3.3599999999999998E-2</v>
      </c>
      <c r="O29" s="77">
        <v>4271058</v>
      </c>
      <c r="P29" s="77">
        <v>91.53</v>
      </c>
      <c r="Q29" s="77">
        <v>39.614379999999997</v>
      </c>
      <c r="R29" s="77">
        <v>3948.9137673999999</v>
      </c>
      <c r="S29" s="78">
        <v>1E-3</v>
      </c>
      <c r="T29" s="78">
        <v>2.4400000000000002E-2</v>
      </c>
      <c r="U29" s="78">
        <v>2.3E-3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373</v>
      </c>
      <c r="G30" t="s">
        <v>337</v>
      </c>
      <c r="H30" t="s">
        <v>374</v>
      </c>
      <c r="I30" t="s">
        <v>210</v>
      </c>
      <c r="J30" t="s">
        <v>375</v>
      </c>
      <c r="K30" s="77">
        <v>5.66</v>
      </c>
      <c r="L30" t="s">
        <v>102</v>
      </c>
      <c r="M30" s="78">
        <v>6.4999999999999997E-3</v>
      </c>
      <c r="N30" s="78">
        <v>2.93E-2</v>
      </c>
      <c r="O30" s="77">
        <v>2210195.81</v>
      </c>
      <c r="P30" s="77">
        <v>97.78</v>
      </c>
      <c r="Q30" s="77">
        <v>0</v>
      </c>
      <c r="R30" s="77">
        <v>2161.129463018</v>
      </c>
      <c r="S30" s="78">
        <v>1E-3</v>
      </c>
      <c r="T30" s="78">
        <v>1.34E-2</v>
      </c>
      <c r="U30" s="78">
        <v>1.1999999999999999E-3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373</v>
      </c>
      <c r="G31" t="s">
        <v>337</v>
      </c>
      <c r="H31" t="s">
        <v>374</v>
      </c>
      <c r="I31" t="s">
        <v>210</v>
      </c>
      <c r="J31" t="s">
        <v>378</v>
      </c>
      <c r="K31" s="77">
        <v>2.37</v>
      </c>
      <c r="L31" t="s">
        <v>102</v>
      </c>
      <c r="M31" s="78">
        <v>2.3400000000000001E-2</v>
      </c>
      <c r="N31" s="78">
        <v>2.52E-2</v>
      </c>
      <c r="O31" s="77">
        <v>1435140.21</v>
      </c>
      <c r="P31" s="77">
        <v>112.87</v>
      </c>
      <c r="Q31" s="77">
        <v>0</v>
      </c>
      <c r="R31" s="77">
        <v>1619.8427550270001</v>
      </c>
      <c r="S31" s="78">
        <v>5.9999999999999995E-4</v>
      </c>
      <c r="T31" s="78">
        <v>0.01</v>
      </c>
      <c r="U31" s="78">
        <v>8.9999999999999998E-4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337</v>
      </c>
      <c r="H32" t="s">
        <v>374</v>
      </c>
      <c r="I32" t="s">
        <v>210</v>
      </c>
      <c r="J32" t="s">
        <v>382</v>
      </c>
      <c r="K32" s="77">
        <v>4.07</v>
      </c>
      <c r="L32" t="s">
        <v>102</v>
      </c>
      <c r="M32" s="78">
        <v>5.0000000000000001E-3</v>
      </c>
      <c r="N32" s="78">
        <v>2.7900000000000001E-2</v>
      </c>
      <c r="O32" s="77">
        <v>2755305</v>
      </c>
      <c r="P32" s="77">
        <v>101.54</v>
      </c>
      <c r="Q32" s="77">
        <v>0</v>
      </c>
      <c r="R32" s="77">
        <v>2797.7366969999998</v>
      </c>
      <c r="S32" s="78">
        <v>1.5E-3</v>
      </c>
      <c r="T32" s="78">
        <v>1.7299999999999999E-2</v>
      </c>
      <c r="U32" s="78">
        <v>1.6000000000000001E-3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381</v>
      </c>
      <c r="G33" t="s">
        <v>337</v>
      </c>
      <c r="H33" t="s">
        <v>374</v>
      </c>
      <c r="I33" t="s">
        <v>210</v>
      </c>
      <c r="J33" t="s">
        <v>385</v>
      </c>
      <c r="K33" s="77">
        <v>5.89</v>
      </c>
      <c r="L33" t="s">
        <v>102</v>
      </c>
      <c r="M33" s="78">
        <v>5.8999999999999999E-3</v>
      </c>
      <c r="N33" s="78">
        <v>3.0300000000000001E-2</v>
      </c>
      <c r="O33" s="77">
        <v>2268271</v>
      </c>
      <c r="P33" s="77">
        <v>93.79</v>
      </c>
      <c r="Q33" s="77">
        <v>0</v>
      </c>
      <c r="R33" s="77">
        <v>2127.4113708999998</v>
      </c>
      <c r="S33" s="78">
        <v>2.0999999999999999E-3</v>
      </c>
      <c r="T33" s="78">
        <v>1.3100000000000001E-2</v>
      </c>
      <c r="U33" s="78">
        <v>1.1999999999999999E-3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388</v>
      </c>
      <c r="G34" t="s">
        <v>337</v>
      </c>
      <c r="H34" t="s">
        <v>374</v>
      </c>
      <c r="I34" t="s">
        <v>210</v>
      </c>
      <c r="J34" t="s">
        <v>389</v>
      </c>
      <c r="K34" s="77">
        <v>4.18</v>
      </c>
      <c r="L34" t="s">
        <v>102</v>
      </c>
      <c r="M34" s="78">
        <v>2.81E-2</v>
      </c>
      <c r="N34" s="78">
        <v>2.2700000000000001E-2</v>
      </c>
      <c r="O34" s="77">
        <v>91094.25</v>
      </c>
      <c r="P34" s="77">
        <v>113.83</v>
      </c>
      <c r="Q34" s="77">
        <v>0</v>
      </c>
      <c r="R34" s="77">
        <v>103.692584775</v>
      </c>
      <c r="S34" s="78">
        <v>1E-4</v>
      </c>
      <c r="T34" s="78">
        <v>5.9999999999999995E-4</v>
      </c>
      <c r="U34" s="78">
        <v>1E-4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337</v>
      </c>
      <c r="H35" t="s">
        <v>374</v>
      </c>
      <c r="I35" t="s">
        <v>210</v>
      </c>
      <c r="J35" t="s">
        <v>393</v>
      </c>
      <c r="K35" s="77">
        <v>5.91</v>
      </c>
      <c r="L35" t="s">
        <v>102</v>
      </c>
      <c r="M35" s="78">
        <v>2.5000000000000001E-3</v>
      </c>
      <c r="N35" s="78">
        <v>2.69E-2</v>
      </c>
      <c r="O35" s="77">
        <v>2815200</v>
      </c>
      <c r="P35" s="77">
        <v>94.78</v>
      </c>
      <c r="Q35" s="77">
        <v>72.331590000000006</v>
      </c>
      <c r="R35" s="77">
        <v>2740.5781499999998</v>
      </c>
      <c r="S35" s="78">
        <v>2.2000000000000001E-3</v>
      </c>
      <c r="T35" s="78">
        <v>1.6899999999999998E-2</v>
      </c>
      <c r="U35" s="78">
        <v>1.6000000000000001E-3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340</v>
      </c>
      <c r="G36" t="s">
        <v>313</v>
      </c>
      <c r="H36" t="s">
        <v>374</v>
      </c>
      <c r="I36" t="s">
        <v>210</v>
      </c>
      <c r="J36" t="s">
        <v>396</v>
      </c>
      <c r="K36" s="77">
        <v>5.93</v>
      </c>
      <c r="L36" t="s">
        <v>102</v>
      </c>
      <c r="M36" s="78">
        <v>3.7100000000000001E-2</v>
      </c>
      <c r="N36" s="78">
        <v>-0.83760000000000001</v>
      </c>
      <c r="O36" s="77">
        <v>93</v>
      </c>
      <c r="P36" s="77">
        <v>5095555</v>
      </c>
      <c r="Q36" s="77">
        <v>0</v>
      </c>
      <c r="R36" s="77">
        <v>4738.8661499999998</v>
      </c>
      <c r="S36" s="78">
        <v>0</v>
      </c>
      <c r="T36" s="78">
        <v>2.93E-2</v>
      </c>
      <c r="U36" s="78">
        <v>2.7000000000000001E-3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400</v>
      </c>
      <c r="H37" t="s">
        <v>374</v>
      </c>
      <c r="I37" t="s">
        <v>210</v>
      </c>
      <c r="J37" t="s">
        <v>401</v>
      </c>
      <c r="K37" s="77">
        <v>2.66</v>
      </c>
      <c r="L37" t="s">
        <v>102</v>
      </c>
      <c r="M37" s="78">
        <v>4.2999999999999997E-2</v>
      </c>
      <c r="N37" s="78">
        <v>2.0500000000000001E-2</v>
      </c>
      <c r="O37" s="77">
        <v>1062031.48</v>
      </c>
      <c r="P37" s="77">
        <v>119.12</v>
      </c>
      <c r="Q37" s="77">
        <v>0</v>
      </c>
      <c r="R37" s="77">
        <v>1265.091898976</v>
      </c>
      <c r="S37" s="78">
        <v>2.0999999999999999E-3</v>
      </c>
      <c r="T37" s="78">
        <v>7.7999999999999996E-3</v>
      </c>
      <c r="U37" s="78">
        <v>6.9999999999999999E-4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405</v>
      </c>
      <c r="H38" t="s">
        <v>406</v>
      </c>
      <c r="I38" t="s">
        <v>210</v>
      </c>
      <c r="J38" t="s">
        <v>407</v>
      </c>
      <c r="K38" s="77">
        <v>5.92</v>
      </c>
      <c r="L38" t="s">
        <v>102</v>
      </c>
      <c r="M38" s="78">
        <v>5.1499999999999997E-2</v>
      </c>
      <c r="N38" s="78">
        <v>2.9499999999999998E-2</v>
      </c>
      <c r="O38" s="77">
        <v>1909422.72</v>
      </c>
      <c r="P38" s="77">
        <v>153</v>
      </c>
      <c r="Q38" s="77">
        <v>0</v>
      </c>
      <c r="R38" s="77">
        <v>2921.4167616</v>
      </c>
      <c r="S38" s="78">
        <v>6.9999999999999999E-4</v>
      </c>
      <c r="T38" s="78">
        <v>1.7999999999999999E-2</v>
      </c>
      <c r="U38" s="78">
        <v>1.6999999999999999E-3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410</v>
      </c>
      <c r="G39" t="s">
        <v>337</v>
      </c>
      <c r="H39" t="s">
        <v>411</v>
      </c>
      <c r="I39" t="s">
        <v>150</v>
      </c>
      <c r="J39" t="s">
        <v>412</v>
      </c>
      <c r="K39" s="77">
        <v>4.93</v>
      </c>
      <c r="L39" t="s">
        <v>102</v>
      </c>
      <c r="M39" s="78">
        <v>1.3299999999999999E-2</v>
      </c>
      <c r="N39" s="78">
        <v>3.3799999999999997E-2</v>
      </c>
      <c r="O39" s="77">
        <v>2118500</v>
      </c>
      <c r="P39" s="77">
        <v>101.09</v>
      </c>
      <c r="Q39" s="77">
        <v>0</v>
      </c>
      <c r="R39" s="77">
        <v>2141.5916499999998</v>
      </c>
      <c r="S39" s="78">
        <v>1.8E-3</v>
      </c>
      <c r="T39" s="78">
        <v>1.32E-2</v>
      </c>
      <c r="U39" s="78">
        <v>1.1999999999999999E-3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410</v>
      </c>
      <c r="G40" t="s">
        <v>337</v>
      </c>
      <c r="H40" t="s">
        <v>406</v>
      </c>
      <c r="I40" t="s">
        <v>210</v>
      </c>
      <c r="J40" t="s">
        <v>415</v>
      </c>
      <c r="K40" s="77">
        <v>5.6</v>
      </c>
      <c r="L40" t="s">
        <v>102</v>
      </c>
      <c r="M40" s="78">
        <v>1.8700000000000001E-2</v>
      </c>
      <c r="N40" s="78">
        <v>3.5099999999999999E-2</v>
      </c>
      <c r="O40" s="77">
        <v>2513560</v>
      </c>
      <c r="P40" s="77">
        <v>97.98</v>
      </c>
      <c r="Q40" s="77">
        <v>0</v>
      </c>
      <c r="R40" s="77">
        <v>2462.7860879999998</v>
      </c>
      <c r="S40" s="78">
        <v>4.4999999999999997E-3</v>
      </c>
      <c r="T40" s="78">
        <v>1.52E-2</v>
      </c>
      <c r="U40" s="78">
        <v>1.4E-3</v>
      </c>
    </row>
    <row r="41" spans="2:21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337</v>
      </c>
      <c r="H41" t="s">
        <v>411</v>
      </c>
      <c r="I41" t="s">
        <v>150</v>
      </c>
      <c r="J41" t="s">
        <v>378</v>
      </c>
      <c r="K41" s="77">
        <v>3.63</v>
      </c>
      <c r="L41" t="s">
        <v>102</v>
      </c>
      <c r="M41" s="78">
        <v>1.9599999999999999E-2</v>
      </c>
      <c r="N41" s="78">
        <v>2.6499999999999999E-2</v>
      </c>
      <c r="O41" s="77">
        <v>170926</v>
      </c>
      <c r="P41" s="77">
        <v>109.84</v>
      </c>
      <c r="Q41" s="77">
        <v>0</v>
      </c>
      <c r="R41" s="77">
        <v>187.7451184</v>
      </c>
      <c r="S41" s="78">
        <v>2.0000000000000001E-4</v>
      </c>
      <c r="T41" s="78">
        <v>1.1999999999999999E-3</v>
      </c>
      <c r="U41" s="78">
        <v>1E-4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337</v>
      </c>
      <c r="H42" t="s">
        <v>406</v>
      </c>
      <c r="I42" t="s">
        <v>210</v>
      </c>
      <c r="J42" t="s">
        <v>422</v>
      </c>
      <c r="K42" s="77">
        <v>1.8</v>
      </c>
      <c r="L42" t="s">
        <v>102</v>
      </c>
      <c r="M42" s="78">
        <v>2.1499999999999998E-2</v>
      </c>
      <c r="N42" s="78">
        <v>2.7300000000000001E-2</v>
      </c>
      <c r="O42" s="77">
        <v>2304163.4</v>
      </c>
      <c r="P42" s="77">
        <v>112.03</v>
      </c>
      <c r="Q42" s="77">
        <v>0</v>
      </c>
      <c r="R42" s="77">
        <v>2581.3542570200002</v>
      </c>
      <c r="S42" s="78">
        <v>1.1999999999999999E-3</v>
      </c>
      <c r="T42" s="78">
        <v>1.5900000000000001E-2</v>
      </c>
      <c r="U42" s="78">
        <v>1.5E-3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352</v>
      </c>
      <c r="H43" t="s">
        <v>426</v>
      </c>
      <c r="I43" t="s">
        <v>210</v>
      </c>
      <c r="J43" t="s">
        <v>328</v>
      </c>
      <c r="K43" s="77">
        <v>3.81</v>
      </c>
      <c r="L43" t="s">
        <v>102</v>
      </c>
      <c r="M43" s="78">
        <v>1.23E-2</v>
      </c>
      <c r="N43" s="78">
        <v>2.3199999999999998E-2</v>
      </c>
      <c r="O43" s="77">
        <v>1579269.1200000001</v>
      </c>
      <c r="P43" s="77">
        <v>107.66</v>
      </c>
      <c r="Q43" s="77">
        <v>0</v>
      </c>
      <c r="R43" s="77">
        <v>1700.241134592</v>
      </c>
      <c r="S43" s="78">
        <v>1.4E-3</v>
      </c>
      <c r="T43" s="78">
        <v>1.0500000000000001E-2</v>
      </c>
      <c r="U43" s="78">
        <v>1E-3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430</v>
      </c>
      <c r="H44" t="s">
        <v>431</v>
      </c>
      <c r="I44" t="s">
        <v>150</v>
      </c>
      <c r="J44" t="s">
        <v>328</v>
      </c>
      <c r="K44" s="77">
        <v>0.99</v>
      </c>
      <c r="L44" t="s">
        <v>102</v>
      </c>
      <c r="M44" s="78">
        <v>4.65E-2</v>
      </c>
      <c r="N44" s="78">
        <v>2.93E-2</v>
      </c>
      <c r="O44" s="77">
        <v>939330.4</v>
      </c>
      <c r="P44" s="77">
        <v>113.86</v>
      </c>
      <c r="Q44" s="77">
        <v>24.451149999999998</v>
      </c>
      <c r="R44" s="77">
        <v>1093.9727434399999</v>
      </c>
      <c r="S44" s="78">
        <v>3.3E-3</v>
      </c>
      <c r="T44" s="78">
        <v>6.7999999999999996E-3</v>
      </c>
      <c r="U44" s="78">
        <v>5.9999999999999995E-4</v>
      </c>
    </row>
    <row r="45" spans="2:21">
      <c r="B45" t="s">
        <v>432</v>
      </c>
      <c r="C45" t="s">
        <v>433</v>
      </c>
      <c r="D45" t="s">
        <v>100</v>
      </c>
      <c r="E45" t="s">
        <v>123</v>
      </c>
      <c r="F45" t="s">
        <v>434</v>
      </c>
      <c r="G45" t="s">
        <v>337</v>
      </c>
      <c r="H45" t="s">
        <v>435</v>
      </c>
      <c r="I45" t="s">
        <v>210</v>
      </c>
      <c r="J45" t="s">
        <v>436</v>
      </c>
      <c r="K45" s="77">
        <v>2.17</v>
      </c>
      <c r="L45" t="s">
        <v>102</v>
      </c>
      <c r="M45" s="78">
        <v>3.0599999999999999E-2</v>
      </c>
      <c r="N45" s="78">
        <v>2.9000000000000001E-2</v>
      </c>
      <c r="O45" s="77">
        <v>249360.93</v>
      </c>
      <c r="P45" s="77">
        <v>112.83</v>
      </c>
      <c r="Q45" s="77">
        <v>87.99333</v>
      </c>
      <c r="R45" s="77">
        <v>369.34726731900003</v>
      </c>
      <c r="S45" s="78">
        <v>6.9999999999999999E-4</v>
      </c>
      <c r="T45" s="78">
        <v>2.3E-3</v>
      </c>
      <c r="U45" s="78">
        <v>2.0000000000000001E-4</v>
      </c>
    </row>
    <row r="46" spans="2:21">
      <c r="B46" t="s">
        <v>437</v>
      </c>
      <c r="C46" t="s">
        <v>438</v>
      </c>
      <c r="D46" t="s">
        <v>100</v>
      </c>
      <c r="E46" t="s">
        <v>123</v>
      </c>
      <c r="F46" t="s">
        <v>439</v>
      </c>
      <c r="G46" t="s">
        <v>440</v>
      </c>
      <c r="H46" t="s">
        <v>435</v>
      </c>
      <c r="I46" t="s">
        <v>210</v>
      </c>
      <c r="J46" t="s">
        <v>441</v>
      </c>
      <c r="K46" s="77">
        <v>4</v>
      </c>
      <c r="L46" t="s">
        <v>102</v>
      </c>
      <c r="M46" s="78">
        <v>7.4999999999999997E-3</v>
      </c>
      <c r="N46" s="78">
        <v>3.4000000000000002E-2</v>
      </c>
      <c r="O46" s="77">
        <v>2047000</v>
      </c>
      <c r="P46" s="77">
        <v>97.97</v>
      </c>
      <c r="Q46" s="77">
        <v>0</v>
      </c>
      <c r="R46" s="77">
        <v>2005.4458999999999</v>
      </c>
      <c r="S46" s="78">
        <v>1.2999999999999999E-3</v>
      </c>
      <c r="T46" s="78">
        <v>1.24E-2</v>
      </c>
      <c r="U46" s="78">
        <v>1.1999999999999999E-3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439</v>
      </c>
      <c r="G47" t="s">
        <v>440</v>
      </c>
      <c r="H47" t="s">
        <v>435</v>
      </c>
      <c r="I47" t="s">
        <v>210</v>
      </c>
      <c r="J47" t="s">
        <v>262</v>
      </c>
      <c r="K47" s="77">
        <v>6.11</v>
      </c>
      <c r="L47" t="s">
        <v>102</v>
      </c>
      <c r="M47" s="78">
        <v>4.0800000000000003E-2</v>
      </c>
      <c r="N47" s="78">
        <v>3.8899999999999997E-2</v>
      </c>
      <c r="O47" s="77">
        <v>1247000</v>
      </c>
      <c r="P47" s="77">
        <v>101.94</v>
      </c>
      <c r="Q47" s="77">
        <v>0</v>
      </c>
      <c r="R47" s="77">
        <v>1271.1918000000001</v>
      </c>
      <c r="S47" s="78">
        <v>3.5999999999999999E-3</v>
      </c>
      <c r="T47" s="78">
        <v>7.9000000000000008E-3</v>
      </c>
      <c r="U47" s="78">
        <v>6.9999999999999999E-4</v>
      </c>
    </row>
    <row r="48" spans="2:21">
      <c r="B48" t="s">
        <v>444</v>
      </c>
      <c r="C48" t="s">
        <v>445</v>
      </c>
      <c r="D48" t="s">
        <v>100</v>
      </c>
      <c r="E48" t="s">
        <v>123</v>
      </c>
      <c r="F48" t="s">
        <v>446</v>
      </c>
      <c r="G48" t="s">
        <v>337</v>
      </c>
      <c r="H48" t="s">
        <v>435</v>
      </c>
      <c r="I48" t="s">
        <v>210</v>
      </c>
      <c r="J48" t="s">
        <v>447</v>
      </c>
      <c r="K48" s="77">
        <v>4.8499999999999996</v>
      </c>
      <c r="L48" t="s">
        <v>102</v>
      </c>
      <c r="M48" s="78">
        <v>4.3999999999999997E-2</v>
      </c>
      <c r="N48" s="78">
        <v>4.0800000000000003E-2</v>
      </c>
      <c r="O48" s="77">
        <v>3691000</v>
      </c>
      <c r="P48" s="77">
        <v>103.91</v>
      </c>
      <c r="Q48" s="77">
        <v>0</v>
      </c>
      <c r="R48" s="77">
        <v>3835.3181</v>
      </c>
      <c r="S48" s="78">
        <v>8.8000000000000005E-3</v>
      </c>
      <c r="T48" s="78">
        <v>2.3699999999999999E-2</v>
      </c>
      <c r="U48" s="78">
        <v>2.2000000000000001E-3</v>
      </c>
    </row>
    <row r="49" spans="2:21">
      <c r="B49" t="s">
        <v>448</v>
      </c>
      <c r="C49" t="s">
        <v>449</v>
      </c>
      <c r="D49" t="s">
        <v>100</v>
      </c>
      <c r="E49" t="s">
        <v>123</v>
      </c>
      <c r="F49" t="s">
        <v>450</v>
      </c>
      <c r="G49" t="s">
        <v>337</v>
      </c>
      <c r="H49" t="s">
        <v>435</v>
      </c>
      <c r="I49" t="s">
        <v>210</v>
      </c>
      <c r="J49" t="s">
        <v>451</v>
      </c>
      <c r="K49" s="77">
        <v>4.66</v>
      </c>
      <c r="L49" t="s">
        <v>102</v>
      </c>
      <c r="M49" s="78">
        <v>3.6200000000000003E-2</v>
      </c>
      <c r="N49" s="78">
        <v>3.8100000000000002E-2</v>
      </c>
      <c r="O49" s="77">
        <v>2554980</v>
      </c>
      <c r="P49" s="77">
        <v>102</v>
      </c>
      <c r="Q49" s="77">
        <v>0</v>
      </c>
      <c r="R49" s="77">
        <v>2606.0796</v>
      </c>
      <c r="S49" s="78">
        <v>1.5E-3</v>
      </c>
      <c r="T49" s="78">
        <v>1.61E-2</v>
      </c>
      <c r="U49" s="78">
        <v>1.5E-3</v>
      </c>
    </row>
    <row r="50" spans="2:21">
      <c r="B50" t="s">
        <v>452</v>
      </c>
      <c r="C50" t="s">
        <v>453</v>
      </c>
      <c r="D50" t="s">
        <v>100</v>
      </c>
      <c r="E50" t="s">
        <v>123</v>
      </c>
      <c r="F50" t="s">
        <v>454</v>
      </c>
      <c r="G50" t="s">
        <v>440</v>
      </c>
      <c r="H50" t="s">
        <v>435</v>
      </c>
      <c r="I50" t="s">
        <v>210</v>
      </c>
      <c r="J50" t="s">
        <v>385</v>
      </c>
      <c r="K50" s="77">
        <v>4.42</v>
      </c>
      <c r="L50" t="s">
        <v>102</v>
      </c>
      <c r="M50" s="78">
        <v>3.2500000000000001E-2</v>
      </c>
      <c r="N50" s="78">
        <v>3.8800000000000001E-2</v>
      </c>
      <c r="O50" s="77">
        <v>2142893.62</v>
      </c>
      <c r="P50" s="77">
        <v>109.88</v>
      </c>
      <c r="Q50" s="77">
        <v>0</v>
      </c>
      <c r="R50" s="77">
        <v>2354.6115096560002</v>
      </c>
      <c r="S50" s="78">
        <v>5.4000000000000003E-3</v>
      </c>
      <c r="T50" s="78">
        <v>1.4500000000000001E-2</v>
      </c>
      <c r="U50" s="78">
        <v>1.4E-3</v>
      </c>
    </row>
    <row r="51" spans="2:21">
      <c r="B51" t="s">
        <v>455</v>
      </c>
      <c r="C51" t="s">
        <v>456</v>
      </c>
      <c r="D51" t="s">
        <v>100</v>
      </c>
      <c r="E51" t="s">
        <v>123</v>
      </c>
      <c r="F51" t="s">
        <v>454</v>
      </c>
      <c r="G51" t="s">
        <v>440</v>
      </c>
      <c r="H51" t="s">
        <v>435</v>
      </c>
      <c r="I51" t="s">
        <v>210</v>
      </c>
      <c r="J51" t="s">
        <v>457</v>
      </c>
      <c r="K51" s="77">
        <v>0.74</v>
      </c>
      <c r="L51" t="s">
        <v>102</v>
      </c>
      <c r="M51" s="78">
        <v>4.3400000000000001E-2</v>
      </c>
      <c r="N51" s="78">
        <v>3.04E-2</v>
      </c>
      <c r="O51" s="77">
        <v>1647704</v>
      </c>
      <c r="P51" s="77">
        <v>113.68</v>
      </c>
      <c r="Q51" s="77">
        <v>0</v>
      </c>
      <c r="R51" s="77">
        <v>1873.1099072</v>
      </c>
      <c r="S51" s="78">
        <v>1.9E-3</v>
      </c>
      <c r="T51" s="78">
        <v>1.1599999999999999E-2</v>
      </c>
      <c r="U51" s="78">
        <v>1.1000000000000001E-3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454</v>
      </c>
      <c r="G52" t="s">
        <v>440</v>
      </c>
      <c r="H52" t="s">
        <v>435</v>
      </c>
      <c r="I52" t="s">
        <v>210</v>
      </c>
      <c r="J52" t="s">
        <v>460</v>
      </c>
      <c r="K52" s="77">
        <v>3.39</v>
      </c>
      <c r="L52" t="s">
        <v>102</v>
      </c>
      <c r="M52" s="78">
        <v>3.9E-2</v>
      </c>
      <c r="N52" s="78">
        <v>3.6700000000000003E-2</v>
      </c>
      <c r="O52" s="77">
        <v>2015741.09</v>
      </c>
      <c r="P52" s="77">
        <v>113.64</v>
      </c>
      <c r="Q52" s="77">
        <v>0</v>
      </c>
      <c r="R52" s="77">
        <v>2290.688174676</v>
      </c>
      <c r="S52" s="78">
        <v>1.4E-3</v>
      </c>
      <c r="T52" s="78">
        <v>1.4200000000000001E-2</v>
      </c>
      <c r="U52" s="78">
        <v>1.2999999999999999E-3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463</v>
      </c>
      <c r="G53" t="s">
        <v>352</v>
      </c>
      <c r="H53" t="s">
        <v>464</v>
      </c>
      <c r="I53" t="s">
        <v>150</v>
      </c>
      <c r="J53" t="s">
        <v>465</v>
      </c>
      <c r="K53" s="77">
        <v>3.95</v>
      </c>
      <c r="L53" t="s">
        <v>102</v>
      </c>
      <c r="M53" s="78">
        <v>1.7999999999999999E-2</v>
      </c>
      <c r="N53" s="78">
        <v>3.6799999999999999E-2</v>
      </c>
      <c r="O53" s="77">
        <v>4427220</v>
      </c>
      <c r="P53" s="77">
        <v>104.35</v>
      </c>
      <c r="Q53" s="77">
        <v>0</v>
      </c>
      <c r="R53" s="77">
        <v>4619.8040700000001</v>
      </c>
      <c r="S53" s="78">
        <v>4.1999999999999997E-3</v>
      </c>
      <c r="T53" s="78">
        <v>2.8500000000000001E-2</v>
      </c>
      <c r="U53" s="78">
        <v>2.7000000000000001E-3</v>
      </c>
    </row>
    <row r="54" spans="2:21">
      <c r="B54" t="s">
        <v>466</v>
      </c>
      <c r="C54" t="s">
        <v>467</v>
      </c>
      <c r="D54" t="s">
        <v>100</v>
      </c>
      <c r="E54" t="s">
        <v>123</v>
      </c>
      <c r="F54" t="s">
        <v>468</v>
      </c>
      <c r="G54" t="s">
        <v>337</v>
      </c>
      <c r="H54" t="s">
        <v>469</v>
      </c>
      <c r="I54" t="s">
        <v>210</v>
      </c>
      <c r="J54" t="s">
        <v>470</v>
      </c>
      <c r="K54" s="77">
        <v>2.71</v>
      </c>
      <c r="L54" t="s">
        <v>102</v>
      </c>
      <c r="M54" s="78">
        <v>3.3000000000000002E-2</v>
      </c>
      <c r="N54" s="78">
        <v>4.19E-2</v>
      </c>
      <c r="O54" s="77">
        <v>2075750</v>
      </c>
      <c r="P54" s="77">
        <v>108.69</v>
      </c>
      <c r="Q54" s="77">
        <v>0</v>
      </c>
      <c r="R54" s="77">
        <v>2256.1326749999998</v>
      </c>
      <c r="S54" s="78">
        <v>3.5000000000000001E-3</v>
      </c>
      <c r="T54" s="78">
        <v>1.3899999999999999E-2</v>
      </c>
      <c r="U54" s="78">
        <v>1.2999999999999999E-3</v>
      </c>
    </row>
    <row r="55" spans="2:21">
      <c r="B55" s="79" t="s">
        <v>258</v>
      </c>
      <c r="C55" s="16"/>
      <c r="D55" s="16"/>
      <c r="E55" s="16"/>
      <c r="F55" s="16"/>
      <c r="K55" s="81">
        <v>2.98</v>
      </c>
      <c r="N55" s="80">
        <v>5.21E-2</v>
      </c>
      <c r="O55" s="81">
        <v>41849110.25</v>
      </c>
      <c r="Q55" s="81">
        <v>67.079409999999996</v>
      </c>
      <c r="R55" s="81">
        <v>40506.450329847998</v>
      </c>
      <c r="T55" s="80">
        <v>0.25019999999999998</v>
      </c>
      <c r="U55" s="80">
        <v>2.3400000000000001E-2</v>
      </c>
    </row>
    <row r="56" spans="2:21">
      <c r="B56" t="s">
        <v>471</v>
      </c>
      <c r="C56" t="s">
        <v>472</v>
      </c>
      <c r="D56" t="s">
        <v>100</v>
      </c>
      <c r="E56" t="s">
        <v>123</v>
      </c>
      <c r="F56" t="s">
        <v>336</v>
      </c>
      <c r="G56" t="s">
        <v>337</v>
      </c>
      <c r="H56" t="s">
        <v>209</v>
      </c>
      <c r="I56" t="s">
        <v>210</v>
      </c>
      <c r="J56" t="s">
        <v>473</v>
      </c>
      <c r="K56" s="77">
        <v>1</v>
      </c>
      <c r="L56" t="s">
        <v>102</v>
      </c>
      <c r="M56" s="78">
        <v>1.6299999999999999E-2</v>
      </c>
      <c r="N56" s="78">
        <v>4.41E-2</v>
      </c>
      <c r="O56" s="77">
        <v>594099.5</v>
      </c>
      <c r="P56" s="77">
        <v>97.34</v>
      </c>
      <c r="Q56" s="77">
        <v>0</v>
      </c>
      <c r="R56" s="77">
        <v>578.29645330000005</v>
      </c>
      <c r="S56" s="78">
        <v>5.7000000000000002E-3</v>
      </c>
      <c r="T56" s="78">
        <v>3.5999999999999999E-3</v>
      </c>
      <c r="U56" s="78">
        <v>2.9999999999999997E-4</v>
      </c>
    </row>
    <row r="57" spans="2:21">
      <c r="B57" t="s">
        <v>474</v>
      </c>
      <c r="C57" t="s">
        <v>475</v>
      </c>
      <c r="D57" t="s">
        <v>100</v>
      </c>
      <c r="E57" t="s">
        <v>123</v>
      </c>
      <c r="F57" t="s">
        <v>340</v>
      </c>
      <c r="G57" t="s">
        <v>313</v>
      </c>
      <c r="H57" t="s">
        <v>209</v>
      </c>
      <c r="I57" t="s">
        <v>210</v>
      </c>
      <c r="J57" t="s">
        <v>344</v>
      </c>
      <c r="K57" s="77">
        <v>1.38</v>
      </c>
      <c r="L57" t="s">
        <v>102</v>
      </c>
      <c r="M57" s="78">
        <v>3.7600000000000001E-2</v>
      </c>
      <c r="N57" s="78">
        <v>4.1500000000000002E-2</v>
      </c>
      <c r="O57" s="77">
        <v>2524000</v>
      </c>
      <c r="P57" s="77">
        <v>99.85</v>
      </c>
      <c r="Q57" s="77">
        <v>0</v>
      </c>
      <c r="R57" s="77">
        <v>2520.2139999999999</v>
      </c>
      <c r="S57" s="78">
        <v>2.0999999999999999E-3</v>
      </c>
      <c r="T57" s="78">
        <v>1.5599999999999999E-2</v>
      </c>
      <c r="U57" s="78">
        <v>1.5E-3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478</v>
      </c>
      <c r="G58" t="s">
        <v>479</v>
      </c>
      <c r="H58" t="s">
        <v>374</v>
      </c>
      <c r="I58" t="s">
        <v>210</v>
      </c>
      <c r="J58" t="s">
        <v>318</v>
      </c>
      <c r="K58" s="77">
        <v>2.86</v>
      </c>
      <c r="L58" t="s">
        <v>102</v>
      </c>
      <c r="M58" s="78">
        <v>1.0800000000000001E-2</v>
      </c>
      <c r="N58" s="78">
        <v>4.0500000000000001E-2</v>
      </c>
      <c r="O58" s="77">
        <v>505148.57</v>
      </c>
      <c r="P58" s="77">
        <v>91.94</v>
      </c>
      <c r="Q58" s="77">
        <v>0</v>
      </c>
      <c r="R58" s="77">
        <v>464.43359525800003</v>
      </c>
      <c r="S58" s="78">
        <v>4.0000000000000002E-4</v>
      </c>
      <c r="T58" s="78">
        <v>2.8999999999999998E-3</v>
      </c>
      <c r="U58" s="78">
        <v>2.9999999999999997E-4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337</v>
      </c>
      <c r="H59" t="s">
        <v>374</v>
      </c>
      <c r="I59" t="s">
        <v>210</v>
      </c>
      <c r="J59" t="s">
        <v>483</v>
      </c>
      <c r="K59" s="77">
        <v>6.03</v>
      </c>
      <c r="L59" t="s">
        <v>102</v>
      </c>
      <c r="M59" s="78">
        <v>2.4400000000000002E-2</v>
      </c>
      <c r="N59" s="78">
        <v>5.11E-2</v>
      </c>
      <c r="O59" s="77">
        <v>2749156</v>
      </c>
      <c r="P59" s="77">
        <v>85.52</v>
      </c>
      <c r="Q59" s="77">
        <v>67.079409999999996</v>
      </c>
      <c r="R59" s="77">
        <v>2418.1576212</v>
      </c>
      <c r="S59" s="78">
        <v>2.3E-3</v>
      </c>
      <c r="T59" s="78">
        <v>1.49E-2</v>
      </c>
      <c r="U59" s="78">
        <v>1.4E-3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487</v>
      </c>
      <c r="H60" t="s">
        <v>488</v>
      </c>
      <c r="I60" t="s">
        <v>150</v>
      </c>
      <c r="J60" t="s">
        <v>489</v>
      </c>
      <c r="K60" s="77">
        <v>0.42</v>
      </c>
      <c r="L60" t="s">
        <v>102</v>
      </c>
      <c r="M60" s="78">
        <v>1.49E-2</v>
      </c>
      <c r="N60" s="78">
        <v>4.6899999999999997E-2</v>
      </c>
      <c r="O60" s="77">
        <v>7691.26</v>
      </c>
      <c r="P60" s="77">
        <v>98.84</v>
      </c>
      <c r="Q60" s="77">
        <v>0</v>
      </c>
      <c r="R60" s="77">
        <v>7.6020413839999996</v>
      </c>
      <c r="S60" s="78">
        <v>1E-4</v>
      </c>
      <c r="T60" s="78">
        <v>0</v>
      </c>
      <c r="U60" s="78">
        <v>0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405</v>
      </c>
      <c r="H61" t="s">
        <v>374</v>
      </c>
      <c r="I61" t="s">
        <v>210</v>
      </c>
      <c r="J61" t="s">
        <v>493</v>
      </c>
      <c r="K61" s="77">
        <v>0.25</v>
      </c>
      <c r="L61" t="s">
        <v>102</v>
      </c>
      <c r="M61" s="78">
        <v>2.4500000000000001E-2</v>
      </c>
      <c r="N61" s="78">
        <v>4.5600000000000002E-2</v>
      </c>
      <c r="O61" s="77">
        <v>587500</v>
      </c>
      <c r="P61" s="77">
        <v>100.1</v>
      </c>
      <c r="Q61" s="77">
        <v>0</v>
      </c>
      <c r="R61" s="77">
        <v>588.08749999999998</v>
      </c>
      <c r="S61" s="78">
        <v>1.5E-3</v>
      </c>
      <c r="T61" s="78">
        <v>3.5999999999999999E-3</v>
      </c>
      <c r="U61" s="78">
        <v>2.9999999999999997E-4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337</v>
      </c>
      <c r="H62" t="s">
        <v>406</v>
      </c>
      <c r="I62" t="s">
        <v>210</v>
      </c>
      <c r="J62" t="s">
        <v>497</v>
      </c>
      <c r="K62" s="77">
        <v>1.55</v>
      </c>
      <c r="L62" t="s">
        <v>102</v>
      </c>
      <c r="M62" s="78">
        <v>6.9900000000000004E-2</v>
      </c>
      <c r="N62" s="78">
        <v>6.0600000000000001E-2</v>
      </c>
      <c r="O62" s="77">
        <v>987241</v>
      </c>
      <c r="P62" s="77">
        <v>102.21</v>
      </c>
      <c r="Q62" s="77">
        <v>0</v>
      </c>
      <c r="R62" s="77">
        <v>1009.0590261</v>
      </c>
      <c r="S62" s="78">
        <v>6.9999999999999999E-4</v>
      </c>
      <c r="T62" s="78">
        <v>6.1999999999999998E-3</v>
      </c>
      <c r="U62" s="78">
        <v>5.9999999999999995E-4</v>
      </c>
    </row>
    <row r="63" spans="2:21">
      <c r="B63" t="s">
        <v>498</v>
      </c>
      <c r="C63" t="s">
        <v>499</v>
      </c>
      <c r="D63" t="s">
        <v>100</v>
      </c>
      <c r="E63" t="s">
        <v>123</v>
      </c>
      <c r="F63" t="s">
        <v>496</v>
      </c>
      <c r="G63" t="s">
        <v>337</v>
      </c>
      <c r="H63" t="s">
        <v>406</v>
      </c>
      <c r="I63" t="s">
        <v>210</v>
      </c>
      <c r="J63" t="s">
        <v>500</v>
      </c>
      <c r="K63" s="77">
        <v>6.71</v>
      </c>
      <c r="L63" t="s">
        <v>102</v>
      </c>
      <c r="M63" s="78">
        <v>4.9399999999999999E-2</v>
      </c>
      <c r="N63" s="78">
        <v>6.1100000000000002E-2</v>
      </c>
      <c r="O63" s="77">
        <v>2654000</v>
      </c>
      <c r="P63" s="77">
        <v>96.55</v>
      </c>
      <c r="Q63" s="77">
        <v>0</v>
      </c>
      <c r="R63" s="77">
        <v>2562.4369999999999</v>
      </c>
      <c r="S63" s="78">
        <v>3.0000000000000001E-3</v>
      </c>
      <c r="T63" s="78">
        <v>1.5800000000000002E-2</v>
      </c>
      <c r="U63" s="78">
        <v>1.5E-3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503</v>
      </c>
      <c r="G64" t="s">
        <v>132</v>
      </c>
      <c r="H64" t="s">
        <v>406</v>
      </c>
      <c r="I64" t="s">
        <v>210</v>
      </c>
      <c r="J64" t="s">
        <v>504</v>
      </c>
      <c r="K64" s="77">
        <v>1.39</v>
      </c>
      <c r="L64" t="s">
        <v>102</v>
      </c>
      <c r="M64" s="78">
        <v>3.6499999999999998E-2</v>
      </c>
      <c r="N64" s="78">
        <v>4.24E-2</v>
      </c>
      <c r="O64" s="77">
        <v>21742.81</v>
      </c>
      <c r="P64" s="77">
        <v>99.54</v>
      </c>
      <c r="Q64" s="77">
        <v>0</v>
      </c>
      <c r="R64" s="77">
        <v>21.642793074</v>
      </c>
      <c r="S64" s="78">
        <v>0</v>
      </c>
      <c r="T64" s="78">
        <v>1E-4</v>
      </c>
      <c r="U64" s="78">
        <v>0</v>
      </c>
    </row>
    <row r="65" spans="2:21">
      <c r="B65" t="s">
        <v>505</v>
      </c>
      <c r="C65" t="s">
        <v>506</v>
      </c>
      <c r="D65" t="s">
        <v>100</v>
      </c>
      <c r="E65" t="s">
        <v>123</v>
      </c>
      <c r="F65" t="s">
        <v>507</v>
      </c>
      <c r="G65" t="s">
        <v>508</v>
      </c>
      <c r="H65" t="s">
        <v>406</v>
      </c>
      <c r="I65" t="s">
        <v>210</v>
      </c>
      <c r="J65" t="s">
        <v>509</v>
      </c>
      <c r="K65" s="77">
        <v>0.56999999999999995</v>
      </c>
      <c r="L65" t="s">
        <v>102</v>
      </c>
      <c r="M65" s="78">
        <v>3.9199999999999999E-2</v>
      </c>
      <c r="N65" s="78">
        <v>4.2099999999999999E-2</v>
      </c>
      <c r="O65" s="77">
        <v>2364993</v>
      </c>
      <c r="P65" s="77">
        <v>101.49</v>
      </c>
      <c r="Q65" s="77">
        <v>0</v>
      </c>
      <c r="R65" s="77">
        <v>2400.2313957000001</v>
      </c>
      <c r="S65" s="78">
        <v>2.5000000000000001E-3</v>
      </c>
      <c r="T65" s="78">
        <v>1.4800000000000001E-2</v>
      </c>
      <c r="U65" s="78">
        <v>1.4E-3</v>
      </c>
    </row>
    <row r="66" spans="2:21">
      <c r="B66" t="s">
        <v>510</v>
      </c>
      <c r="C66" t="s">
        <v>511</v>
      </c>
      <c r="D66" t="s">
        <v>100</v>
      </c>
      <c r="E66" t="s">
        <v>123</v>
      </c>
      <c r="F66" t="s">
        <v>512</v>
      </c>
      <c r="G66" t="s">
        <v>513</v>
      </c>
      <c r="H66" t="s">
        <v>406</v>
      </c>
      <c r="I66" t="s">
        <v>210</v>
      </c>
      <c r="J66" t="s">
        <v>514</v>
      </c>
      <c r="K66" s="77">
        <v>1.37</v>
      </c>
      <c r="L66" t="s">
        <v>102</v>
      </c>
      <c r="M66" s="78">
        <v>2.75E-2</v>
      </c>
      <c r="N66" s="78">
        <v>4.9299999999999997E-2</v>
      </c>
      <c r="O66" s="77">
        <v>494117.04</v>
      </c>
      <c r="P66" s="77">
        <v>98.05</v>
      </c>
      <c r="Q66" s="77">
        <v>0</v>
      </c>
      <c r="R66" s="77">
        <v>484.48175772000002</v>
      </c>
      <c r="S66" s="78">
        <v>1.8E-3</v>
      </c>
      <c r="T66" s="78">
        <v>3.0000000000000001E-3</v>
      </c>
      <c r="U66" s="78">
        <v>2.9999999999999997E-4</v>
      </c>
    </row>
    <row r="67" spans="2:21">
      <c r="B67" t="s">
        <v>515</v>
      </c>
      <c r="C67" t="s">
        <v>516</v>
      </c>
      <c r="D67" t="s">
        <v>100</v>
      </c>
      <c r="E67" t="s">
        <v>123</v>
      </c>
      <c r="F67" t="s">
        <v>517</v>
      </c>
      <c r="G67" t="s">
        <v>352</v>
      </c>
      <c r="H67" t="s">
        <v>426</v>
      </c>
      <c r="I67" t="s">
        <v>210</v>
      </c>
      <c r="J67" t="s">
        <v>518</v>
      </c>
      <c r="K67" s="77">
        <v>2.86</v>
      </c>
      <c r="L67" t="s">
        <v>102</v>
      </c>
      <c r="M67" s="78">
        <v>2.7E-2</v>
      </c>
      <c r="N67" s="78">
        <v>5.11E-2</v>
      </c>
      <c r="O67" s="77">
        <v>2435626.0499999998</v>
      </c>
      <c r="P67" s="77">
        <v>94.19</v>
      </c>
      <c r="Q67" s="77">
        <v>0</v>
      </c>
      <c r="R67" s="77">
        <v>2294.1161764950002</v>
      </c>
      <c r="S67" s="78">
        <v>3.3999999999999998E-3</v>
      </c>
      <c r="T67" s="78">
        <v>1.4200000000000001E-2</v>
      </c>
      <c r="U67" s="78">
        <v>1.2999999999999999E-3</v>
      </c>
    </row>
    <row r="68" spans="2:21">
      <c r="B68" t="s">
        <v>519</v>
      </c>
      <c r="C68" t="s">
        <v>520</v>
      </c>
      <c r="D68" t="s">
        <v>100</v>
      </c>
      <c r="E68" t="s">
        <v>123</v>
      </c>
      <c r="F68" t="s">
        <v>521</v>
      </c>
      <c r="G68" t="s">
        <v>440</v>
      </c>
      <c r="H68" t="s">
        <v>522</v>
      </c>
      <c r="I68" t="s">
        <v>150</v>
      </c>
      <c r="J68" t="s">
        <v>518</v>
      </c>
      <c r="K68" s="77">
        <v>1.03</v>
      </c>
      <c r="L68" t="s">
        <v>102</v>
      </c>
      <c r="M68" s="78">
        <v>4.1700000000000001E-2</v>
      </c>
      <c r="N68" s="78">
        <v>5.11E-2</v>
      </c>
      <c r="O68" s="77">
        <v>1308036.95</v>
      </c>
      <c r="P68" s="77">
        <v>99.12</v>
      </c>
      <c r="Q68" s="77">
        <v>0</v>
      </c>
      <c r="R68" s="77">
        <v>1296.5262248399999</v>
      </c>
      <c r="S68" s="78">
        <v>6.7999999999999996E-3</v>
      </c>
      <c r="T68" s="78">
        <v>8.0000000000000002E-3</v>
      </c>
      <c r="U68" s="78">
        <v>6.9999999999999999E-4</v>
      </c>
    </row>
    <row r="69" spans="2:21">
      <c r="B69" t="s">
        <v>523</v>
      </c>
      <c r="C69" t="s">
        <v>524</v>
      </c>
      <c r="D69" t="s">
        <v>100</v>
      </c>
      <c r="E69" t="s">
        <v>123</v>
      </c>
      <c r="F69" t="s">
        <v>521</v>
      </c>
      <c r="G69" t="s">
        <v>440</v>
      </c>
      <c r="H69" t="s">
        <v>522</v>
      </c>
      <c r="I69" t="s">
        <v>150</v>
      </c>
      <c r="J69" t="s">
        <v>525</v>
      </c>
      <c r="K69" s="77">
        <v>2.81</v>
      </c>
      <c r="L69" t="s">
        <v>102</v>
      </c>
      <c r="M69" s="78">
        <v>2.58E-2</v>
      </c>
      <c r="N69" s="78">
        <v>5.0700000000000002E-2</v>
      </c>
      <c r="O69" s="77">
        <v>1838890.21</v>
      </c>
      <c r="P69" s="77">
        <v>93.51</v>
      </c>
      <c r="Q69" s="77">
        <v>0</v>
      </c>
      <c r="R69" s="77">
        <v>1719.546235371</v>
      </c>
      <c r="S69" s="78">
        <v>6.8999999999999999E-3</v>
      </c>
      <c r="T69" s="78">
        <v>1.06E-2</v>
      </c>
      <c r="U69" s="78">
        <v>1E-3</v>
      </c>
    </row>
    <row r="70" spans="2:21">
      <c r="B70" t="s">
        <v>526</v>
      </c>
      <c r="C70" t="s">
        <v>527</v>
      </c>
      <c r="D70" t="s">
        <v>100</v>
      </c>
      <c r="E70" t="s">
        <v>123</v>
      </c>
      <c r="F70" t="s">
        <v>528</v>
      </c>
      <c r="G70" t="s">
        <v>529</v>
      </c>
      <c r="H70" t="s">
        <v>426</v>
      </c>
      <c r="I70" t="s">
        <v>210</v>
      </c>
      <c r="J70" t="s">
        <v>530</v>
      </c>
      <c r="K70" s="77">
        <v>4.28</v>
      </c>
      <c r="L70" t="s">
        <v>102</v>
      </c>
      <c r="M70" s="78">
        <v>2.7400000000000001E-2</v>
      </c>
      <c r="N70" s="78">
        <v>4.8899999999999999E-2</v>
      </c>
      <c r="O70" s="77">
        <v>670100</v>
      </c>
      <c r="P70" s="77">
        <v>92.75</v>
      </c>
      <c r="Q70" s="77">
        <v>0</v>
      </c>
      <c r="R70" s="77">
        <v>621.51774999999998</v>
      </c>
      <c r="S70" s="78">
        <v>8.9999999999999998E-4</v>
      </c>
      <c r="T70" s="78">
        <v>3.8E-3</v>
      </c>
      <c r="U70" s="78">
        <v>4.0000000000000002E-4</v>
      </c>
    </row>
    <row r="71" spans="2:21">
      <c r="B71" t="s">
        <v>531</v>
      </c>
      <c r="C71" t="s">
        <v>532</v>
      </c>
      <c r="D71" t="s">
        <v>100</v>
      </c>
      <c r="E71" t="s">
        <v>123</v>
      </c>
      <c r="F71" t="s">
        <v>533</v>
      </c>
      <c r="G71" t="s">
        <v>132</v>
      </c>
      <c r="H71" t="s">
        <v>426</v>
      </c>
      <c r="I71" t="s">
        <v>210</v>
      </c>
      <c r="J71" t="s">
        <v>436</v>
      </c>
      <c r="K71" s="77">
        <v>0.48</v>
      </c>
      <c r="L71" t="s">
        <v>102</v>
      </c>
      <c r="M71" s="78">
        <v>2.1600000000000001E-2</v>
      </c>
      <c r="N71" s="78">
        <v>5.04E-2</v>
      </c>
      <c r="O71" s="77">
        <v>83560.649999999994</v>
      </c>
      <c r="P71" s="77">
        <v>98.7</v>
      </c>
      <c r="Q71" s="77">
        <v>0</v>
      </c>
      <c r="R71" s="77">
        <v>82.474361549999998</v>
      </c>
      <c r="S71" s="78">
        <v>6.9999999999999999E-4</v>
      </c>
      <c r="T71" s="78">
        <v>5.0000000000000001E-4</v>
      </c>
      <c r="U71" s="78">
        <v>0</v>
      </c>
    </row>
    <row r="72" spans="2:21">
      <c r="B72" t="s">
        <v>534</v>
      </c>
      <c r="C72" t="s">
        <v>535</v>
      </c>
      <c r="D72" t="s">
        <v>100</v>
      </c>
      <c r="E72" t="s">
        <v>123</v>
      </c>
      <c r="F72" t="s">
        <v>536</v>
      </c>
      <c r="G72" t="s">
        <v>537</v>
      </c>
      <c r="H72" t="s">
        <v>426</v>
      </c>
      <c r="I72" t="s">
        <v>210</v>
      </c>
      <c r="J72" t="s">
        <v>538</v>
      </c>
      <c r="K72" s="77">
        <v>6.24</v>
      </c>
      <c r="L72" t="s">
        <v>102</v>
      </c>
      <c r="M72" s="78">
        <v>2.3400000000000001E-2</v>
      </c>
      <c r="N72" s="78">
        <v>5.2400000000000002E-2</v>
      </c>
      <c r="O72" s="77">
        <v>358673</v>
      </c>
      <c r="P72" s="77">
        <v>83.69</v>
      </c>
      <c r="Q72" s="77">
        <v>0</v>
      </c>
      <c r="R72" s="77">
        <v>300.17343369999998</v>
      </c>
      <c r="S72" s="78">
        <v>4.0000000000000002E-4</v>
      </c>
      <c r="T72" s="78">
        <v>1.9E-3</v>
      </c>
      <c r="U72" s="78">
        <v>2.0000000000000001E-4</v>
      </c>
    </row>
    <row r="73" spans="2:21">
      <c r="B73" t="s">
        <v>539</v>
      </c>
      <c r="C73" t="s">
        <v>540</v>
      </c>
      <c r="D73" t="s">
        <v>100</v>
      </c>
      <c r="E73" t="s">
        <v>123</v>
      </c>
      <c r="F73" t="s">
        <v>541</v>
      </c>
      <c r="G73" t="s">
        <v>440</v>
      </c>
      <c r="H73" t="s">
        <v>431</v>
      </c>
      <c r="I73" t="s">
        <v>150</v>
      </c>
      <c r="J73" t="s">
        <v>542</v>
      </c>
      <c r="K73" s="77">
        <v>2.1</v>
      </c>
      <c r="L73" t="s">
        <v>102</v>
      </c>
      <c r="M73" s="78">
        <v>2.9499999999999998E-2</v>
      </c>
      <c r="N73" s="78">
        <v>5.3400000000000003E-2</v>
      </c>
      <c r="O73" s="77">
        <v>363821.24</v>
      </c>
      <c r="P73" s="77">
        <v>95.31</v>
      </c>
      <c r="Q73" s="77">
        <v>0</v>
      </c>
      <c r="R73" s="77">
        <v>346.75802384399998</v>
      </c>
      <c r="S73" s="78">
        <v>1.1999999999999999E-3</v>
      </c>
      <c r="T73" s="78">
        <v>2.0999999999999999E-3</v>
      </c>
      <c r="U73" s="78">
        <v>2.0000000000000001E-4</v>
      </c>
    </row>
    <row r="74" spans="2:21">
      <c r="B74" t="s">
        <v>543</v>
      </c>
      <c r="C74" t="s">
        <v>544</v>
      </c>
      <c r="D74" t="s">
        <v>100</v>
      </c>
      <c r="E74" t="s">
        <v>123</v>
      </c>
      <c r="F74" t="s">
        <v>545</v>
      </c>
      <c r="G74" t="s">
        <v>546</v>
      </c>
      <c r="H74" t="s">
        <v>431</v>
      </c>
      <c r="I74" t="s">
        <v>150</v>
      </c>
      <c r="J74" t="s">
        <v>547</v>
      </c>
      <c r="K74" s="77">
        <v>4.45</v>
      </c>
      <c r="L74" t="s">
        <v>102</v>
      </c>
      <c r="M74" s="78">
        <v>1.4999999999999999E-2</v>
      </c>
      <c r="N74" s="78">
        <v>5.33E-2</v>
      </c>
      <c r="O74" s="77">
        <v>2317000</v>
      </c>
      <c r="P74" s="77">
        <v>85.17</v>
      </c>
      <c r="Q74" s="77">
        <v>0</v>
      </c>
      <c r="R74" s="77">
        <v>1973.3888999999999</v>
      </c>
      <c r="S74" s="78">
        <v>6.0000000000000001E-3</v>
      </c>
      <c r="T74" s="78">
        <v>1.2200000000000001E-2</v>
      </c>
      <c r="U74" s="78">
        <v>1.1000000000000001E-3</v>
      </c>
    </row>
    <row r="75" spans="2:21">
      <c r="B75" t="s">
        <v>548</v>
      </c>
      <c r="C75" t="s">
        <v>549</v>
      </c>
      <c r="D75" t="s">
        <v>100</v>
      </c>
      <c r="E75" t="s">
        <v>123</v>
      </c>
      <c r="F75" t="s">
        <v>550</v>
      </c>
      <c r="G75" t="s">
        <v>546</v>
      </c>
      <c r="H75" t="s">
        <v>435</v>
      </c>
      <c r="I75" t="s">
        <v>210</v>
      </c>
      <c r="J75" t="s">
        <v>551</v>
      </c>
      <c r="K75" s="77">
        <v>3.06</v>
      </c>
      <c r="L75" t="s">
        <v>102</v>
      </c>
      <c r="M75" s="78">
        <v>2.0500000000000001E-2</v>
      </c>
      <c r="N75" s="78">
        <v>4.9399999999999999E-2</v>
      </c>
      <c r="O75" s="77">
        <v>1980244.56</v>
      </c>
      <c r="P75" s="77">
        <v>92.46</v>
      </c>
      <c r="Q75" s="77">
        <v>0</v>
      </c>
      <c r="R75" s="77">
        <v>1830.9341201760001</v>
      </c>
      <c r="S75" s="78">
        <v>3.8E-3</v>
      </c>
      <c r="T75" s="78">
        <v>1.1299999999999999E-2</v>
      </c>
      <c r="U75" s="78">
        <v>1.1000000000000001E-3</v>
      </c>
    </row>
    <row r="76" spans="2:21">
      <c r="B76" t="s">
        <v>552</v>
      </c>
      <c r="C76" t="s">
        <v>553</v>
      </c>
      <c r="D76" t="s">
        <v>100</v>
      </c>
      <c r="E76" t="s">
        <v>123</v>
      </c>
      <c r="F76" t="s">
        <v>554</v>
      </c>
      <c r="G76" t="s">
        <v>440</v>
      </c>
      <c r="H76" t="s">
        <v>431</v>
      </c>
      <c r="I76" t="s">
        <v>150</v>
      </c>
      <c r="J76" t="s">
        <v>555</v>
      </c>
      <c r="K76" s="77">
        <v>2.38</v>
      </c>
      <c r="L76" t="s">
        <v>102</v>
      </c>
      <c r="M76" s="78">
        <v>2.4E-2</v>
      </c>
      <c r="N76" s="78">
        <v>5.04E-2</v>
      </c>
      <c r="O76" s="77">
        <v>729177.07</v>
      </c>
      <c r="P76" s="77">
        <v>94.7</v>
      </c>
      <c r="Q76" s="77">
        <v>0</v>
      </c>
      <c r="R76" s="77">
        <v>690.53068528999995</v>
      </c>
      <c r="S76" s="78">
        <v>2.8E-3</v>
      </c>
      <c r="T76" s="78">
        <v>4.3E-3</v>
      </c>
      <c r="U76" s="78">
        <v>4.0000000000000002E-4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440</v>
      </c>
      <c r="H77" t="s">
        <v>435</v>
      </c>
      <c r="I77" t="s">
        <v>210</v>
      </c>
      <c r="J77" t="s">
        <v>559</v>
      </c>
      <c r="K77" s="77">
        <v>0.57999999999999996</v>
      </c>
      <c r="L77" t="s">
        <v>102</v>
      </c>
      <c r="M77" s="78">
        <v>3.4200000000000001E-2</v>
      </c>
      <c r="N77" s="78">
        <v>5.3199999999999997E-2</v>
      </c>
      <c r="O77" s="77">
        <v>1581600</v>
      </c>
      <c r="P77" s="77">
        <v>100.37</v>
      </c>
      <c r="Q77" s="77">
        <v>0</v>
      </c>
      <c r="R77" s="77">
        <v>1587.45192</v>
      </c>
      <c r="S77" s="78">
        <v>7.1000000000000004E-3</v>
      </c>
      <c r="T77" s="78">
        <v>9.7999999999999997E-3</v>
      </c>
      <c r="U77" s="78">
        <v>8.9999999999999998E-4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439</v>
      </c>
      <c r="G78" t="s">
        <v>440</v>
      </c>
      <c r="H78" t="s">
        <v>435</v>
      </c>
      <c r="I78" t="s">
        <v>210</v>
      </c>
      <c r="J78" t="s">
        <v>518</v>
      </c>
      <c r="K78" s="77">
        <v>0.84</v>
      </c>
      <c r="L78" t="s">
        <v>102</v>
      </c>
      <c r="M78" s="78">
        <v>4.2000000000000003E-2</v>
      </c>
      <c r="N78" s="78">
        <v>5.2600000000000001E-2</v>
      </c>
      <c r="O78" s="77">
        <v>133831</v>
      </c>
      <c r="P78" s="77">
        <v>99.77</v>
      </c>
      <c r="Q78" s="77">
        <v>0</v>
      </c>
      <c r="R78" s="77">
        <v>133.52318869999999</v>
      </c>
      <c r="S78" s="78">
        <v>5.9999999999999995E-4</v>
      </c>
      <c r="T78" s="78">
        <v>8.0000000000000004E-4</v>
      </c>
      <c r="U78" s="78">
        <v>1E-4</v>
      </c>
    </row>
    <row r="79" spans="2:21">
      <c r="B79" t="s">
        <v>562</v>
      </c>
      <c r="C79" t="s">
        <v>563</v>
      </c>
      <c r="D79" t="s">
        <v>100</v>
      </c>
      <c r="E79" t="s">
        <v>123</v>
      </c>
      <c r="F79" t="s">
        <v>564</v>
      </c>
      <c r="G79" t="s">
        <v>352</v>
      </c>
      <c r="H79" t="s">
        <v>431</v>
      </c>
      <c r="I79" t="s">
        <v>150</v>
      </c>
      <c r="J79" t="s">
        <v>565</v>
      </c>
      <c r="K79" s="77">
        <v>2.13</v>
      </c>
      <c r="L79" t="s">
        <v>102</v>
      </c>
      <c r="M79" s="78">
        <v>3.2899999999999999E-2</v>
      </c>
      <c r="N79" s="78">
        <v>4.8399999999999999E-2</v>
      </c>
      <c r="O79" s="77">
        <v>2940196.34</v>
      </c>
      <c r="P79" s="77">
        <v>97.69</v>
      </c>
      <c r="Q79" s="77">
        <v>0</v>
      </c>
      <c r="R79" s="77">
        <v>2872.277804546</v>
      </c>
      <c r="S79" s="78">
        <v>6.0000000000000001E-3</v>
      </c>
      <c r="T79" s="78">
        <v>1.77E-2</v>
      </c>
      <c r="U79" s="78">
        <v>1.6999999999999999E-3</v>
      </c>
    </row>
    <row r="80" spans="2:21">
      <c r="B80" t="s">
        <v>566</v>
      </c>
      <c r="C80" t="s">
        <v>567</v>
      </c>
      <c r="D80" t="s">
        <v>100</v>
      </c>
      <c r="E80" t="s">
        <v>123</v>
      </c>
      <c r="F80" t="s">
        <v>568</v>
      </c>
      <c r="G80" t="s">
        <v>352</v>
      </c>
      <c r="H80" t="s">
        <v>469</v>
      </c>
      <c r="I80" t="s">
        <v>210</v>
      </c>
      <c r="J80" t="s">
        <v>412</v>
      </c>
      <c r="K80" s="77">
        <v>3.54</v>
      </c>
      <c r="L80" t="s">
        <v>102</v>
      </c>
      <c r="M80" s="78">
        <v>2.5000000000000001E-2</v>
      </c>
      <c r="N80" s="78">
        <v>5.3900000000000003E-2</v>
      </c>
      <c r="O80" s="77">
        <v>2146848</v>
      </c>
      <c r="P80" s="77">
        <v>91.27</v>
      </c>
      <c r="Q80" s="77">
        <v>0</v>
      </c>
      <c r="R80" s="77">
        <v>1959.4281696</v>
      </c>
      <c r="S80" s="78">
        <v>2.5000000000000001E-3</v>
      </c>
      <c r="T80" s="78">
        <v>1.21E-2</v>
      </c>
      <c r="U80" s="78">
        <v>1.1000000000000001E-3</v>
      </c>
    </row>
    <row r="81" spans="2:21">
      <c r="B81" t="s">
        <v>569</v>
      </c>
      <c r="C81" t="s">
        <v>570</v>
      </c>
      <c r="D81" t="s">
        <v>100</v>
      </c>
      <c r="E81" t="s">
        <v>123</v>
      </c>
      <c r="F81" t="s">
        <v>571</v>
      </c>
      <c r="G81" t="s">
        <v>440</v>
      </c>
      <c r="H81" t="s">
        <v>464</v>
      </c>
      <c r="I81" t="s">
        <v>150</v>
      </c>
      <c r="J81" t="s">
        <v>572</v>
      </c>
      <c r="K81" s="77">
        <v>2.94</v>
      </c>
      <c r="L81" t="s">
        <v>102</v>
      </c>
      <c r="M81" s="78">
        <v>4.53E-2</v>
      </c>
      <c r="N81" s="78">
        <v>5.5899999999999998E-2</v>
      </c>
      <c r="O81" s="77">
        <v>2486816</v>
      </c>
      <c r="P81" s="77">
        <v>97.2</v>
      </c>
      <c r="Q81" s="77">
        <v>0</v>
      </c>
      <c r="R81" s="77">
        <v>2417.185152</v>
      </c>
      <c r="S81" s="78">
        <v>3.5999999999999999E-3</v>
      </c>
      <c r="T81" s="78">
        <v>1.49E-2</v>
      </c>
      <c r="U81" s="78">
        <v>1.4E-3</v>
      </c>
    </row>
    <row r="82" spans="2:21">
      <c r="B82" t="s">
        <v>573</v>
      </c>
      <c r="C82" t="s">
        <v>574</v>
      </c>
      <c r="D82" t="s">
        <v>100</v>
      </c>
      <c r="E82" t="s">
        <v>123</v>
      </c>
      <c r="F82" t="s">
        <v>575</v>
      </c>
      <c r="G82" t="s">
        <v>352</v>
      </c>
      <c r="H82" t="s">
        <v>464</v>
      </c>
      <c r="I82" t="s">
        <v>150</v>
      </c>
      <c r="J82" t="s">
        <v>576</v>
      </c>
      <c r="K82" s="77">
        <v>3.34</v>
      </c>
      <c r="L82" t="s">
        <v>102</v>
      </c>
      <c r="M82" s="78">
        <v>7.4999999999999997E-2</v>
      </c>
      <c r="N82" s="78">
        <v>5.8200000000000002E-2</v>
      </c>
      <c r="O82" s="77">
        <v>4600000</v>
      </c>
      <c r="P82" s="77">
        <v>106.22</v>
      </c>
      <c r="Q82" s="77">
        <v>0</v>
      </c>
      <c r="R82" s="77">
        <v>4886.12</v>
      </c>
      <c r="S82" s="78">
        <v>5.7999999999999996E-3</v>
      </c>
      <c r="T82" s="78">
        <v>3.0200000000000001E-2</v>
      </c>
      <c r="U82" s="78">
        <v>2.8E-3</v>
      </c>
    </row>
    <row r="83" spans="2:21">
      <c r="B83" t="s">
        <v>577</v>
      </c>
      <c r="C83" t="s">
        <v>578</v>
      </c>
      <c r="D83" t="s">
        <v>100</v>
      </c>
      <c r="E83" t="s">
        <v>123</v>
      </c>
      <c r="F83" t="s">
        <v>579</v>
      </c>
      <c r="G83" t="s">
        <v>546</v>
      </c>
      <c r="H83" t="s">
        <v>234</v>
      </c>
      <c r="I83" t="s">
        <v>580</v>
      </c>
      <c r="J83" t="s">
        <v>581</v>
      </c>
      <c r="K83" s="77">
        <v>3.34</v>
      </c>
      <c r="L83" t="s">
        <v>102</v>
      </c>
      <c r="M83" s="78">
        <v>6.0499999999999998E-2</v>
      </c>
      <c r="N83" s="78">
        <v>5.8799999999999998E-2</v>
      </c>
      <c r="O83" s="77">
        <v>2385000</v>
      </c>
      <c r="P83" s="77">
        <v>102.3</v>
      </c>
      <c r="Q83" s="77">
        <v>0</v>
      </c>
      <c r="R83" s="77">
        <v>2439.855</v>
      </c>
      <c r="S83" s="78">
        <v>1.0800000000000001E-2</v>
      </c>
      <c r="T83" s="78">
        <v>1.5100000000000001E-2</v>
      </c>
      <c r="U83" s="78">
        <v>1.4E-3</v>
      </c>
    </row>
    <row r="84" spans="2:21">
      <c r="B84" s="79" t="s">
        <v>307</v>
      </c>
      <c r="C84" s="16"/>
      <c r="D84" s="16"/>
      <c r="E84" s="16"/>
      <c r="F84" s="16"/>
      <c r="K84" s="81">
        <v>1.07</v>
      </c>
      <c r="N84" s="80">
        <v>5.6000000000000001E-2</v>
      </c>
      <c r="O84" s="81">
        <v>5816908.9800000004</v>
      </c>
      <c r="Q84" s="81">
        <v>0</v>
      </c>
      <c r="R84" s="81">
        <v>5823.86743656</v>
      </c>
      <c r="T84" s="80">
        <v>3.5999999999999997E-2</v>
      </c>
      <c r="U84" s="80">
        <v>3.3999999999999998E-3</v>
      </c>
    </row>
    <row r="85" spans="2:21">
      <c r="B85" t="s">
        <v>582</v>
      </c>
      <c r="C85" t="s">
        <v>583</v>
      </c>
      <c r="D85" t="s">
        <v>100</v>
      </c>
      <c r="E85" t="s">
        <v>123</v>
      </c>
      <c r="F85" t="s">
        <v>584</v>
      </c>
      <c r="G85" t="s">
        <v>585</v>
      </c>
      <c r="H85" t="s">
        <v>374</v>
      </c>
      <c r="I85" t="s">
        <v>210</v>
      </c>
      <c r="J85" t="s">
        <v>586</v>
      </c>
      <c r="K85" s="77">
        <v>1</v>
      </c>
      <c r="L85" t="s">
        <v>102</v>
      </c>
      <c r="M85" s="78">
        <v>3.49E-2</v>
      </c>
      <c r="N85" s="78">
        <v>5.6500000000000002E-2</v>
      </c>
      <c r="O85" s="77">
        <v>3298208.58</v>
      </c>
      <c r="P85" s="77">
        <v>99.2</v>
      </c>
      <c r="Q85" s="77">
        <v>0</v>
      </c>
      <c r="R85" s="77">
        <v>3271.82291136</v>
      </c>
      <c r="S85" s="78">
        <v>4.8999999999999998E-3</v>
      </c>
      <c r="T85" s="78">
        <v>2.0199999999999999E-2</v>
      </c>
      <c r="U85" s="78">
        <v>1.9E-3</v>
      </c>
    </row>
    <row r="86" spans="2:21">
      <c r="B86" t="s">
        <v>587</v>
      </c>
      <c r="C86" t="s">
        <v>588</v>
      </c>
      <c r="D86" t="s">
        <v>100</v>
      </c>
      <c r="E86" t="s">
        <v>123</v>
      </c>
      <c r="F86" t="s">
        <v>517</v>
      </c>
      <c r="G86" t="s">
        <v>352</v>
      </c>
      <c r="H86" t="s">
        <v>426</v>
      </c>
      <c r="I86" t="s">
        <v>210</v>
      </c>
      <c r="J86" t="s">
        <v>589</v>
      </c>
      <c r="K86" s="77">
        <v>0.97</v>
      </c>
      <c r="L86" t="s">
        <v>102</v>
      </c>
      <c r="M86" s="78">
        <v>4.7E-2</v>
      </c>
      <c r="N86" s="78">
        <v>5.67E-2</v>
      </c>
      <c r="O86" s="77">
        <v>1899000</v>
      </c>
      <c r="P86" s="77">
        <v>99.7</v>
      </c>
      <c r="Q86" s="77">
        <v>0</v>
      </c>
      <c r="R86" s="77">
        <v>1893.3030000000001</v>
      </c>
      <c r="S86" s="78">
        <v>3.8999999999999998E-3</v>
      </c>
      <c r="T86" s="78">
        <v>1.17E-2</v>
      </c>
      <c r="U86" s="78">
        <v>1.1000000000000001E-3</v>
      </c>
    </row>
    <row r="87" spans="2:21">
      <c r="B87" t="s">
        <v>590</v>
      </c>
      <c r="C87" t="s">
        <v>591</v>
      </c>
      <c r="D87" t="s">
        <v>100</v>
      </c>
      <c r="E87" t="s">
        <v>123</v>
      </c>
      <c r="F87" t="s">
        <v>528</v>
      </c>
      <c r="G87" t="s">
        <v>529</v>
      </c>
      <c r="H87" t="s">
        <v>426</v>
      </c>
      <c r="I87" t="s">
        <v>210</v>
      </c>
      <c r="J87" t="s">
        <v>436</v>
      </c>
      <c r="K87" s="77">
        <v>1.7</v>
      </c>
      <c r="L87" t="s">
        <v>102</v>
      </c>
      <c r="M87" s="78">
        <v>5.6000000000000001E-2</v>
      </c>
      <c r="N87" s="78">
        <v>5.0999999999999997E-2</v>
      </c>
      <c r="O87" s="77">
        <v>619700.4</v>
      </c>
      <c r="P87" s="77">
        <v>106.3</v>
      </c>
      <c r="Q87" s="77">
        <v>0</v>
      </c>
      <c r="R87" s="77">
        <v>658.74152519999996</v>
      </c>
      <c r="S87" s="78">
        <v>3.8999999999999998E-3</v>
      </c>
      <c r="T87" s="78">
        <v>4.1000000000000003E-3</v>
      </c>
      <c r="U87" s="78">
        <v>4.0000000000000002E-4</v>
      </c>
    </row>
    <row r="88" spans="2:21">
      <c r="B88" s="79" t="s">
        <v>592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234</v>
      </c>
      <c r="C89" t="s">
        <v>234</v>
      </c>
      <c r="D89" s="16"/>
      <c r="E89" s="16"/>
      <c r="F89" s="16"/>
      <c r="G89" t="s">
        <v>234</v>
      </c>
      <c r="H89" t="s">
        <v>234</v>
      </c>
      <c r="K89" s="77">
        <v>0</v>
      </c>
      <c r="L89" t="s">
        <v>234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s="79" t="s">
        <v>238</v>
      </c>
      <c r="C90" s="16"/>
      <c r="D90" s="16"/>
      <c r="E90" s="16"/>
      <c r="F90" s="16"/>
      <c r="K90" s="81">
        <v>4.13</v>
      </c>
      <c r="N90" s="80">
        <v>6.1199999999999997E-2</v>
      </c>
      <c r="O90" s="81">
        <v>1470000</v>
      </c>
      <c r="Q90" s="81">
        <v>0</v>
      </c>
      <c r="R90" s="81">
        <v>5272.4883469050001</v>
      </c>
      <c r="T90" s="80">
        <v>3.2599999999999997E-2</v>
      </c>
      <c r="U90" s="80">
        <v>3.0000000000000001E-3</v>
      </c>
    </row>
    <row r="91" spans="2:21">
      <c r="B91" s="79" t="s">
        <v>308</v>
      </c>
      <c r="C91" s="16"/>
      <c r="D91" s="16"/>
      <c r="E91" s="16"/>
      <c r="F91" s="16"/>
      <c r="K91" s="81">
        <v>3.63</v>
      </c>
      <c r="N91" s="80">
        <v>6.2899999999999998E-2</v>
      </c>
      <c r="O91" s="81">
        <v>748000</v>
      </c>
      <c r="Q91" s="81">
        <v>0</v>
      </c>
      <c r="R91" s="81">
        <v>2828.0880728100001</v>
      </c>
      <c r="T91" s="80">
        <v>1.7500000000000002E-2</v>
      </c>
      <c r="U91" s="80">
        <v>1.6000000000000001E-3</v>
      </c>
    </row>
    <row r="92" spans="2:21">
      <c r="B92" t="s">
        <v>593</v>
      </c>
      <c r="C92" t="s">
        <v>594</v>
      </c>
      <c r="D92" t="s">
        <v>595</v>
      </c>
      <c r="E92" t="s">
        <v>347</v>
      </c>
      <c r="F92" t="s">
        <v>596</v>
      </c>
      <c r="G92" t="s">
        <v>597</v>
      </c>
      <c r="H92" t="s">
        <v>598</v>
      </c>
      <c r="I92" t="s">
        <v>599</v>
      </c>
      <c r="J92" t="s">
        <v>600</v>
      </c>
      <c r="K92" s="77">
        <v>3.63</v>
      </c>
      <c r="L92" t="s">
        <v>106</v>
      </c>
      <c r="M92" s="78">
        <v>6.7500000000000004E-2</v>
      </c>
      <c r="N92" s="78">
        <v>6.2899999999999998E-2</v>
      </c>
      <c r="O92" s="77">
        <v>748000</v>
      </c>
      <c r="P92" s="77">
        <v>104.24225</v>
      </c>
      <c r="Q92" s="77">
        <v>0</v>
      </c>
      <c r="R92" s="77">
        <v>2828.0880728100001</v>
      </c>
      <c r="S92" s="78">
        <v>5.9999999999999995E-4</v>
      </c>
      <c r="T92" s="78">
        <v>1.7500000000000002E-2</v>
      </c>
      <c r="U92" s="78">
        <v>1.6000000000000001E-3</v>
      </c>
    </row>
    <row r="93" spans="2:21">
      <c r="B93" s="79" t="s">
        <v>309</v>
      </c>
      <c r="C93" s="16"/>
      <c r="D93" s="16"/>
      <c r="E93" s="16"/>
      <c r="F93" s="16"/>
      <c r="K93" s="81">
        <v>4.7</v>
      </c>
      <c r="N93" s="80">
        <v>5.9299999999999999E-2</v>
      </c>
      <c r="O93" s="81">
        <v>722000</v>
      </c>
      <c r="Q93" s="81">
        <v>0</v>
      </c>
      <c r="R93" s="81">
        <v>2444.400274095</v>
      </c>
      <c r="T93" s="80">
        <v>1.5100000000000001E-2</v>
      </c>
      <c r="U93" s="80">
        <v>1.4E-3</v>
      </c>
    </row>
    <row r="94" spans="2:21">
      <c r="B94" t="s">
        <v>601</v>
      </c>
      <c r="C94" t="s">
        <v>602</v>
      </c>
      <c r="D94" t="s">
        <v>123</v>
      </c>
      <c r="E94" t="s">
        <v>347</v>
      </c>
      <c r="F94" t="s">
        <v>603</v>
      </c>
      <c r="G94" t="s">
        <v>604</v>
      </c>
      <c r="H94" t="s">
        <v>605</v>
      </c>
      <c r="I94" t="s">
        <v>599</v>
      </c>
      <c r="J94" t="s">
        <v>606</v>
      </c>
      <c r="K94" s="77">
        <v>4.7</v>
      </c>
      <c r="L94" t="s">
        <v>106</v>
      </c>
      <c r="M94" s="78">
        <v>4.1300000000000003E-2</v>
      </c>
      <c r="N94" s="78">
        <v>5.9299999999999999E-2</v>
      </c>
      <c r="O94" s="77">
        <v>722000</v>
      </c>
      <c r="P94" s="77">
        <v>93.344250000000002</v>
      </c>
      <c r="Q94" s="77">
        <v>0</v>
      </c>
      <c r="R94" s="77">
        <v>2444.400274095</v>
      </c>
      <c r="S94" s="78">
        <v>1.4E-3</v>
      </c>
      <c r="T94" s="78">
        <v>1.5100000000000001E-2</v>
      </c>
      <c r="U94" s="78">
        <v>1.4E-3</v>
      </c>
    </row>
    <row r="95" spans="2:21">
      <c r="B95" t="s">
        <v>240</v>
      </c>
      <c r="C95" s="16"/>
      <c r="D95" s="16"/>
      <c r="E95" s="16"/>
      <c r="F95" s="16"/>
    </row>
    <row r="96" spans="2:21">
      <c r="B96" t="s">
        <v>302</v>
      </c>
      <c r="C96" s="16"/>
      <c r="D96" s="16"/>
      <c r="E96" s="16"/>
      <c r="F96" s="16"/>
    </row>
    <row r="97" spans="2:6">
      <c r="B97" t="s">
        <v>303</v>
      </c>
      <c r="C97" s="16"/>
      <c r="D97" s="16"/>
      <c r="E97" s="16"/>
      <c r="F97" s="16"/>
    </row>
    <row r="98" spans="2:6">
      <c r="B98" t="s">
        <v>304</v>
      </c>
      <c r="C98" s="16"/>
      <c r="D98" s="16"/>
      <c r="E98" s="16"/>
      <c r="F98" s="16"/>
    </row>
    <row r="99" spans="2:6">
      <c r="B99" t="s">
        <v>305</v>
      </c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21866277.989999998</v>
      </c>
      <c r="J11" s="7"/>
      <c r="K11" s="75">
        <v>26.307210000000001</v>
      </c>
      <c r="L11" s="75">
        <v>214036.19934791961</v>
      </c>
      <c r="M11" s="7"/>
      <c r="N11" s="76">
        <v>1</v>
      </c>
      <c r="O11" s="76">
        <v>0.1236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21462950.170000002</v>
      </c>
      <c r="K12" s="81">
        <v>12.020810000000001</v>
      </c>
      <c r="L12" s="81">
        <v>175051.1137288</v>
      </c>
      <c r="N12" s="80">
        <v>0.81789999999999996</v>
      </c>
      <c r="O12" s="80">
        <v>0.1011</v>
      </c>
    </row>
    <row r="13" spans="2:62">
      <c r="B13" s="79" t="s">
        <v>607</v>
      </c>
      <c r="E13" s="16"/>
      <c r="F13" s="16"/>
      <c r="G13" s="16"/>
      <c r="I13" s="81">
        <v>3466381.5</v>
      </c>
      <c r="K13" s="81">
        <v>12.020810000000001</v>
      </c>
      <c r="L13" s="81">
        <v>111225.09943</v>
      </c>
      <c r="N13" s="80">
        <v>0.51970000000000005</v>
      </c>
      <c r="O13" s="80">
        <v>6.4199999999999993E-2</v>
      </c>
    </row>
    <row r="14" spans="2:62">
      <c r="B14" t="s">
        <v>608</v>
      </c>
      <c r="C14" t="s">
        <v>609</v>
      </c>
      <c r="D14" t="s">
        <v>100</v>
      </c>
      <c r="E14" t="s">
        <v>123</v>
      </c>
      <c r="F14" t="s">
        <v>568</v>
      </c>
      <c r="G14" t="s">
        <v>352</v>
      </c>
      <c r="H14" t="s">
        <v>102</v>
      </c>
      <c r="I14" s="77">
        <v>100610</v>
      </c>
      <c r="J14" s="77">
        <v>2400</v>
      </c>
      <c r="K14" s="77">
        <v>0</v>
      </c>
      <c r="L14" s="77">
        <v>2414.64</v>
      </c>
      <c r="M14" s="78">
        <v>4.0000000000000002E-4</v>
      </c>
      <c r="N14" s="78">
        <v>1.1299999999999999E-2</v>
      </c>
      <c r="O14" s="78">
        <v>1.4E-3</v>
      </c>
    </row>
    <row r="15" spans="2:62">
      <c r="B15" t="s">
        <v>610</v>
      </c>
      <c r="C15" t="s">
        <v>611</v>
      </c>
      <c r="D15" t="s">
        <v>100</v>
      </c>
      <c r="E15" t="s">
        <v>123</v>
      </c>
      <c r="F15" t="s">
        <v>612</v>
      </c>
      <c r="G15" t="s">
        <v>546</v>
      </c>
      <c r="H15" t="s">
        <v>102</v>
      </c>
      <c r="I15" s="77">
        <v>9154</v>
      </c>
      <c r="J15" s="77">
        <v>27680</v>
      </c>
      <c r="K15" s="77">
        <v>0</v>
      </c>
      <c r="L15" s="77">
        <v>2533.8272000000002</v>
      </c>
      <c r="M15" s="78">
        <v>2.0000000000000001E-4</v>
      </c>
      <c r="N15" s="78">
        <v>1.18E-2</v>
      </c>
      <c r="O15" s="78">
        <v>1.5E-3</v>
      </c>
    </row>
    <row r="16" spans="2:62">
      <c r="B16" t="s">
        <v>613</v>
      </c>
      <c r="C16" t="s">
        <v>614</v>
      </c>
      <c r="D16" t="s">
        <v>100</v>
      </c>
      <c r="E16" t="s">
        <v>123</v>
      </c>
      <c r="F16" t="s">
        <v>545</v>
      </c>
      <c r="G16" t="s">
        <v>546</v>
      </c>
      <c r="H16" t="s">
        <v>102</v>
      </c>
      <c r="I16" s="77">
        <v>105862.5</v>
      </c>
      <c r="J16" s="77">
        <v>7120</v>
      </c>
      <c r="K16" s="77">
        <v>0</v>
      </c>
      <c r="L16" s="77">
        <v>7537.41</v>
      </c>
      <c r="M16" s="78">
        <v>8.9999999999999998E-4</v>
      </c>
      <c r="N16" s="78">
        <v>3.5200000000000002E-2</v>
      </c>
      <c r="O16" s="78">
        <v>4.4000000000000003E-3</v>
      </c>
    </row>
    <row r="17" spans="2:15">
      <c r="B17" t="s">
        <v>615</v>
      </c>
      <c r="C17" t="s">
        <v>616</v>
      </c>
      <c r="D17" t="s">
        <v>100</v>
      </c>
      <c r="E17" t="s">
        <v>123</v>
      </c>
      <c r="F17" t="s">
        <v>550</v>
      </c>
      <c r="G17" t="s">
        <v>546</v>
      </c>
      <c r="H17" t="s">
        <v>102</v>
      </c>
      <c r="I17" s="77">
        <v>95277</v>
      </c>
      <c r="J17" s="77">
        <v>1336</v>
      </c>
      <c r="K17" s="77">
        <v>0</v>
      </c>
      <c r="L17" s="77">
        <v>1272.9007200000001</v>
      </c>
      <c r="M17" s="78">
        <v>2.0000000000000001E-4</v>
      </c>
      <c r="N17" s="78">
        <v>5.8999999999999999E-3</v>
      </c>
      <c r="O17" s="78">
        <v>6.9999999999999999E-4</v>
      </c>
    </row>
    <row r="18" spans="2:15">
      <c r="B18" t="s">
        <v>617</v>
      </c>
      <c r="C18" t="s">
        <v>618</v>
      </c>
      <c r="D18" t="s">
        <v>100</v>
      </c>
      <c r="E18" t="s">
        <v>123</v>
      </c>
      <c r="F18" t="s">
        <v>619</v>
      </c>
      <c r="G18" t="s">
        <v>508</v>
      </c>
      <c r="H18" t="s">
        <v>102</v>
      </c>
      <c r="I18" s="77">
        <v>153352</v>
      </c>
      <c r="J18" s="77">
        <v>3807</v>
      </c>
      <c r="K18" s="77">
        <v>0</v>
      </c>
      <c r="L18" s="77">
        <v>5838.1106399999999</v>
      </c>
      <c r="M18" s="78">
        <v>5.9999999999999995E-4</v>
      </c>
      <c r="N18" s="78">
        <v>2.7300000000000001E-2</v>
      </c>
      <c r="O18" s="78">
        <v>3.3999999999999998E-3</v>
      </c>
    </row>
    <row r="19" spans="2:15">
      <c r="B19" t="s">
        <v>620</v>
      </c>
      <c r="C19" t="s">
        <v>621</v>
      </c>
      <c r="D19" t="s">
        <v>100</v>
      </c>
      <c r="E19" t="s">
        <v>123</v>
      </c>
      <c r="F19" t="s">
        <v>478</v>
      </c>
      <c r="G19" t="s">
        <v>479</v>
      </c>
      <c r="H19" t="s">
        <v>102</v>
      </c>
      <c r="I19" s="77">
        <v>6645</v>
      </c>
      <c r="J19" s="77">
        <v>77500</v>
      </c>
      <c r="K19" s="77">
        <v>12.020810000000001</v>
      </c>
      <c r="L19" s="77">
        <v>5161.89581</v>
      </c>
      <c r="M19" s="78">
        <v>1E-4</v>
      </c>
      <c r="N19" s="78">
        <v>2.41E-2</v>
      </c>
      <c r="O19" s="78">
        <v>3.0000000000000001E-3</v>
      </c>
    </row>
    <row r="20" spans="2:15">
      <c r="B20" t="s">
        <v>622</v>
      </c>
      <c r="C20" t="s">
        <v>623</v>
      </c>
      <c r="D20" t="s">
        <v>100</v>
      </c>
      <c r="E20" t="s">
        <v>123</v>
      </c>
      <c r="F20" t="s">
        <v>624</v>
      </c>
      <c r="G20" t="s">
        <v>313</v>
      </c>
      <c r="H20" t="s">
        <v>102</v>
      </c>
      <c r="I20" s="77">
        <v>27370</v>
      </c>
      <c r="J20" s="77">
        <v>14990</v>
      </c>
      <c r="K20" s="77">
        <v>0</v>
      </c>
      <c r="L20" s="77">
        <v>4102.7629999999999</v>
      </c>
      <c r="M20" s="78">
        <v>2.9999999999999997E-4</v>
      </c>
      <c r="N20" s="78">
        <v>1.9199999999999998E-2</v>
      </c>
      <c r="O20" s="78">
        <v>2.3999999999999998E-3</v>
      </c>
    </row>
    <row r="21" spans="2:15">
      <c r="B21" t="s">
        <v>625</v>
      </c>
      <c r="C21" t="s">
        <v>626</v>
      </c>
      <c r="D21" t="s">
        <v>100</v>
      </c>
      <c r="E21" t="s">
        <v>123</v>
      </c>
      <c r="F21" t="s">
        <v>627</v>
      </c>
      <c r="G21" t="s">
        <v>313</v>
      </c>
      <c r="H21" t="s">
        <v>102</v>
      </c>
      <c r="I21" s="77">
        <v>399862</v>
      </c>
      <c r="J21" s="77">
        <v>1835</v>
      </c>
      <c r="K21" s="77">
        <v>0</v>
      </c>
      <c r="L21" s="77">
        <v>7337.4677000000001</v>
      </c>
      <c r="M21" s="78">
        <v>2.9999999999999997E-4</v>
      </c>
      <c r="N21" s="78">
        <v>3.4299999999999997E-2</v>
      </c>
      <c r="O21" s="78">
        <v>4.1999999999999997E-3</v>
      </c>
    </row>
    <row r="22" spans="2:15">
      <c r="B22" t="s">
        <v>628</v>
      </c>
      <c r="C22" t="s">
        <v>629</v>
      </c>
      <c r="D22" t="s">
        <v>100</v>
      </c>
      <c r="E22" t="s">
        <v>123</v>
      </c>
      <c r="F22" t="s">
        <v>317</v>
      </c>
      <c r="G22" t="s">
        <v>313</v>
      </c>
      <c r="H22" t="s">
        <v>102</v>
      </c>
      <c r="I22" s="77">
        <v>557544</v>
      </c>
      <c r="J22" s="77">
        <v>2950</v>
      </c>
      <c r="K22" s="77">
        <v>0</v>
      </c>
      <c r="L22" s="77">
        <v>16447.547999999999</v>
      </c>
      <c r="M22" s="78">
        <v>2.9999999999999997E-4</v>
      </c>
      <c r="N22" s="78">
        <v>7.6799999999999993E-2</v>
      </c>
      <c r="O22" s="78">
        <v>9.4999999999999998E-3</v>
      </c>
    </row>
    <row r="23" spans="2:15">
      <c r="B23" t="s">
        <v>630</v>
      </c>
      <c r="C23" t="s">
        <v>631</v>
      </c>
      <c r="D23" t="s">
        <v>100</v>
      </c>
      <c r="E23" t="s">
        <v>123</v>
      </c>
      <c r="F23" t="s">
        <v>632</v>
      </c>
      <c r="G23" t="s">
        <v>313</v>
      </c>
      <c r="H23" t="s">
        <v>102</v>
      </c>
      <c r="I23" s="77">
        <v>43553</v>
      </c>
      <c r="J23" s="77">
        <v>14260</v>
      </c>
      <c r="K23" s="77">
        <v>0</v>
      </c>
      <c r="L23" s="77">
        <v>6210.6578</v>
      </c>
      <c r="M23" s="78">
        <v>2.0000000000000001E-4</v>
      </c>
      <c r="N23" s="78">
        <v>2.9000000000000001E-2</v>
      </c>
      <c r="O23" s="78">
        <v>3.5999999999999999E-3</v>
      </c>
    </row>
    <row r="24" spans="2:15">
      <c r="B24" t="s">
        <v>633</v>
      </c>
      <c r="C24" t="s">
        <v>634</v>
      </c>
      <c r="D24" t="s">
        <v>100</v>
      </c>
      <c r="E24" t="s">
        <v>123</v>
      </c>
      <c r="F24" t="s">
        <v>340</v>
      </c>
      <c r="G24" t="s">
        <v>313</v>
      </c>
      <c r="H24" t="s">
        <v>102</v>
      </c>
      <c r="I24" s="77">
        <v>389101</v>
      </c>
      <c r="J24" s="77">
        <v>3290</v>
      </c>
      <c r="K24" s="77">
        <v>0</v>
      </c>
      <c r="L24" s="77">
        <v>12801.4229</v>
      </c>
      <c r="M24" s="78">
        <v>2.9999999999999997E-4</v>
      </c>
      <c r="N24" s="78">
        <v>5.9799999999999999E-2</v>
      </c>
      <c r="O24" s="78">
        <v>7.4000000000000003E-3</v>
      </c>
    </row>
    <row r="25" spans="2:15">
      <c r="B25" t="s">
        <v>635</v>
      </c>
      <c r="C25" t="s">
        <v>636</v>
      </c>
      <c r="D25" t="s">
        <v>100</v>
      </c>
      <c r="E25" t="s">
        <v>123</v>
      </c>
      <c r="F25" t="s">
        <v>528</v>
      </c>
      <c r="G25" t="s">
        <v>529</v>
      </c>
      <c r="H25" t="s">
        <v>102</v>
      </c>
      <c r="I25" s="77">
        <v>1401</v>
      </c>
      <c r="J25" s="77">
        <v>91410</v>
      </c>
      <c r="K25" s="77">
        <v>0</v>
      </c>
      <c r="L25" s="77">
        <v>1280.6541</v>
      </c>
      <c r="M25" s="78">
        <v>2.0000000000000001E-4</v>
      </c>
      <c r="N25" s="78">
        <v>6.0000000000000001E-3</v>
      </c>
      <c r="O25" s="78">
        <v>6.9999999999999999E-4</v>
      </c>
    </row>
    <row r="26" spans="2:15">
      <c r="B26" t="s">
        <v>637</v>
      </c>
      <c r="C26" t="s">
        <v>638</v>
      </c>
      <c r="D26" t="s">
        <v>100</v>
      </c>
      <c r="E26" t="s">
        <v>123</v>
      </c>
      <c r="F26" t="s">
        <v>639</v>
      </c>
      <c r="G26" t="s">
        <v>585</v>
      </c>
      <c r="H26" t="s">
        <v>102</v>
      </c>
      <c r="I26" s="77">
        <v>5267</v>
      </c>
      <c r="J26" s="77">
        <v>46450</v>
      </c>
      <c r="K26" s="77">
        <v>0</v>
      </c>
      <c r="L26" s="77">
        <v>2446.5214999999998</v>
      </c>
      <c r="M26" s="78">
        <v>2.9999999999999997E-4</v>
      </c>
      <c r="N26" s="78">
        <v>1.14E-2</v>
      </c>
      <c r="O26" s="78">
        <v>1.4E-3</v>
      </c>
    </row>
    <row r="27" spans="2:15">
      <c r="B27" t="s">
        <v>640</v>
      </c>
      <c r="C27" t="s">
        <v>641</v>
      </c>
      <c r="D27" t="s">
        <v>100</v>
      </c>
      <c r="E27" t="s">
        <v>123</v>
      </c>
      <c r="F27" t="s">
        <v>492</v>
      </c>
      <c r="G27" t="s">
        <v>405</v>
      </c>
      <c r="H27" t="s">
        <v>102</v>
      </c>
      <c r="I27" s="77">
        <v>278267</v>
      </c>
      <c r="J27" s="77">
        <v>1818</v>
      </c>
      <c r="K27" s="77">
        <v>0</v>
      </c>
      <c r="L27" s="77">
        <v>5058.8940599999996</v>
      </c>
      <c r="M27" s="78">
        <v>2.0000000000000001E-4</v>
      </c>
      <c r="N27" s="78">
        <v>2.3599999999999999E-2</v>
      </c>
      <c r="O27" s="78">
        <v>2.8999999999999998E-3</v>
      </c>
    </row>
    <row r="28" spans="2:15">
      <c r="B28" t="s">
        <v>642</v>
      </c>
      <c r="C28" t="s">
        <v>643</v>
      </c>
      <c r="D28" t="s">
        <v>100</v>
      </c>
      <c r="E28" t="s">
        <v>123</v>
      </c>
      <c r="F28" t="s">
        <v>644</v>
      </c>
      <c r="G28" t="s">
        <v>645</v>
      </c>
      <c r="H28" t="s">
        <v>102</v>
      </c>
      <c r="I28" s="77">
        <v>21211</v>
      </c>
      <c r="J28" s="77">
        <v>11090</v>
      </c>
      <c r="K28" s="77">
        <v>0</v>
      </c>
      <c r="L28" s="77">
        <v>2352.2999</v>
      </c>
      <c r="M28" s="78">
        <v>2.0000000000000001E-4</v>
      </c>
      <c r="N28" s="78">
        <v>1.0999999999999999E-2</v>
      </c>
      <c r="O28" s="78">
        <v>1.4E-3</v>
      </c>
    </row>
    <row r="29" spans="2:15">
      <c r="B29" t="s">
        <v>646</v>
      </c>
      <c r="C29" t="s">
        <v>647</v>
      </c>
      <c r="D29" t="s">
        <v>100</v>
      </c>
      <c r="E29" t="s">
        <v>123</v>
      </c>
      <c r="F29" t="s">
        <v>648</v>
      </c>
      <c r="G29" t="s">
        <v>645</v>
      </c>
      <c r="H29" t="s">
        <v>102</v>
      </c>
      <c r="I29" s="77">
        <v>6765</v>
      </c>
      <c r="J29" s="77">
        <v>50140</v>
      </c>
      <c r="K29" s="77">
        <v>0</v>
      </c>
      <c r="L29" s="77">
        <v>3391.971</v>
      </c>
      <c r="M29" s="78">
        <v>2.0000000000000001E-4</v>
      </c>
      <c r="N29" s="78">
        <v>1.5800000000000002E-2</v>
      </c>
      <c r="O29" s="78">
        <v>2E-3</v>
      </c>
    </row>
    <row r="30" spans="2:15">
      <c r="B30" t="s">
        <v>649</v>
      </c>
      <c r="C30" t="s">
        <v>650</v>
      </c>
      <c r="D30" t="s">
        <v>100</v>
      </c>
      <c r="E30" t="s">
        <v>123</v>
      </c>
      <c r="F30" t="s">
        <v>651</v>
      </c>
      <c r="G30" t="s">
        <v>652</v>
      </c>
      <c r="H30" t="s">
        <v>102</v>
      </c>
      <c r="I30" s="77">
        <v>14048</v>
      </c>
      <c r="J30" s="77">
        <v>6850</v>
      </c>
      <c r="K30" s="77">
        <v>0</v>
      </c>
      <c r="L30" s="77">
        <v>962.28800000000001</v>
      </c>
      <c r="M30" s="78">
        <v>1E-4</v>
      </c>
      <c r="N30" s="78">
        <v>4.4999999999999997E-3</v>
      </c>
      <c r="O30" s="78">
        <v>5.9999999999999995E-4</v>
      </c>
    </row>
    <row r="31" spans="2:15">
      <c r="B31" t="s">
        <v>653</v>
      </c>
      <c r="C31" t="s">
        <v>654</v>
      </c>
      <c r="D31" t="s">
        <v>100</v>
      </c>
      <c r="E31" t="s">
        <v>123</v>
      </c>
      <c r="F31" t="s">
        <v>482</v>
      </c>
      <c r="G31" t="s">
        <v>337</v>
      </c>
      <c r="H31" t="s">
        <v>102</v>
      </c>
      <c r="I31" s="77">
        <v>139627</v>
      </c>
      <c r="J31" s="77">
        <v>2000</v>
      </c>
      <c r="K31" s="77">
        <v>0</v>
      </c>
      <c r="L31" s="77">
        <v>2792.54</v>
      </c>
      <c r="M31" s="78">
        <v>2.9999999999999997E-4</v>
      </c>
      <c r="N31" s="78">
        <v>1.2999999999999999E-2</v>
      </c>
      <c r="O31" s="78">
        <v>1.6000000000000001E-3</v>
      </c>
    </row>
    <row r="32" spans="2:15">
      <c r="B32" t="s">
        <v>655</v>
      </c>
      <c r="C32" t="s">
        <v>656</v>
      </c>
      <c r="D32" t="s">
        <v>100</v>
      </c>
      <c r="E32" t="s">
        <v>123</v>
      </c>
      <c r="F32" t="s">
        <v>410</v>
      </c>
      <c r="G32" t="s">
        <v>337</v>
      </c>
      <c r="H32" t="s">
        <v>102</v>
      </c>
      <c r="I32" s="77">
        <v>8328</v>
      </c>
      <c r="J32" s="77">
        <v>37170</v>
      </c>
      <c r="K32" s="77">
        <v>0</v>
      </c>
      <c r="L32" s="77">
        <v>3095.5176000000001</v>
      </c>
      <c r="M32" s="78">
        <v>2.9999999999999997E-4</v>
      </c>
      <c r="N32" s="78">
        <v>1.4500000000000001E-2</v>
      </c>
      <c r="O32" s="78">
        <v>1.8E-3</v>
      </c>
    </row>
    <row r="33" spans="2:15">
      <c r="B33" t="s">
        <v>657</v>
      </c>
      <c r="C33" t="s">
        <v>658</v>
      </c>
      <c r="D33" t="s">
        <v>100</v>
      </c>
      <c r="E33" t="s">
        <v>123</v>
      </c>
      <c r="F33" t="s">
        <v>388</v>
      </c>
      <c r="G33" t="s">
        <v>337</v>
      </c>
      <c r="H33" t="s">
        <v>102</v>
      </c>
      <c r="I33" s="77">
        <v>208303</v>
      </c>
      <c r="J33" s="77">
        <v>1070</v>
      </c>
      <c r="K33" s="77">
        <v>0</v>
      </c>
      <c r="L33" s="77">
        <v>2228.8420999999998</v>
      </c>
      <c r="M33" s="78">
        <v>2.9999999999999997E-4</v>
      </c>
      <c r="N33" s="78">
        <v>1.04E-2</v>
      </c>
      <c r="O33" s="78">
        <v>1.2999999999999999E-3</v>
      </c>
    </row>
    <row r="34" spans="2:15">
      <c r="B34" t="s">
        <v>659</v>
      </c>
      <c r="C34" t="s">
        <v>660</v>
      </c>
      <c r="D34" t="s">
        <v>100</v>
      </c>
      <c r="E34" t="s">
        <v>123</v>
      </c>
      <c r="F34" t="s">
        <v>392</v>
      </c>
      <c r="G34" t="s">
        <v>337</v>
      </c>
      <c r="H34" t="s">
        <v>102</v>
      </c>
      <c r="I34" s="77">
        <v>6852</v>
      </c>
      <c r="J34" s="77">
        <v>28100</v>
      </c>
      <c r="K34" s="77">
        <v>0</v>
      </c>
      <c r="L34" s="77">
        <v>1925.412</v>
      </c>
      <c r="M34" s="78">
        <v>1E-4</v>
      </c>
      <c r="N34" s="78">
        <v>8.9999999999999993E-3</v>
      </c>
      <c r="O34" s="78">
        <v>1.1000000000000001E-3</v>
      </c>
    </row>
    <row r="35" spans="2:15">
      <c r="B35" t="s">
        <v>661</v>
      </c>
      <c r="C35" t="s">
        <v>662</v>
      </c>
      <c r="D35" t="s">
        <v>100</v>
      </c>
      <c r="E35" t="s">
        <v>123</v>
      </c>
      <c r="F35" t="s">
        <v>362</v>
      </c>
      <c r="G35" t="s">
        <v>337</v>
      </c>
      <c r="H35" t="s">
        <v>102</v>
      </c>
      <c r="I35" s="77">
        <v>6083</v>
      </c>
      <c r="J35" s="77">
        <v>23780</v>
      </c>
      <c r="K35" s="77">
        <v>0</v>
      </c>
      <c r="L35" s="77">
        <v>1446.5373999999999</v>
      </c>
      <c r="M35" s="78">
        <v>1E-4</v>
      </c>
      <c r="N35" s="78">
        <v>6.7999999999999996E-3</v>
      </c>
      <c r="O35" s="78">
        <v>8.0000000000000004E-4</v>
      </c>
    </row>
    <row r="36" spans="2:15">
      <c r="B36" t="s">
        <v>663</v>
      </c>
      <c r="C36" t="s">
        <v>664</v>
      </c>
      <c r="D36" t="s">
        <v>100</v>
      </c>
      <c r="E36" t="s">
        <v>123</v>
      </c>
      <c r="F36" t="s">
        <v>596</v>
      </c>
      <c r="G36" t="s">
        <v>665</v>
      </c>
      <c r="H36" t="s">
        <v>102</v>
      </c>
      <c r="I36" s="77">
        <v>122675</v>
      </c>
      <c r="J36" s="77">
        <v>3815</v>
      </c>
      <c r="K36" s="77">
        <v>0</v>
      </c>
      <c r="L36" s="77">
        <v>4680.0512500000004</v>
      </c>
      <c r="M36" s="78">
        <v>1E-4</v>
      </c>
      <c r="N36" s="78">
        <v>2.1899999999999999E-2</v>
      </c>
      <c r="O36" s="78">
        <v>2.7000000000000001E-3</v>
      </c>
    </row>
    <row r="37" spans="2:15">
      <c r="B37" t="s">
        <v>666</v>
      </c>
      <c r="C37" t="s">
        <v>667</v>
      </c>
      <c r="D37" t="s">
        <v>100</v>
      </c>
      <c r="E37" t="s">
        <v>123</v>
      </c>
      <c r="F37" t="s">
        <v>668</v>
      </c>
      <c r="G37" t="s">
        <v>129</v>
      </c>
      <c r="H37" t="s">
        <v>102</v>
      </c>
      <c r="I37" s="77">
        <v>5759</v>
      </c>
      <c r="J37" s="77">
        <v>72500</v>
      </c>
      <c r="K37" s="77">
        <v>0</v>
      </c>
      <c r="L37" s="77">
        <v>4175.2749999999996</v>
      </c>
      <c r="M37" s="78">
        <v>1E-4</v>
      </c>
      <c r="N37" s="78">
        <v>1.95E-2</v>
      </c>
      <c r="O37" s="78">
        <v>2.3999999999999998E-3</v>
      </c>
    </row>
    <row r="38" spans="2:15">
      <c r="B38" t="s">
        <v>669</v>
      </c>
      <c r="C38" t="s">
        <v>670</v>
      </c>
      <c r="D38" t="s">
        <v>100</v>
      </c>
      <c r="E38" t="s">
        <v>123</v>
      </c>
      <c r="F38" t="s">
        <v>503</v>
      </c>
      <c r="G38" t="s">
        <v>132</v>
      </c>
      <c r="H38" t="s">
        <v>102</v>
      </c>
      <c r="I38" s="77">
        <v>753465</v>
      </c>
      <c r="J38" s="77">
        <v>495</v>
      </c>
      <c r="K38" s="77">
        <v>0</v>
      </c>
      <c r="L38" s="77">
        <v>3729.65175</v>
      </c>
      <c r="M38" s="78">
        <v>2.9999999999999997E-4</v>
      </c>
      <c r="N38" s="78">
        <v>1.7399999999999999E-2</v>
      </c>
      <c r="O38" s="78">
        <v>2.2000000000000001E-3</v>
      </c>
    </row>
    <row r="39" spans="2:15">
      <c r="B39" s="79" t="s">
        <v>671</v>
      </c>
      <c r="E39" s="16"/>
      <c r="F39" s="16"/>
      <c r="G39" s="16"/>
      <c r="I39" s="81">
        <v>2723118.67</v>
      </c>
      <c r="K39" s="81">
        <v>0</v>
      </c>
      <c r="L39" s="81">
        <v>35407.4346448</v>
      </c>
      <c r="N39" s="80">
        <v>0.16539999999999999</v>
      </c>
      <c r="O39" s="80">
        <v>2.0400000000000001E-2</v>
      </c>
    </row>
    <row r="40" spans="2:15">
      <c r="B40" t="s">
        <v>672</v>
      </c>
      <c r="C40" t="s">
        <v>673</v>
      </c>
      <c r="D40" t="s">
        <v>100</v>
      </c>
      <c r="E40" t="s">
        <v>123</v>
      </c>
      <c r="F40" t="s">
        <v>517</v>
      </c>
      <c r="G40" t="s">
        <v>352</v>
      </c>
      <c r="H40" t="s">
        <v>102</v>
      </c>
      <c r="I40" s="77">
        <v>525939</v>
      </c>
      <c r="J40" s="77">
        <v>124</v>
      </c>
      <c r="K40" s="77">
        <v>0</v>
      </c>
      <c r="L40" s="77">
        <v>652.16435999999999</v>
      </c>
      <c r="M40" s="78">
        <v>2.0000000000000001E-4</v>
      </c>
      <c r="N40" s="78">
        <v>3.0000000000000001E-3</v>
      </c>
      <c r="O40" s="78">
        <v>4.0000000000000002E-4</v>
      </c>
    </row>
    <row r="41" spans="2:15">
      <c r="B41" t="s">
        <v>674</v>
      </c>
      <c r="C41" t="s">
        <v>675</v>
      </c>
      <c r="D41" t="s">
        <v>100</v>
      </c>
      <c r="E41" t="s">
        <v>123</v>
      </c>
      <c r="F41" t="s">
        <v>676</v>
      </c>
      <c r="G41" t="s">
        <v>508</v>
      </c>
      <c r="H41" t="s">
        <v>102</v>
      </c>
      <c r="I41" s="77">
        <v>43052</v>
      </c>
      <c r="J41" s="77">
        <v>5850</v>
      </c>
      <c r="K41" s="77">
        <v>0</v>
      </c>
      <c r="L41" s="77">
        <v>2518.5419999999999</v>
      </c>
      <c r="M41" s="78">
        <v>5.0000000000000001E-4</v>
      </c>
      <c r="N41" s="78">
        <v>1.18E-2</v>
      </c>
      <c r="O41" s="78">
        <v>1.5E-3</v>
      </c>
    </row>
    <row r="42" spans="2:15">
      <c r="B42" t="s">
        <v>677</v>
      </c>
      <c r="C42" t="s">
        <v>678</v>
      </c>
      <c r="D42" t="s">
        <v>100</v>
      </c>
      <c r="E42" t="s">
        <v>123</v>
      </c>
      <c r="F42" t="s">
        <v>679</v>
      </c>
      <c r="G42" t="s">
        <v>440</v>
      </c>
      <c r="H42" t="s">
        <v>102</v>
      </c>
      <c r="I42" s="77">
        <v>317553</v>
      </c>
      <c r="J42" s="77">
        <v>1040</v>
      </c>
      <c r="K42" s="77">
        <v>0</v>
      </c>
      <c r="L42" s="77">
        <v>3302.5511999999999</v>
      </c>
      <c r="M42" s="78">
        <v>1.1999999999999999E-3</v>
      </c>
      <c r="N42" s="78">
        <v>1.54E-2</v>
      </c>
      <c r="O42" s="78">
        <v>1.9E-3</v>
      </c>
    </row>
    <row r="43" spans="2:15">
      <c r="B43" t="s">
        <v>680</v>
      </c>
      <c r="C43" t="s">
        <v>681</v>
      </c>
      <c r="D43" t="s">
        <v>100</v>
      </c>
      <c r="E43" t="s">
        <v>123</v>
      </c>
      <c r="F43" t="s">
        <v>554</v>
      </c>
      <c r="G43" t="s">
        <v>440</v>
      </c>
      <c r="H43" t="s">
        <v>102</v>
      </c>
      <c r="I43" s="77">
        <v>20773</v>
      </c>
      <c r="J43" s="77">
        <v>19150</v>
      </c>
      <c r="K43" s="77">
        <v>0</v>
      </c>
      <c r="L43" s="77">
        <v>3978.0295000000001</v>
      </c>
      <c r="M43" s="78">
        <v>1.6000000000000001E-3</v>
      </c>
      <c r="N43" s="78">
        <v>1.8599999999999998E-2</v>
      </c>
      <c r="O43" s="78">
        <v>2.3E-3</v>
      </c>
    </row>
    <row r="44" spans="2:15">
      <c r="B44" t="s">
        <v>682</v>
      </c>
      <c r="C44" t="s">
        <v>683</v>
      </c>
      <c r="D44" t="s">
        <v>100</v>
      </c>
      <c r="E44" t="s">
        <v>123</v>
      </c>
      <c r="F44" t="s">
        <v>521</v>
      </c>
      <c r="G44" t="s">
        <v>440</v>
      </c>
      <c r="H44" t="s">
        <v>102</v>
      </c>
      <c r="I44" s="77">
        <v>12062</v>
      </c>
      <c r="J44" s="77">
        <v>26000</v>
      </c>
      <c r="K44" s="77">
        <v>0</v>
      </c>
      <c r="L44" s="77">
        <v>3136.12</v>
      </c>
      <c r="M44" s="78">
        <v>5.9999999999999995E-4</v>
      </c>
      <c r="N44" s="78">
        <v>1.47E-2</v>
      </c>
      <c r="O44" s="78">
        <v>1.8E-3</v>
      </c>
    </row>
    <row r="45" spans="2:15">
      <c r="B45" t="s">
        <v>684</v>
      </c>
      <c r="C45" t="s">
        <v>685</v>
      </c>
      <c r="D45" t="s">
        <v>100</v>
      </c>
      <c r="E45" t="s">
        <v>123</v>
      </c>
      <c r="F45" t="s">
        <v>686</v>
      </c>
      <c r="G45" t="s">
        <v>529</v>
      </c>
      <c r="H45" t="s">
        <v>102</v>
      </c>
      <c r="I45" s="77">
        <v>9032</v>
      </c>
      <c r="J45" s="77">
        <v>11770</v>
      </c>
      <c r="K45" s="77">
        <v>0</v>
      </c>
      <c r="L45" s="77">
        <v>1063.0663999999999</v>
      </c>
      <c r="M45" s="78">
        <v>2.9999999999999997E-4</v>
      </c>
      <c r="N45" s="78">
        <v>5.0000000000000001E-3</v>
      </c>
      <c r="O45" s="78">
        <v>5.9999999999999995E-4</v>
      </c>
    </row>
    <row r="46" spans="2:15">
      <c r="B46" t="s">
        <v>687</v>
      </c>
      <c r="C46" t="s">
        <v>688</v>
      </c>
      <c r="D46" t="s">
        <v>100</v>
      </c>
      <c r="E46" t="s">
        <v>123</v>
      </c>
      <c r="F46" t="s">
        <v>584</v>
      </c>
      <c r="G46" t="s">
        <v>585</v>
      </c>
      <c r="H46" t="s">
        <v>102</v>
      </c>
      <c r="I46" s="77">
        <v>1152874.3999999999</v>
      </c>
      <c r="J46" s="77">
        <v>150.69999999999999</v>
      </c>
      <c r="K46" s="77">
        <v>0</v>
      </c>
      <c r="L46" s="77">
        <v>1737.3817208</v>
      </c>
      <c r="M46" s="78">
        <v>4.0000000000000002E-4</v>
      </c>
      <c r="N46" s="78">
        <v>8.0999999999999996E-3</v>
      </c>
      <c r="O46" s="78">
        <v>1E-3</v>
      </c>
    </row>
    <row r="47" spans="2:15">
      <c r="B47" t="s">
        <v>689</v>
      </c>
      <c r="C47" t="s">
        <v>690</v>
      </c>
      <c r="D47" t="s">
        <v>100</v>
      </c>
      <c r="E47" t="s">
        <v>123</v>
      </c>
      <c r="F47" t="s">
        <v>691</v>
      </c>
      <c r="G47" t="s">
        <v>337</v>
      </c>
      <c r="H47" t="s">
        <v>102</v>
      </c>
      <c r="I47" s="77">
        <v>104796</v>
      </c>
      <c r="J47" s="77">
        <v>1700</v>
      </c>
      <c r="K47" s="77">
        <v>0</v>
      </c>
      <c r="L47" s="77">
        <v>1781.5319999999999</v>
      </c>
      <c r="M47" s="78">
        <v>5.0000000000000001E-4</v>
      </c>
      <c r="N47" s="78">
        <v>8.3000000000000001E-3</v>
      </c>
      <c r="O47" s="78">
        <v>1E-3</v>
      </c>
    </row>
    <row r="48" spans="2:15">
      <c r="B48" t="s">
        <v>692</v>
      </c>
      <c r="C48" t="s">
        <v>693</v>
      </c>
      <c r="D48" t="s">
        <v>100</v>
      </c>
      <c r="E48" t="s">
        <v>123</v>
      </c>
      <c r="F48" t="s">
        <v>496</v>
      </c>
      <c r="G48" t="s">
        <v>337</v>
      </c>
      <c r="H48" t="s">
        <v>102</v>
      </c>
      <c r="I48" s="77">
        <v>71584</v>
      </c>
      <c r="J48" s="77">
        <v>3024</v>
      </c>
      <c r="K48" s="77">
        <v>0</v>
      </c>
      <c r="L48" s="77">
        <v>2164.7001599999999</v>
      </c>
      <c r="M48" s="78">
        <v>4.0000000000000002E-4</v>
      </c>
      <c r="N48" s="78">
        <v>1.01E-2</v>
      </c>
      <c r="O48" s="78">
        <v>1.2999999999999999E-3</v>
      </c>
    </row>
    <row r="49" spans="2:15">
      <c r="B49" t="s">
        <v>694</v>
      </c>
      <c r="C49" t="s">
        <v>695</v>
      </c>
      <c r="D49" t="s">
        <v>100</v>
      </c>
      <c r="E49" t="s">
        <v>123</v>
      </c>
      <c r="F49" t="s">
        <v>696</v>
      </c>
      <c r="G49" t="s">
        <v>337</v>
      </c>
      <c r="H49" t="s">
        <v>102</v>
      </c>
      <c r="I49" s="77">
        <v>11131</v>
      </c>
      <c r="J49" s="77">
        <v>8550</v>
      </c>
      <c r="K49" s="77">
        <v>0</v>
      </c>
      <c r="L49" s="77">
        <v>951.70050000000003</v>
      </c>
      <c r="M49" s="78">
        <v>2.9999999999999997E-4</v>
      </c>
      <c r="N49" s="78">
        <v>4.4000000000000003E-3</v>
      </c>
      <c r="O49" s="78">
        <v>5.0000000000000001E-4</v>
      </c>
    </row>
    <row r="50" spans="2:15">
      <c r="B50" t="s">
        <v>697</v>
      </c>
      <c r="C50" t="s">
        <v>698</v>
      </c>
      <c r="D50" t="s">
        <v>100</v>
      </c>
      <c r="E50" t="s">
        <v>123</v>
      </c>
      <c r="F50" t="s">
        <v>450</v>
      </c>
      <c r="G50" t="s">
        <v>337</v>
      </c>
      <c r="H50" t="s">
        <v>102</v>
      </c>
      <c r="I50" s="77">
        <v>5745</v>
      </c>
      <c r="J50" s="77">
        <v>22040</v>
      </c>
      <c r="K50" s="77">
        <v>0</v>
      </c>
      <c r="L50" s="77">
        <v>1266.1980000000001</v>
      </c>
      <c r="M50" s="78">
        <v>8.0000000000000004E-4</v>
      </c>
      <c r="N50" s="78">
        <v>5.8999999999999999E-3</v>
      </c>
      <c r="O50" s="78">
        <v>6.9999999999999999E-4</v>
      </c>
    </row>
    <row r="51" spans="2:15">
      <c r="B51" t="s">
        <v>699</v>
      </c>
      <c r="C51" t="s">
        <v>700</v>
      </c>
      <c r="D51" t="s">
        <v>100</v>
      </c>
      <c r="E51" t="s">
        <v>123</v>
      </c>
      <c r="F51" t="s">
        <v>701</v>
      </c>
      <c r="G51" t="s">
        <v>400</v>
      </c>
      <c r="H51" t="s">
        <v>102</v>
      </c>
      <c r="I51" s="77">
        <v>7446</v>
      </c>
      <c r="J51" s="77">
        <v>24060</v>
      </c>
      <c r="K51" s="77">
        <v>0</v>
      </c>
      <c r="L51" s="77">
        <v>1791.5075999999999</v>
      </c>
      <c r="M51" s="78">
        <v>5.0000000000000001E-4</v>
      </c>
      <c r="N51" s="78">
        <v>8.3999999999999995E-3</v>
      </c>
      <c r="O51" s="78">
        <v>1E-3</v>
      </c>
    </row>
    <row r="52" spans="2:15">
      <c r="B52" t="s">
        <v>702</v>
      </c>
      <c r="C52" t="s">
        <v>703</v>
      </c>
      <c r="D52" t="s">
        <v>100</v>
      </c>
      <c r="E52" t="s">
        <v>123</v>
      </c>
      <c r="F52" t="s">
        <v>399</v>
      </c>
      <c r="G52" t="s">
        <v>400</v>
      </c>
      <c r="H52" t="s">
        <v>102</v>
      </c>
      <c r="I52" s="77">
        <v>168555</v>
      </c>
      <c r="J52" s="77">
        <v>1709</v>
      </c>
      <c r="K52" s="77">
        <v>0</v>
      </c>
      <c r="L52" s="77">
        <v>2880.6049499999999</v>
      </c>
      <c r="M52" s="78">
        <v>5.9999999999999995E-4</v>
      </c>
      <c r="N52" s="78">
        <v>1.35E-2</v>
      </c>
      <c r="O52" s="78">
        <v>1.6999999999999999E-3</v>
      </c>
    </row>
    <row r="53" spans="2:15">
      <c r="B53" t="s">
        <v>704</v>
      </c>
      <c r="C53" t="s">
        <v>705</v>
      </c>
      <c r="D53" t="s">
        <v>100</v>
      </c>
      <c r="E53" t="s">
        <v>123</v>
      </c>
      <c r="F53" t="s">
        <v>706</v>
      </c>
      <c r="G53" t="s">
        <v>707</v>
      </c>
      <c r="H53" t="s">
        <v>102</v>
      </c>
      <c r="I53" s="77">
        <v>37215</v>
      </c>
      <c r="J53" s="77">
        <v>4651</v>
      </c>
      <c r="K53" s="77">
        <v>0</v>
      </c>
      <c r="L53" s="77">
        <v>1730.8696500000001</v>
      </c>
      <c r="M53" s="78">
        <v>5.0000000000000001E-4</v>
      </c>
      <c r="N53" s="78">
        <v>8.0999999999999996E-3</v>
      </c>
      <c r="O53" s="78">
        <v>1E-3</v>
      </c>
    </row>
    <row r="54" spans="2:15">
      <c r="B54" t="s">
        <v>708</v>
      </c>
      <c r="C54" t="s">
        <v>709</v>
      </c>
      <c r="D54" t="s">
        <v>100</v>
      </c>
      <c r="E54" t="s">
        <v>123</v>
      </c>
      <c r="F54" t="s">
        <v>710</v>
      </c>
      <c r="G54" t="s">
        <v>707</v>
      </c>
      <c r="H54" t="s">
        <v>102</v>
      </c>
      <c r="I54" s="77">
        <v>7580</v>
      </c>
      <c r="J54" s="77">
        <v>24050</v>
      </c>
      <c r="K54" s="77">
        <v>0</v>
      </c>
      <c r="L54" s="77">
        <v>1822.99</v>
      </c>
      <c r="M54" s="78">
        <v>5.0000000000000001E-4</v>
      </c>
      <c r="N54" s="78">
        <v>8.5000000000000006E-3</v>
      </c>
      <c r="O54" s="78">
        <v>1.1000000000000001E-3</v>
      </c>
    </row>
    <row r="55" spans="2:15">
      <c r="B55" t="s">
        <v>711</v>
      </c>
      <c r="C55" t="s">
        <v>712</v>
      </c>
      <c r="D55" t="s">
        <v>100</v>
      </c>
      <c r="E55" t="s">
        <v>123</v>
      </c>
      <c r="F55" t="s">
        <v>486</v>
      </c>
      <c r="G55" t="s">
        <v>487</v>
      </c>
      <c r="H55" t="s">
        <v>102</v>
      </c>
      <c r="I55" s="77">
        <v>114681.27</v>
      </c>
      <c r="J55" s="77">
        <v>1320</v>
      </c>
      <c r="K55" s="77">
        <v>0</v>
      </c>
      <c r="L55" s="77">
        <v>1513.792764</v>
      </c>
      <c r="M55" s="78">
        <v>5.9999999999999995E-4</v>
      </c>
      <c r="N55" s="78">
        <v>7.1000000000000004E-3</v>
      </c>
      <c r="O55" s="78">
        <v>8.9999999999999998E-4</v>
      </c>
    </row>
    <row r="56" spans="2:15">
      <c r="B56" t="s">
        <v>713</v>
      </c>
      <c r="C56" t="s">
        <v>714</v>
      </c>
      <c r="D56" t="s">
        <v>100</v>
      </c>
      <c r="E56" t="s">
        <v>123</v>
      </c>
      <c r="F56" t="s">
        <v>715</v>
      </c>
      <c r="G56" t="s">
        <v>129</v>
      </c>
      <c r="H56" t="s">
        <v>102</v>
      </c>
      <c r="I56" s="77">
        <v>14081</v>
      </c>
      <c r="J56" s="77">
        <v>11150</v>
      </c>
      <c r="K56" s="77">
        <v>0</v>
      </c>
      <c r="L56" s="77">
        <v>1570.0315000000001</v>
      </c>
      <c r="M56" s="78">
        <v>2.9999999999999997E-4</v>
      </c>
      <c r="N56" s="78">
        <v>7.3000000000000001E-3</v>
      </c>
      <c r="O56" s="78">
        <v>8.9999999999999998E-4</v>
      </c>
    </row>
    <row r="57" spans="2:15">
      <c r="B57" t="s">
        <v>716</v>
      </c>
      <c r="C57" t="s">
        <v>717</v>
      </c>
      <c r="D57" t="s">
        <v>100</v>
      </c>
      <c r="E57" t="s">
        <v>123</v>
      </c>
      <c r="F57" t="s">
        <v>718</v>
      </c>
      <c r="G57" t="s">
        <v>132</v>
      </c>
      <c r="H57" t="s">
        <v>102</v>
      </c>
      <c r="I57" s="77">
        <v>77207</v>
      </c>
      <c r="J57" s="77">
        <v>1494</v>
      </c>
      <c r="K57" s="77">
        <v>0</v>
      </c>
      <c r="L57" s="77">
        <v>1153.4725800000001</v>
      </c>
      <c r="M57" s="78">
        <v>5.0000000000000001E-4</v>
      </c>
      <c r="N57" s="78">
        <v>5.4000000000000003E-3</v>
      </c>
      <c r="O57" s="78">
        <v>6.9999999999999999E-4</v>
      </c>
    </row>
    <row r="58" spans="2:15">
      <c r="B58" t="s">
        <v>719</v>
      </c>
      <c r="C58" t="s">
        <v>720</v>
      </c>
      <c r="D58" t="s">
        <v>100</v>
      </c>
      <c r="E58" t="s">
        <v>123</v>
      </c>
      <c r="F58" t="s">
        <v>533</v>
      </c>
      <c r="G58" t="s">
        <v>132</v>
      </c>
      <c r="H58" t="s">
        <v>102</v>
      </c>
      <c r="I58" s="77">
        <v>21812</v>
      </c>
      <c r="J58" s="77">
        <v>1798</v>
      </c>
      <c r="K58" s="77">
        <v>0</v>
      </c>
      <c r="L58" s="77">
        <v>392.17975999999999</v>
      </c>
      <c r="M58" s="78">
        <v>1E-4</v>
      </c>
      <c r="N58" s="78">
        <v>1.8E-3</v>
      </c>
      <c r="O58" s="78">
        <v>2.0000000000000001E-4</v>
      </c>
    </row>
    <row r="59" spans="2:15">
      <c r="B59" s="79" t="s">
        <v>721</v>
      </c>
      <c r="E59" s="16"/>
      <c r="F59" s="16"/>
      <c r="G59" s="16"/>
      <c r="I59" s="81">
        <v>15273450</v>
      </c>
      <c r="K59" s="81">
        <v>0</v>
      </c>
      <c r="L59" s="81">
        <v>28418.579654000001</v>
      </c>
      <c r="N59" s="80">
        <v>0.1328</v>
      </c>
      <c r="O59" s="80">
        <v>1.6400000000000001E-2</v>
      </c>
    </row>
    <row r="60" spans="2:15">
      <c r="B60" t="s">
        <v>722</v>
      </c>
      <c r="C60" t="s">
        <v>723</v>
      </c>
      <c r="D60" t="s">
        <v>100</v>
      </c>
      <c r="E60" t="s">
        <v>123</v>
      </c>
      <c r="F60" t="s">
        <v>724</v>
      </c>
      <c r="G60" t="s">
        <v>440</v>
      </c>
      <c r="H60" t="s">
        <v>102</v>
      </c>
      <c r="I60" s="77">
        <v>274180</v>
      </c>
      <c r="J60" s="77">
        <v>1460</v>
      </c>
      <c r="K60" s="77">
        <v>0</v>
      </c>
      <c r="L60" s="77">
        <v>4003.0279999999998</v>
      </c>
      <c r="M60" s="78">
        <v>4.4000000000000003E-3</v>
      </c>
      <c r="N60" s="78">
        <v>1.8700000000000001E-2</v>
      </c>
      <c r="O60" s="78">
        <v>2.3E-3</v>
      </c>
    </row>
    <row r="61" spans="2:15">
      <c r="B61" t="s">
        <v>725</v>
      </c>
      <c r="C61" t="s">
        <v>726</v>
      </c>
      <c r="D61" t="s">
        <v>100</v>
      </c>
      <c r="E61" t="s">
        <v>123</v>
      </c>
      <c r="F61" t="s">
        <v>727</v>
      </c>
      <c r="G61" t="s">
        <v>529</v>
      </c>
      <c r="H61" t="s">
        <v>102</v>
      </c>
      <c r="I61" s="77">
        <v>1591056</v>
      </c>
      <c r="J61" s="77">
        <v>507.8</v>
      </c>
      <c r="K61" s="77">
        <v>0</v>
      </c>
      <c r="L61" s="77">
        <v>8079.3823679999996</v>
      </c>
      <c r="M61" s="78">
        <v>1.04E-2</v>
      </c>
      <c r="N61" s="78">
        <v>3.7699999999999997E-2</v>
      </c>
      <c r="O61" s="78">
        <v>4.7000000000000002E-3</v>
      </c>
    </row>
    <row r="62" spans="2:15">
      <c r="B62" t="s">
        <v>728</v>
      </c>
      <c r="C62" t="s">
        <v>729</v>
      </c>
      <c r="D62" t="s">
        <v>100</v>
      </c>
      <c r="E62" t="s">
        <v>123</v>
      </c>
      <c r="F62" t="s">
        <v>730</v>
      </c>
      <c r="G62" t="s">
        <v>731</v>
      </c>
      <c r="H62" t="s">
        <v>102</v>
      </c>
      <c r="I62" s="77">
        <v>215700</v>
      </c>
      <c r="J62" s="77">
        <v>114.2</v>
      </c>
      <c r="K62" s="77">
        <v>0</v>
      </c>
      <c r="L62" s="77">
        <v>246.32939999999999</v>
      </c>
      <c r="M62" s="78">
        <v>5.3499999999999999E-2</v>
      </c>
      <c r="N62" s="78">
        <v>1.1999999999999999E-3</v>
      </c>
      <c r="O62" s="78">
        <v>1E-4</v>
      </c>
    </row>
    <row r="63" spans="2:15">
      <c r="B63" t="s">
        <v>732</v>
      </c>
      <c r="C63" t="s">
        <v>733</v>
      </c>
      <c r="D63" t="s">
        <v>100</v>
      </c>
      <c r="E63" t="s">
        <v>123</v>
      </c>
      <c r="F63" t="s">
        <v>734</v>
      </c>
      <c r="G63" t="s">
        <v>337</v>
      </c>
      <c r="H63" t="s">
        <v>102</v>
      </c>
      <c r="I63" s="77">
        <v>973665</v>
      </c>
      <c r="J63" s="77">
        <v>380</v>
      </c>
      <c r="K63" s="77">
        <v>0</v>
      </c>
      <c r="L63" s="77">
        <v>3699.9270000000001</v>
      </c>
      <c r="M63" s="78">
        <v>7.4000000000000003E-3</v>
      </c>
      <c r="N63" s="78">
        <v>1.7299999999999999E-2</v>
      </c>
      <c r="O63" s="78">
        <v>2.0999999999999999E-3</v>
      </c>
    </row>
    <row r="64" spans="2:15">
      <c r="B64" t="s">
        <v>735</v>
      </c>
      <c r="C64" t="s">
        <v>736</v>
      </c>
      <c r="D64" t="s">
        <v>100</v>
      </c>
      <c r="E64" t="s">
        <v>123</v>
      </c>
      <c r="F64" t="s">
        <v>737</v>
      </c>
      <c r="G64" t="s">
        <v>400</v>
      </c>
      <c r="H64" t="s">
        <v>102</v>
      </c>
      <c r="I64" s="77">
        <v>12218849</v>
      </c>
      <c r="J64" s="77">
        <v>101.4</v>
      </c>
      <c r="K64" s="77">
        <v>0</v>
      </c>
      <c r="L64" s="77">
        <v>12389.912886</v>
      </c>
      <c r="M64" s="78">
        <v>6.9900000000000004E-2</v>
      </c>
      <c r="N64" s="78">
        <v>5.79E-2</v>
      </c>
      <c r="O64" s="78">
        <v>7.1999999999999998E-3</v>
      </c>
    </row>
    <row r="65" spans="2:15">
      <c r="B65" s="79" t="s">
        <v>738</v>
      </c>
      <c r="E65" s="16"/>
      <c r="F65" s="16"/>
      <c r="G65" s="16"/>
      <c r="I65" s="81">
        <v>0</v>
      </c>
      <c r="K65" s="81">
        <v>0</v>
      </c>
      <c r="L65" s="81">
        <v>0</v>
      </c>
      <c r="N65" s="80">
        <v>0</v>
      </c>
      <c r="O65" s="80">
        <v>0</v>
      </c>
    </row>
    <row r="66" spans="2:15">
      <c r="B66" t="s">
        <v>234</v>
      </c>
      <c r="C66" t="s">
        <v>234</v>
      </c>
      <c r="E66" s="16"/>
      <c r="F66" s="16"/>
      <c r="G66" t="s">
        <v>234</v>
      </c>
      <c r="H66" t="s">
        <v>234</v>
      </c>
      <c r="I66" s="77">
        <v>0</v>
      </c>
      <c r="J66" s="77">
        <v>0</v>
      </c>
      <c r="L66" s="77">
        <v>0</v>
      </c>
      <c r="M66" s="78">
        <v>0</v>
      </c>
      <c r="N66" s="78">
        <v>0</v>
      </c>
      <c r="O66" s="78">
        <v>0</v>
      </c>
    </row>
    <row r="67" spans="2:15">
      <c r="B67" s="79" t="s">
        <v>238</v>
      </c>
      <c r="E67" s="16"/>
      <c r="F67" s="16"/>
      <c r="G67" s="16"/>
      <c r="I67" s="81">
        <v>403327.82</v>
      </c>
      <c r="K67" s="81">
        <v>14.2864</v>
      </c>
      <c r="L67" s="81">
        <v>38985.0856191196</v>
      </c>
      <c r="N67" s="80">
        <v>0.18210000000000001</v>
      </c>
      <c r="O67" s="80">
        <v>2.2499999999999999E-2</v>
      </c>
    </row>
    <row r="68" spans="2:15">
      <c r="B68" s="79" t="s">
        <v>308</v>
      </c>
      <c r="E68" s="16"/>
      <c r="F68" s="16"/>
      <c r="G68" s="16"/>
      <c r="I68" s="81">
        <v>316295.82</v>
      </c>
      <c r="K68" s="81">
        <v>0</v>
      </c>
      <c r="L68" s="81">
        <v>8851.9624594596007</v>
      </c>
      <c r="N68" s="80">
        <v>4.1399999999999999E-2</v>
      </c>
      <c r="O68" s="80">
        <v>5.1000000000000004E-3</v>
      </c>
    </row>
    <row r="69" spans="2:15">
      <c r="B69" t="s">
        <v>739</v>
      </c>
      <c r="C69" t="s">
        <v>740</v>
      </c>
      <c r="D69" t="s">
        <v>595</v>
      </c>
      <c r="E69" t="s">
        <v>347</v>
      </c>
      <c r="F69" t="s">
        <v>741</v>
      </c>
      <c r="G69" t="s">
        <v>742</v>
      </c>
      <c r="H69" t="s">
        <v>106</v>
      </c>
      <c r="I69" s="77">
        <v>113476</v>
      </c>
      <c r="J69" s="77">
        <v>987</v>
      </c>
      <c r="K69" s="77">
        <v>0</v>
      </c>
      <c r="L69" s="77">
        <v>4062.2694512399999</v>
      </c>
      <c r="M69" s="78">
        <v>8.9999999999999998E-4</v>
      </c>
      <c r="N69" s="78">
        <v>1.9E-2</v>
      </c>
      <c r="O69" s="78">
        <v>2.3E-3</v>
      </c>
    </row>
    <row r="70" spans="2:15">
      <c r="B70" t="s">
        <v>743</v>
      </c>
      <c r="C70" t="s">
        <v>744</v>
      </c>
      <c r="D70" t="s">
        <v>745</v>
      </c>
      <c r="E70" t="s">
        <v>347</v>
      </c>
      <c r="F70" t="s">
        <v>746</v>
      </c>
      <c r="G70" t="s">
        <v>747</v>
      </c>
      <c r="H70" t="s">
        <v>106</v>
      </c>
      <c r="I70" s="77">
        <v>116106.82</v>
      </c>
      <c r="J70" s="77">
        <v>514</v>
      </c>
      <c r="K70" s="77">
        <v>0</v>
      </c>
      <c r="L70" s="77">
        <v>2164.5539017596002</v>
      </c>
      <c r="M70" s="78">
        <v>1.38E-2</v>
      </c>
      <c r="N70" s="78">
        <v>1.01E-2</v>
      </c>
      <c r="O70" s="78">
        <v>1.1999999999999999E-3</v>
      </c>
    </row>
    <row r="71" spans="2:15">
      <c r="B71" t="s">
        <v>748</v>
      </c>
      <c r="C71" t="s">
        <v>749</v>
      </c>
      <c r="D71" t="s">
        <v>745</v>
      </c>
      <c r="E71" t="s">
        <v>347</v>
      </c>
      <c r="F71" t="s">
        <v>750</v>
      </c>
      <c r="G71" t="s">
        <v>747</v>
      </c>
      <c r="H71" t="s">
        <v>106</v>
      </c>
      <c r="I71" s="77">
        <v>3012</v>
      </c>
      <c r="J71" s="77">
        <v>12302</v>
      </c>
      <c r="K71" s="77">
        <v>0</v>
      </c>
      <c r="L71" s="77">
        <v>1343.93494248</v>
      </c>
      <c r="M71" s="78">
        <v>1E-4</v>
      </c>
      <c r="N71" s="78">
        <v>6.3E-3</v>
      </c>
      <c r="O71" s="78">
        <v>8.0000000000000004E-4</v>
      </c>
    </row>
    <row r="72" spans="2:15">
      <c r="B72" t="s">
        <v>751</v>
      </c>
      <c r="C72" t="s">
        <v>752</v>
      </c>
      <c r="D72" t="s">
        <v>745</v>
      </c>
      <c r="E72" t="s">
        <v>347</v>
      </c>
      <c r="F72" t="s">
        <v>753</v>
      </c>
      <c r="G72" t="s">
        <v>754</v>
      </c>
      <c r="H72" t="s">
        <v>106</v>
      </c>
      <c r="I72" s="77">
        <v>81833</v>
      </c>
      <c r="J72" s="77">
        <v>218</v>
      </c>
      <c r="K72" s="77">
        <v>0</v>
      </c>
      <c r="L72" s="77">
        <v>647.04207438000003</v>
      </c>
      <c r="M72" s="78">
        <v>1.1000000000000001E-3</v>
      </c>
      <c r="N72" s="78">
        <v>3.0000000000000001E-3</v>
      </c>
      <c r="O72" s="78">
        <v>4.0000000000000002E-4</v>
      </c>
    </row>
    <row r="73" spans="2:15">
      <c r="B73" t="s">
        <v>755</v>
      </c>
      <c r="C73" t="s">
        <v>756</v>
      </c>
      <c r="D73" t="s">
        <v>595</v>
      </c>
      <c r="E73" t="s">
        <v>347</v>
      </c>
      <c r="F73" t="s">
        <v>757</v>
      </c>
      <c r="G73" t="s">
        <v>754</v>
      </c>
      <c r="H73" t="s">
        <v>106</v>
      </c>
      <c r="I73" s="77">
        <v>1868</v>
      </c>
      <c r="J73" s="77">
        <v>9360</v>
      </c>
      <c r="K73" s="77">
        <v>0</v>
      </c>
      <c r="L73" s="77">
        <v>634.16208959999994</v>
      </c>
      <c r="M73" s="78">
        <v>0</v>
      </c>
      <c r="N73" s="78">
        <v>3.0000000000000001E-3</v>
      </c>
      <c r="O73" s="78">
        <v>4.0000000000000002E-4</v>
      </c>
    </row>
    <row r="74" spans="2:15">
      <c r="B74" s="79" t="s">
        <v>309</v>
      </c>
      <c r="E74" s="16"/>
      <c r="F74" s="16"/>
      <c r="G74" s="16"/>
      <c r="I74" s="81">
        <v>87032</v>
      </c>
      <c r="K74" s="81">
        <v>14.2864</v>
      </c>
      <c r="L74" s="81">
        <v>30133.123159660001</v>
      </c>
      <c r="N74" s="80">
        <v>0.14080000000000001</v>
      </c>
      <c r="O74" s="80">
        <v>1.7399999999999999E-2</v>
      </c>
    </row>
    <row r="75" spans="2:15">
      <c r="B75" t="s">
        <v>758</v>
      </c>
      <c r="C75" t="s">
        <v>759</v>
      </c>
      <c r="D75" t="s">
        <v>745</v>
      </c>
      <c r="E75" t="s">
        <v>347</v>
      </c>
      <c r="F75" t="s">
        <v>760</v>
      </c>
      <c r="G75" t="s">
        <v>761</v>
      </c>
      <c r="H75" t="s">
        <v>106</v>
      </c>
      <c r="I75" s="77">
        <v>9223</v>
      </c>
      <c r="J75" s="77">
        <v>825</v>
      </c>
      <c r="K75" s="77">
        <v>0</v>
      </c>
      <c r="L75" s="77">
        <v>275.97752324999999</v>
      </c>
      <c r="M75" s="78">
        <v>1E-4</v>
      </c>
      <c r="N75" s="78">
        <v>1.2999999999999999E-3</v>
      </c>
      <c r="O75" s="78">
        <v>2.0000000000000001E-4</v>
      </c>
    </row>
    <row r="76" spans="2:15">
      <c r="B76" t="s">
        <v>762</v>
      </c>
      <c r="C76" t="s">
        <v>763</v>
      </c>
      <c r="D76" t="s">
        <v>595</v>
      </c>
      <c r="E76" t="s">
        <v>347</v>
      </c>
      <c r="F76" t="s">
        <v>764</v>
      </c>
      <c r="G76" t="s">
        <v>765</v>
      </c>
      <c r="H76" t="s">
        <v>106</v>
      </c>
      <c r="I76" s="77">
        <v>7454</v>
      </c>
      <c r="J76" s="77">
        <v>14093</v>
      </c>
      <c r="K76" s="77">
        <v>0</v>
      </c>
      <c r="L76" s="77">
        <v>3810.1352819399999</v>
      </c>
      <c r="M76" s="78">
        <v>0</v>
      </c>
      <c r="N76" s="78">
        <v>1.78E-2</v>
      </c>
      <c r="O76" s="78">
        <v>2.2000000000000001E-3</v>
      </c>
    </row>
    <row r="77" spans="2:15">
      <c r="B77" t="s">
        <v>766</v>
      </c>
      <c r="C77" t="s">
        <v>767</v>
      </c>
      <c r="D77" t="s">
        <v>100</v>
      </c>
      <c r="E77" t="s">
        <v>347</v>
      </c>
      <c r="F77" t="s">
        <v>768</v>
      </c>
      <c r="G77" t="s">
        <v>765</v>
      </c>
      <c r="H77" t="s">
        <v>106</v>
      </c>
      <c r="I77" s="77">
        <v>2665</v>
      </c>
      <c r="J77" s="77">
        <v>35396</v>
      </c>
      <c r="K77" s="77">
        <v>0</v>
      </c>
      <c r="L77" s="77">
        <v>3421.3614318</v>
      </c>
      <c r="M77" s="78">
        <v>0</v>
      </c>
      <c r="N77" s="78">
        <v>1.6E-2</v>
      </c>
      <c r="O77" s="78">
        <v>2E-3</v>
      </c>
    </row>
    <row r="78" spans="2:15">
      <c r="B78" t="s">
        <v>769</v>
      </c>
      <c r="C78" t="s">
        <v>770</v>
      </c>
      <c r="D78" t="s">
        <v>123</v>
      </c>
      <c r="E78" t="s">
        <v>347</v>
      </c>
      <c r="F78" t="s">
        <v>771</v>
      </c>
      <c r="G78" t="s">
        <v>772</v>
      </c>
      <c r="H78" t="s">
        <v>110</v>
      </c>
      <c r="I78" s="77">
        <v>18888</v>
      </c>
      <c r="J78" s="77">
        <v>109</v>
      </c>
      <c r="K78" s="77">
        <v>0</v>
      </c>
      <c r="L78" s="77">
        <v>82.590499871999995</v>
      </c>
      <c r="M78" s="78">
        <v>4.0000000000000002E-4</v>
      </c>
      <c r="N78" s="78">
        <v>4.0000000000000002E-4</v>
      </c>
      <c r="O78" s="78">
        <v>0</v>
      </c>
    </row>
    <row r="79" spans="2:15">
      <c r="B79" t="s">
        <v>773</v>
      </c>
      <c r="C79" t="s">
        <v>774</v>
      </c>
      <c r="D79" t="s">
        <v>123</v>
      </c>
      <c r="E79" t="s">
        <v>347</v>
      </c>
      <c r="F79" t="s">
        <v>771</v>
      </c>
      <c r="G79" t="s">
        <v>772</v>
      </c>
      <c r="H79" t="s">
        <v>110</v>
      </c>
      <c r="I79" s="77">
        <v>18888</v>
      </c>
      <c r="J79" s="77">
        <v>1</v>
      </c>
      <c r="K79" s="77">
        <v>0</v>
      </c>
      <c r="L79" s="77">
        <v>0.75771100800000002</v>
      </c>
      <c r="M79" s="78">
        <v>0</v>
      </c>
      <c r="N79" s="78">
        <v>0</v>
      </c>
      <c r="O79" s="78">
        <v>0</v>
      </c>
    </row>
    <row r="80" spans="2:15">
      <c r="B80" t="s">
        <v>775</v>
      </c>
      <c r="C80" t="s">
        <v>776</v>
      </c>
      <c r="D80" t="s">
        <v>595</v>
      </c>
      <c r="E80" t="s">
        <v>347</v>
      </c>
      <c r="F80" t="s">
        <v>777</v>
      </c>
      <c r="G80" t="s">
        <v>778</v>
      </c>
      <c r="H80" t="s">
        <v>106</v>
      </c>
      <c r="I80" s="77">
        <v>13218</v>
      </c>
      <c r="J80" s="77">
        <v>10400</v>
      </c>
      <c r="K80" s="77">
        <v>14.2864</v>
      </c>
      <c r="L80" s="77">
        <v>5000.2217440000004</v>
      </c>
      <c r="M80" s="78">
        <v>0</v>
      </c>
      <c r="N80" s="78">
        <v>2.3400000000000001E-2</v>
      </c>
      <c r="O80" s="78">
        <v>2.8999999999999998E-3</v>
      </c>
    </row>
    <row r="81" spans="2:15">
      <c r="B81" t="s">
        <v>779</v>
      </c>
      <c r="C81" t="s">
        <v>780</v>
      </c>
      <c r="D81" t="s">
        <v>595</v>
      </c>
      <c r="E81" t="s">
        <v>347</v>
      </c>
      <c r="F81" t="s">
        <v>781</v>
      </c>
      <c r="G81" t="s">
        <v>747</v>
      </c>
      <c r="H81" t="s">
        <v>106</v>
      </c>
      <c r="I81" s="77">
        <v>8839</v>
      </c>
      <c r="J81" s="77">
        <v>37604</v>
      </c>
      <c r="K81" s="77">
        <v>0</v>
      </c>
      <c r="L81" s="77">
        <v>12055.486290119999</v>
      </c>
      <c r="M81" s="78">
        <v>0</v>
      </c>
      <c r="N81" s="78">
        <v>5.6300000000000003E-2</v>
      </c>
      <c r="O81" s="78">
        <v>7.0000000000000001E-3</v>
      </c>
    </row>
    <row r="82" spans="2:15">
      <c r="B82" t="s">
        <v>782</v>
      </c>
      <c r="C82" t="s">
        <v>783</v>
      </c>
      <c r="D82" t="s">
        <v>595</v>
      </c>
      <c r="E82" t="s">
        <v>347</v>
      </c>
      <c r="F82" t="s">
        <v>784</v>
      </c>
      <c r="G82" t="s">
        <v>754</v>
      </c>
      <c r="H82" t="s">
        <v>106</v>
      </c>
      <c r="I82" s="77">
        <v>7857</v>
      </c>
      <c r="J82" s="77">
        <v>19253</v>
      </c>
      <c r="K82" s="77">
        <v>0</v>
      </c>
      <c r="L82" s="77">
        <v>5486.5926776699998</v>
      </c>
      <c r="M82" s="78">
        <v>0</v>
      </c>
      <c r="N82" s="78">
        <v>2.5600000000000001E-2</v>
      </c>
      <c r="O82" s="78">
        <v>3.2000000000000002E-3</v>
      </c>
    </row>
    <row r="83" spans="2:15">
      <c r="B83" t="s">
        <v>240</v>
      </c>
      <c r="E83" s="16"/>
      <c r="F83" s="16"/>
      <c r="G83" s="16"/>
    </row>
    <row r="84" spans="2:15">
      <c r="B84" t="s">
        <v>302</v>
      </c>
      <c r="E84" s="16"/>
      <c r="F84" s="16"/>
      <c r="G84" s="16"/>
    </row>
    <row r="85" spans="2:15">
      <c r="B85" t="s">
        <v>303</v>
      </c>
      <c r="E85" s="16"/>
      <c r="F85" s="16"/>
      <c r="G85" s="16"/>
    </row>
    <row r="86" spans="2:15">
      <c r="B86" t="s">
        <v>304</v>
      </c>
      <c r="E86" s="16"/>
      <c r="F86" s="16"/>
      <c r="G86" s="16"/>
    </row>
    <row r="87" spans="2:15">
      <c r="B87" t="s">
        <v>305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3316798</v>
      </c>
      <c r="I11" s="7"/>
      <c r="J11" s="75">
        <v>120.3498</v>
      </c>
      <c r="K11" s="75">
        <v>176372.23909310999</v>
      </c>
      <c r="L11" s="7"/>
      <c r="M11" s="76">
        <v>1</v>
      </c>
      <c r="N11" s="76">
        <v>0.1018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3034218</v>
      </c>
      <c r="J12" s="81">
        <v>0</v>
      </c>
      <c r="K12" s="81">
        <v>50600.269767600003</v>
      </c>
      <c r="M12" s="80">
        <v>0.28689999999999999</v>
      </c>
      <c r="N12" s="80">
        <v>2.92E-2</v>
      </c>
    </row>
    <row r="13" spans="2:63">
      <c r="B13" s="79" t="s">
        <v>785</v>
      </c>
      <c r="D13" s="16"/>
      <c r="E13" s="16"/>
      <c r="F13" s="16"/>
      <c r="G13" s="16"/>
      <c r="H13" s="81">
        <v>734675</v>
      </c>
      <c r="J13" s="81">
        <v>0</v>
      </c>
      <c r="K13" s="81">
        <v>20409.234509999998</v>
      </c>
      <c r="M13" s="80">
        <v>0.1157</v>
      </c>
      <c r="N13" s="80">
        <v>1.18E-2</v>
      </c>
    </row>
    <row r="14" spans="2:63">
      <c r="B14" t="s">
        <v>786</v>
      </c>
      <c r="C14" t="s">
        <v>787</v>
      </c>
      <c r="D14" t="s">
        <v>100</v>
      </c>
      <c r="E14" t="s">
        <v>788</v>
      </c>
      <c r="F14" t="s">
        <v>789</v>
      </c>
      <c r="G14" t="s">
        <v>102</v>
      </c>
      <c r="H14" s="77">
        <v>510972</v>
      </c>
      <c r="I14" s="77">
        <v>2514</v>
      </c>
      <c r="J14" s="77">
        <v>0</v>
      </c>
      <c r="K14" s="77">
        <v>12845.836079999999</v>
      </c>
      <c r="L14" s="78">
        <v>7.3000000000000001E-3</v>
      </c>
      <c r="M14" s="78">
        <v>7.2800000000000004E-2</v>
      </c>
      <c r="N14" s="78">
        <v>7.4000000000000003E-3</v>
      </c>
    </row>
    <row r="15" spans="2:63">
      <c r="B15" t="s">
        <v>790</v>
      </c>
      <c r="C15" t="s">
        <v>791</v>
      </c>
      <c r="D15" t="s">
        <v>100</v>
      </c>
      <c r="E15" t="s">
        <v>792</v>
      </c>
      <c r="F15" t="s">
        <v>789</v>
      </c>
      <c r="G15" t="s">
        <v>102</v>
      </c>
      <c r="H15" s="77">
        <v>223703</v>
      </c>
      <c r="I15" s="77">
        <v>3381</v>
      </c>
      <c r="J15" s="77">
        <v>0</v>
      </c>
      <c r="K15" s="77">
        <v>7563.3984300000002</v>
      </c>
      <c r="L15" s="78">
        <v>8.9999999999999998E-4</v>
      </c>
      <c r="M15" s="78">
        <v>4.2900000000000001E-2</v>
      </c>
      <c r="N15" s="78">
        <v>4.4000000000000003E-3</v>
      </c>
    </row>
    <row r="16" spans="2:63">
      <c r="B16" s="79" t="s">
        <v>793</v>
      </c>
      <c r="D16" s="16"/>
      <c r="E16" s="16"/>
      <c r="F16" s="16"/>
      <c r="G16" s="16"/>
      <c r="H16" s="81">
        <v>214212</v>
      </c>
      <c r="J16" s="81">
        <v>0</v>
      </c>
      <c r="K16" s="81">
        <v>22809.79765</v>
      </c>
      <c r="M16" s="80">
        <v>0.1293</v>
      </c>
      <c r="N16" s="80">
        <v>1.32E-2</v>
      </c>
    </row>
    <row r="17" spans="2:14">
      <c r="B17" t="s">
        <v>794</v>
      </c>
      <c r="C17" t="s">
        <v>795</v>
      </c>
      <c r="D17" t="s">
        <v>100</v>
      </c>
      <c r="E17" t="s">
        <v>796</v>
      </c>
      <c r="F17" t="s">
        <v>789</v>
      </c>
      <c r="G17" t="s">
        <v>102</v>
      </c>
      <c r="H17" s="77">
        <v>22818</v>
      </c>
      <c r="I17" s="77">
        <v>14720</v>
      </c>
      <c r="J17" s="77">
        <v>0</v>
      </c>
      <c r="K17" s="77">
        <v>3358.8096</v>
      </c>
      <c r="L17" s="78">
        <v>1E-3</v>
      </c>
      <c r="M17" s="78">
        <v>1.9E-2</v>
      </c>
      <c r="N17" s="78">
        <v>1.9E-3</v>
      </c>
    </row>
    <row r="18" spans="2:14">
      <c r="B18" t="s">
        <v>797</v>
      </c>
      <c r="C18" t="s">
        <v>798</v>
      </c>
      <c r="D18" t="s">
        <v>100</v>
      </c>
      <c r="E18" t="s">
        <v>799</v>
      </c>
      <c r="F18" t="s">
        <v>789</v>
      </c>
      <c r="G18" t="s">
        <v>102</v>
      </c>
      <c r="H18" s="77">
        <v>47305</v>
      </c>
      <c r="I18" s="77">
        <v>4915</v>
      </c>
      <c r="J18" s="77">
        <v>0</v>
      </c>
      <c r="K18" s="77">
        <v>2325.0407500000001</v>
      </c>
      <c r="L18" s="78">
        <v>4.8999999999999998E-3</v>
      </c>
      <c r="M18" s="78">
        <v>1.32E-2</v>
      </c>
      <c r="N18" s="78">
        <v>1.2999999999999999E-3</v>
      </c>
    </row>
    <row r="19" spans="2:14">
      <c r="B19" t="s">
        <v>800</v>
      </c>
      <c r="C19" t="s">
        <v>801</v>
      </c>
      <c r="D19" t="s">
        <v>100</v>
      </c>
      <c r="E19" t="s">
        <v>799</v>
      </c>
      <c r="F19" t="s">
        <v>789</v>
      </c>
      <c r="G19" t="s">
        <v>102</v>
      </c>
      <c r="H19" s="77">
        <v>34870</v>
      </c>
      <c r="I19" s="77">
        <v>4073</v>
      </c>
      <c r="J19" s="77">
        <v>0</v>
      </c>
      <c r="K19" s="77">
        <v>1420.2551000000001</v>
      </c>
      <c r="L19" s="78">
        <v>0.01</v>
      </c>
      <c r="M19" s="78">
        <v>8.0999999999999996E-3</v>
      </c>
      <c r="N19" s="78">
        <v>8.0000000000000004E-4</v>
      </c>
    </row>
    <row r="20" spans="2:14">
      <c r="B20" t="s">
        <v>802</v>
      </c>
      <c r="C20" t="s">
        <v>803</v>
      </c>
      <c r="D20" t="s">
        <v>100</v>
      </c>
      <c r="E20" t="s">
        <v>799</v>
      </c>
      <c r="F20" t="s">
        <v>789</v>
      </c>
      <c r="G20" t="s">
        <v>102</v>
      </c>
      <c r="H20" s="77">
        <v>109219</v>
      </c>
      <c r="I20" s="77">
        <v>14380</v>
      </c>
      <c r="J20" s="77">
        <v>0</v>
      </c>
      <c r="K20" s="77">
        <v>15705.6922</v>
      </c>
      <c r="L20" s="78">
        <v>1.11E-2</v>
      </c>
      <c r="M20" s="78">
        <v>8.8999999999999996E-2</v>
      </c>
      <c r="N20" s="78">
        <v>9.1000000000000004E-3</v>
      </c>
    </row>
    <row r="21" spans="2:14">
      <c r="B21" s="79" t="s">
        <v>804</v>
      </c>
      <c r="D21" s="16"/>
      <c r="E21" s="16"/>
      <c r="F21" s="16"/>
      <c r="G21" s="16"/>
      <c r="H21" s="81">
        <v>2085331</v>
      </c>
      <c r="J21" s="81">
        <v>0</v>
      </c>
      <c r="K21" s="81">
        <v>7381.2376076</v>
      </c>
      <c r="M21" s="80">
        <v>4.19E-2</v>
      </c>
      <c r="N21" s="80">
        <v>4.3E-3</v>
      </c>
    </row>
    <row r="22" spans="2:14">
      <c r="B22" t="s">
        <v>805</v>
      </c>
      <c r="C22" t="s">
        <v>806</v>
      </c>
      <c r="D22" t="s">
        <v>100</v>
      </c>
      <c r="E22" t="s">
        <v>796</v>
      </c>
      <c r="F22" t="s">
        <v>807</v>
      </c>
      <c r="G22" t="s">
        <v>102</v>
      </c>
      <c r="H22" s="77">
        <v>2085331</v>
      </c>
      <c r="I22" s="77">
        <v>353.96</v>
      </c>
      <c r="J22" s="77">
        <v>0</v>
      </c>
      <c r="K22" s="77">
        <v>7381.2376076</v>
      </c>
      <c r="L22" s="78">
        <v>1.5E-3</v>
      </c>
      <c r="M22" s="78">
        <v>4.19E-2</v>
      </c>
      <c r="N22" s="78">
        <v>4.3E-3</v>
      </c>
    </row>
    <row r="23" spans="2:14">
      <c r="B23" s="79" t="s">
        <v>808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592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809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238</v>
      </c>
      <c r="D29" s="16"/>
      <c r="E29" s="16"/>
      <c r="F29" s="16"/>
      <c r="G29" s="16"/>
      <c r="H29" s="81">
        <v>282580</v>
      </c>
      <c r="J29" s="81">
        <v>120.3498</v>
      </c>
      <c r="K29" s="81">
        <v>125771.96932551</v>
      </c>
      <c r="M29" s="80">
        <v>0.71309999999999996</v>
      </c>
      <c r="N29" s="80">
        <v>7.2599999999999998E-2</v>
      </c>
    </row>
    <row r="30" spans="2:14">
      <c r="B30" s="79" t="s">
        <v>810</v>
      </c>
      <c r="D30" s="16"/>
      <c r="E30" s="16"/>
      <c r="F30" s="16"/>
      <c r="G30" s="16"/>
      <c r="H30" s="81">
        <v>182012</v>
      </c>
      <c r="J30" s="81">
        <v>120.3498</v>
      </c>
      <c r="K30" s="81">
        <v>87566.781299309994</v>
      </c>
      <c r="M30" s="80">
        <v>0.4965</v>
      </c>
      <c r="N30" s="80">
        <v>5.0599999999999999E-2</v>
      </c>
    </row>
    <row r="31" spans="2:14">
      <c r="B31" t="s">
        <v>811</v>
      </c>
      <c r="C31" t="s">
        <v>812</v>
      </c>
      <c r="D31" t="s">
        <v>595</v>
      </c>
      <c r="E31" t="s">
        <v>813</v>
      </c>
      <c r="F31" t="s">
        <v>597</v>
      </c>
      <c r="G31" t="s">
        <v>106</v>
      </c>
      <c r="H31" s="77">
        <v>5064</v>
      </c>
      <c r="I31" s="77">
        <v>8929</v>
      </c>
      <c r="J31" s="77">
        <v>0</v>
      </c>
      <c r="K31" s="77">
        <v>1640.0008591200001</v>
      </c>
      <c r="L31" s="78">
        <v>0</v>
      </c>
      <c r="M31" s="78">
        <v>9.2999999999999992E-3</v>
      </c>
      <c r="N31" s="78">
        <v>8.9999999999999998E-4</v>
      </c>
    </row>
    <row r="32" spans="2:14">
      <c r="B32" t="s">
        <v>814</v>
      </c>
      <c r="C32" t="s">
        <v>815</v>
      </c>
      <c r="D32" t="s">
        <v>595</v>
      </c>
      <c r="E32" t="s">
        <v>816</v>
      </c>
      <c r="F32" t="s">
        <v>789</v>
      </c>
      <c r="G32" t="s">
        <v>106</v>
      </c>
      <c r="H32" s="77">
        <v>21751</v>
      </c>
      <c r="I32" s="77">
        <v>5237</v>
      </c>
      <c r="J32" s="77">
        <v>0</v>
      </c>
      <c r="K32" s="77">
        <v>4131.5152284899996</v>
      </c>
      <c r="L32" s="78">
        <v>0</v>
      </c>
      <c r="M32" s="78">
        <v>2.3400000000000001E-2</v>
      </c>
      <c r="N32" s="78">
        <v>2.3999999999999998E-3</v>
      </c>
    </row>
    <row r="33" spans="2:14">
      <c r="B33" t="s">
        <v>817</v>
      </c>
      <c r="C33" t="s">
        <v>818</v>
      </c>
      <c r="D33" t="s">
        <v>595</v>
      </c>
      <c r="E33" t="s">
        <v>819</v>
      </c>
      <c r="F33" t="s">
        <v>789</v>
      </c>
      <c r="G33" t="s">
        <v>106</v>
      </c>
      <c r="H33" s="77">
        <v>36997</v>
      </c>
      <c r="I33" s="77">
        <v>3750</v>
      </c>
      <c r="J33" s="77">
        <v>39.225700000000003</v>
      </c>
      <c r="K33" s="77">
        <v>5071.2801625000002</v>
      </c>
      <c r="L33" s="78">
        <v>0</v>
      </c>
      <c r="M33" s="78">
        <v>2.8799999999999999E-2</v>
      </c>
      <c r="N33" s="78">
        <v>2.8999999999999998E-3</v>
      </c>
    </row>
    <row r="34" spans="2:14">
      <c r="B34" t="s">
        <v>820</v>
      </c>
      <c r="C34" t="s">
        <v>821</v>
      </c>
      <c r="D34" t="s">
        <v>595</v>
      </c>
      <c r="E34" t="s">
        <v>822</v>
      </c>
      <c r="F34" t="s">
        <v>789</v>
      </c>
      <c r="G34" t="s">
        <v>106</v>
      </c>
      <c r="H34" s="77">
        <v>34429</v>
      </c>
      <c r="I34" s="77">
        <v>15780</v>
      </c>
      <c r="J34" s="77">
        <v>0</v>
      </c>
      <c r="K34" s="77">
        <v>19705.114517400001</v>
      </c>
      <c r="L34" s="78">
        <v>0</v>
      </c>
      <c r="M34" s="78">
        <v>0.11169999999999999</v>
      </c>
      <c r="N34" s="78">
        <v>1.14E-2</v>
      </c>
    </row>
    <row r="35" spans="2:14">
      <c r="B35" t="s">
        <v>823</v>
      </c>
      <c r="C35" t="s">
        <v>824</v>
      </c>
      <c r="D35" t="s">
        <v>745</v>
      </c>
      <c r="E35" t="s">
        <v>825</v>
      </c>
      <c r="F35" t="s">
        <v>789</v>
      </c>
      <c r="G35" t="s">
        <v>106</v>
      </c>
      <c r="H35" s="77">
        <v>11947</v>
      </c>
      <c r="I35" s="77">
        <v>40952</v>
      </c>
      <c r="J35" s="77">
        <v>6.9971399999999999</v>
      </c>
      <c r="K35" s="77">
        <v>17752.223180879999</v>
      </c>
      <c r="L35" s="78">
        <v>0</v>
      </c>
      <c r="M35" s="78">
        <v>0.1007</v>
      </c>
      <c r="N35" s="78">
        <v>1.03E-2</v>
      </c>
    </row>
    <row r="36" spans="2:14">
      <c r="B36" t="s">
        <v>826</v>
      </c>
      <c r="C36" t="s">
        <v>827</v>
      </c>
      <c r="D36" t="s">
        <v>123</v>
      </c>
      <c r="E36" t="s">
        <v>828</v>
      </c>
      <c r="F36" t="s">
        <v>789</v>
      </c>
      <c r="G36" t="s">
        <v>106</v>
      </c>
      <c r="H36" s="77">
        <v>39832</v>
      </c>
      <c r="I36" s="77">
        <v>2403</v>
      </c>
      <c r="J36" s="77">
        <v>0</v>
      </c>
      <c r="K36" s="77">
        <v>3471.6300559199999</v>
      </c>
      <c r="L36" s="78">
        <v>0</v>
      </c>
      <c r="M36" s="78">
        <v>1.9699999999999999E-2</v>
      </c>
      <c r="N36" s="78">
        <v>2E-3</v>
      </c>
    </row>
    <row r="37" spans="2:14">
      <c r="B37" t="s">
        <v>829</v>
      </c>
      <c r="C37" t="s">
        <v>830</v>
      </c>
      <c r="D37" t="s">
        <v>595</v>
      </c>
      <c r="E37" t="s">
        <v>831</v>
      </c>
      <c r="F37" t="s">
        <v>789</v>
      </c>
      <c r="G37" t="s">
        <v>106</v>
      </c>
      <c r="H37" s="77">
        <v>14332</v>
      </c>
      <c r="I37" s="77">
        <v>47531</v>
      </c>
      <c r="J37" s="77">
        <v>74.126959999999997</v>
      </c>
      <c r="K37" s="77">
        <v>24781.769330840001</v>
      </c>
      <c r="L37" s="78">
        <v>0</v>
      </c>
      <c r="M37" s="78">
        <v>0.14050000000000001</v>
      </c>
      <c r="N37" s="78">
        <v>1.43E-2</v>
      </c>
    </row>
    <row r="38" spans="2:14">
      <c r="B38" t="s">
        <v>832</v>
      </c>
      <c r="C38" t="s">
        <v>833</v>
      </c>
      <c r="D38" t="s">
        <v>595</v>
      </c>
      <c r="E38" t="s">
        <v>831</v>
      </c>
      <c r="F38" t="s">
        <v>789</v>
      </c>
      <c r="G38" t="s">
        <v>106</v>
      </c>
      <c r="H38" s="77">
        <v>13252</v>
      </c>
      <c r="I38" s="77">
        <v>8384</v>
      </c>
      <c r="J38" s="77">
        <v>0</v>
      </c>
      <c r="K38" s="77">
        <v>4029.7699353600001</v>
      </c>
      <c r="L38" s="78">
        <v>0</v>
      </c>
      <c r="M38" s="78">
        <v>2.2800000000000001E-2</v>
      </c>
      <c r="N38" s="78">
        <v>2.3E-3</v>
      </c>
    </row>
    <row r="39" spans="2:14">
      <c r="B39" t="s">
        <v>834</v>
      </c>
      <c r="C39" t="s">
        <v>835</v>
      </c>
      <c r="D39" t="s">
        <v>595</v>
      </c>
      <c r="E39" t="s">
        <v>836</v>
      </c>
      <c r="F39" t="s">
        <v>789</v>
      </c>
      <c r="G39" t="s">
        <v>106</v>
      </c>
      <c r="H39" s="77">
        <v>4408</v>
      </c>
      <c r="I39" s="77">
        <v>43680</v>
      </c>
      <c r="J39" s="77">
        <v>0</v>
      </c>
      <c r="K39" s="77">
        <v>6983.4780288000002</v>
      </c>
      <c r="L39" s="78">
        <v>0</v>
      </c>
      <c r="M39" s="78">
        <v>3.9600000000000003E-2</v>
      </c>
      <c r="N39" s="78">
        <v>4.0000000000000001E-3</v>
      </c>
    </row>
    <row r="40" spans="2:14">
      <c r="B40" s="79" t="s">
        <v>837</v>
      </c>
      <c r="D40" s="16"/>
      <c r="E40" s="16"/>
      <c r="F40" s="16"/>
      <c r="G40" s="16"/>
      <c r="H40" s="81">
        <v>100568</v>
      </c>
      <c r="J40" s="81">
        <v>0</v>
      </c>
      <c r="K40" s="81">
        <v>38205.188026199998</v>
      </c>
      <c r="M40" s="80">
        <v>0.21659999999999999</v>
      </c>
      <c r="N40" s="80">
        <v>2.2100000000000002E-2</v>
      </c>
    </row>
    <row r="41" spans="2:14">
      <c r="B41" t="s">
        <v>838</v>
      </c>
      <c r="C41" t="s">
        <v>839</v>
      </c>
      <c r="D41" t="s">
        <v>595</v>
      </c>
      <c r="E41" t="s">
        <v>840</v>
      </c>
      <c r="F41" t="s">
        <v>807</v>
      </c>
      <c r="G41" t="s">
        <v>106</v>
      </c>
      <c r="H41" s="77">
        <v>13084</v>
      </c>
      <c r="I41" s="77">
        <v>7739</v>
      </c>
      <c r="J41" s="77">
        <v>0</v>
      </c>
      <c r="K41" s="77">
        <v>3672.5941465199999</v>
      </c>
      <c r="L41" s="78">
        <v>0</v>
      </c>
      <c r="M41" s="78">
        <v>2.0799999999999999E-2</v>
      </c>
      <c r="N41" s="78">
        <v>2.0999999999999999E-3</v>
      </c>
    </row>
    <row r="42" spans="2:14">
      <c r="B42" t="s">
        <v>841</v>
      </c>
      <c r="C42" t="s">
        <v>842</v>
      </c>
      <c r="D42" t="s">
        <v>595</v>
      </c>
      <c r="E42" t="s">
        <v>828</v>
      </c>
      <c r="F42" t="s">
        <v>807</v>
      </c>
      <c r="G42" t="s">
        <v>106</v>
      </c>
      <c r="H42" s="77">
        <v>74239</v>
      </c>
      <c r="I42" s="77">
        <v>11066</v>
      </c>
      <c r="J42" s="77">
        <v>0</v>
      </c>
      <c r="K42" s="77">
        <v>29796.84863298</v>
      </c>
      <c r="L42" s="78">
        <v>0</v>
      </c>
      <c r="M42" s="78">
        <v>0.16889999999999999</v>
      </c>
      <c r="N42" s="78">
        <v>1.72E-2</v>
      </c>
    </row>
    <row r="43" spans="2:14">
      <c r="B43" t="s">
        <v>843</v>
      </c>
      <c r="C43" t="s">
        <v>844</v>
      </c>
      <c r="D43" t="s">
        <v>845</v>
      </c>
      <c r="E43" t="s">
        <v>828</v>
      </c>
      <c r="F43" t="s">
        <v>807</v>
      </c>
      <c r="G43" t="s">
        <v>106</v>
      </c>
      <c r="H43" s="77">
        <v>13245</v>
      </c>
      <c r="I43" s="77">
        <v>9858</v>
      </c>
      <c r="J43" s="77">
        <v>0</v>
      </c>
      <c r="K43" s="77">
        <v>4735.7452467000003</v>
      </c>
      <c r="L43" s="78">
        <v>0</v>
      </c>
      <c r="M43" s="78">
        <v>2.69E-2</v>
      </c>
      <c r="N43" s="78">
        <v>2.7000000000000001E-3</v>
      </c>
    </row>
    <row r="44" spans="2:14">
      <c r="B44" s="79" t="s">
        <v>592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234</v>
      </c>
      <c r="C45" t="s">
        <v>234</v>
      </c>
      <c r="D45" s="16"/>
      <c r="E45" s="16"/>
      <c r="F45" t="s">
        <v>234</v>
      </c>
      <c r="G45" t="s">
        <v>234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809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234</v>
      </c>
      <c r="C47" t="s">
        <v>234</v>
      </c>
      <c r="D47" s="16"/>
      <c r="E47" s="16"/>
      <c r="F47" t="s">
        <v>234</v>
      </c>
      <c r="G47" t="s">
        <v>234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t="s">
        <v>240</v>
      </c>
      <c r="D48" s="16"/>
      <c r="E48" s="16"/>
      <c r="F48" s="16"/>
      <c r="G48" s="16"/>
    </row>
    <row r="49" spans="2:7">
      <c r="B49" t="s">
        <v>302</v>
      </c>
      <c r="D49" s="16"/>
      <c r="E49" s="16"/>
      <c r="F49" s="16"/>
      <c r="G49" s="16"/>
    </row>
    <row r="50" spans="2:7">
      <c r="B50" t="s">
        <v>303</v>
      </c>
      <c r="D50" s="16"/>
      <c r="E50" s="16"/>
      <c r="F50" s="16"/>
      <c r="G50" s="16"/>
    </row>
    <row r="51" spans="2:7">
      <c r="B51" t="s">
        <v>304</v>
      </c>
      <c r="D51" s="16"/>
      <c r="E51" s="16"/>
      <c r="F51" s="16"/>
      <c r="G51" s="16"/>
    </row>
    <row r="52" spans="2:7">
      <c r="B52" t="s">
        <v>305</v>
      </c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15044644.050000001</v>
      </c>
      <c r="K11" s="7"/>
      <c r="L11" s="75">
        <v>59739.272195414502</v>
      </c>
      <c r="M11" s="7"/>
      <c r="N11" s="76">
        <v>1</v>
      </c>
      <c r="O11" s="76">
        <v>3.4500000000000003E-2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14664012.630000001</v>
      </c>
      <c r="L12" s="81">
        <v>12312.19981659</v>
      </c>
      <c r="N12" s="80">
        <v>0.20610000000000001</v>
      </c>
      <c r="O12" s="80">
        <v>7.1000000000000004E-3</v>
      </c>
    </row>
    <row r="13" spans="2:65">
      <c r="B13" s="79" t="s">
        <v>846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847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14664012.630000001</v>
      </c>
      <c r="L17" s="81">
        <v>12312.19981659</v>
      </c>
      <c r="N17" s="80">
        <v>0.20610000000000001</v>
      </c>
      <c r="O17" s="80">
        <v>7.1000000000000004E-3</v>
      </c>
    </row>
    <row r="18" spans="2:15">
      <c r="B18" t="s">
        <v>848</v>
      </c>
      <c r="C18" t="s">
        <v>849</v>
      </c>
      <c r="D18" t="s">
        <v>100</v>
      </c>
      <c r="E18" t="s">
        <v>850</v>
      </c>
      <c r="F18" t="s">
        <v>789</v>
      </c>
      <c r="G18" t="s">
        <v>363</v>
      </c>
      <c r="H18" t="s">
        <v>210</v>
      </c>
      <c r="I18" t="s">
        <v>102</v>
      </c>
      <c r="J18" s="77">
        <v>6225046.6299999999</v>
      </c>
      <c r="K18" s="77">
        <v>53.3</v>
      </c>
      <c r="L18" s="77">
        <v>3317.9498537899999</v>
      </c>
      <c r="M18" s="78">
        <v>1.78E-2</v>
      </c>
      <c r="N18" s="78">
        <v>5.5500000000000001E-2</v>
      </c>
      <c r="O18" s="78">
        <v>1.9E-3</v>
      </c>
    </row>
    <row r="19" spans="2:15">
      <c r="B19" t="s">
        <v>851</v>
      </c>
      <c r="C19" t="s">
        <v>852</v>
      </c>
      <c r="D19" t="s">
        <v>100</v>
      </c>
      <c r="E19" t="s">
        <v>796</v>
      </c>
      <c r="F19" t="s">
        <v>789</v>
      </c>
      <c r="G19" t="s">
        <v>234</v>
      </c>
      <c r="H19" t="s">
        <v>580</v>
      </c>
      <c r="I19" t="s">
        <v>102</v>
      </c>
      <c r="J19" s="77">
        <v>8438966</v>
      </c>
      <c r="K19" s="77">
        <v>106.58</v>
      </c>
      <c r="L19" s="77">
        <v>8994.2499628000005</v>
      </c>
      <c r="M19" s="78">
        <v>0</v>
      </c>
      <c r="N19" s="78">
        <v>0.15060000000000001</v>
      </c>
      <c r="O19" s="78">
        <v>5.1999999999999998E-3</v>
      </c>
    </row>
    <row r="20" spans="2:15">
      <c r="B20" s="79" t="s">
        <v>592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234</v>
      </c>
      <c r="C21" t="s">
        <v>234</v>
      </c>
      <c r="D21" s="16"/>
      <c r="E21" s="16"/>
      <c r="F21" t="s">
        <v>234</v>
      </c>
      <c r="G21" t="s">
        <v>234</v>
      </c>
      <c r="I21" t="s">
        <v>234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238</v>
      </c>
      <c r="C22" s="16"/>
      <c r="D22" s="16"/>
      <c r="E22" s="16"/>
      <c r="J22" s="81">
        <v>380631.42</v>
      </c>
      <c r="L22" s="81">
        <v>47427.072378824501</v>
      </c>
      <c r="N22" s="80">
        <v>0.79390000000000005</v>
      </c>
      <c r="O22" s="80">
        <v>2.7400000000000001E-2</v>
      </c>
    </row>
    <row r="23" spans="2:15">
      <c r="B23" s="79" t="s">
        <v>846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I24" t="s">
        <v>234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847</v>
      </c>
      <c r="C25" s="16"/>
      <c r="D25" s="16"/>
      <c r="E25" s="16"/>
      <c r="J25" s="81">
        <v>27070</v>
      </c>
      <c r="L25" s="81">
        <v>17568.104472196199</v>
      </c>
      <c r="N25" s="80">
        <v>0.29409999999999997</v>
      </c>
      <c r="O25" s="80">
        <v>1.01E-2</v>
      </c>
    </row>
    <row r="26" spans="2:15">
      <c r="B26" t="s">
        <v>853</v>
      </c>
      <c r="C26" t="s">
        <v>854</v>
      </c>
      <c r="D26" t="s">
        <v>123</v>
      </c>
      <c r="E26" t="s">
        <v>855</v>
      </c>
      <c r="F26" t="s">
        <v>807</v>
      </c>
      <c r="G26" t="s">
        <v>234</v>
      </c>
      <c r="H26" t="s">
        <v>580</v>
      </c>
      <c r="I26" t="s">
        <v>106</v>
      </c>
      <c r="J26" s="77">
        <v>9213</v>
      </c>
      <c r="K26" s="77">
        <v>17328</v>
      </c>
      <c r="L26" s="77">
        <v>5790.2466772799999</v>
      </c>
      <c r="M26" s="78">
        <v>0</v>
      </c>
      <c r="N26" s="78">
        <v>9.69E-2</v>
      </c>
      <c r="O26" s="78">
        <v>3.3E-3</v>
      </c>
    </row>
    <row r="27" spans="2:15">
      <c r="B27" t="s">
        <v>856</v>
      </c>
      <c r="C27" t="s">
        <v>857</v>
      </c>
      <c r="D27" t="s">
        <v>123</v>
      </c>
      <c r="E27" t="s">
        <v>858</v>
      </c>
      <c r="F27" t="s">
        <v>807</v>
      </c>
      <c r="G27" t="s">
        <v>234</v>
      </c>
      <c r="H27" t="s">
        <v>580</v>
      </c>
      <c r="I27" t="s">
        <v>106</v>
      </c>
      <c r="J27" s="77">
        <v>4469</v>
      </c>
      <c r="K27" s="77">
        <v>37420.339999999997</v>
      </c>
      <c r="L27" s="77">
        <v>6065.4864854141997</v>
      </c>
      <c r="M27" s="78">
        <v>0</v>
      </c>
      <c r="N27" s="78">
        <v>0.10150000000000001</v>
      </c>
      <c r="O27" s="78">
        <v>3.5000000000000001E-3</v>
      </c>
    </row>
    <row r="28" spans="2:15">
      <c r="B28" t="s">
        <v>859</v>
      </c>
      <c r="C28" t="s">
        <v>860</v>
      </c>
      <c r="D28" t="s">
        <v>123</v>
      </c>
      <c r="E28" t="s">
        <v>861</v>
      </c>
      <c r="F28" t="s">
        <v>807</v>
      </c>
      <c r="G28" t="s">
        <v>234</v>
      </c>
      <c r="H28" t="s">
        <v>580</v>
      </c>
      <c r="I28" t="s">
        <v>106</v>
      </c>
      <c r="J28" s="77">
        <v>13388</v>
      </c>
      <c r="K28" s="77">
        <v>11763.95</v>
      </c>
      <c r="L28" s="77">
        <v>5712.3713095020003</v>
      </c>
      <c r="M28" s="78">
        <v>0</v>
      </c>
      <c r="N28" s="78">
        <v>9.5600000000000004E-2</v>
      </c>
      <c r="O28" s="78">
        <v>3.3E-3</v>
      </c>
    </row>
    <row r="29" spans="2:15">
      <c r="B29" s="79" t="s">
        <v>92</v>
      </c>
      <c r="C29" s="16"/>
      <c r="D29" s="16"/>
      <c r="E29" s="16"/>
      <c r="J29" s="81">
        <v>353561.42</v>
      </c>
      <c r="L29" s="81">
        <v>29858.967906628299</v>
      </c>
      <c r="N29" s="80">
        <v>0.49980000000000002</v>
      </c>
      <c r="O29" s="80">
        <v>1.72E-2</v>
      </c>
    </row>
    <row r="30" spans="2:15">
      <c r="B30" t="s">
        <v>862</v>
      </c>
      <c r="C30" t="s">
        <v>863</v>
      </c>
      <c r="D30" t="s">
        <v>123</v>
      </c>
      <c r="E30" t="s">
        <v>864</v>
      </c>
      <c r="F30" t="s">
        <v>789</v>
      </c>
      <c r="G30" t="s">
        <v>234</v>
      </c>
      <c r="H30" t="s">
        <v>580</v>
      </c>
      <c r="I30" t="s">
        <v>106</v>
      </c>
      <c r="J30" s="77">
        <v>15018</v>
      </c>
      <c r="K30" s="77">
        <v>22796</v>
      </c>
      <c r="L30" s="77">
        <v>12417.046396559999</v>
      </c>
      <c r="M30" s="78">
        <v>0</v>
      </c>
      <c r="N30" s="78">
        <v>0.2079</v>
      </c>
      <c r="O30" s="78">
        <v>7.1999999999999998E-3</v>
      </c>
    </row>
    <row r="31" spans="2:15">
      <c r="B31" t="s">
        <v>865</v>
      </c>
      <c r="C31" t="s">
        <v>866</v>
      </c>
      <c r="D31" t="s">
        <v>123</v>
      </c>
      <c r="E31" t="s">
        <v>867</v>
      </c>
      <c r="F31" t="s">
        <v>789</v>
      </c>
      <c r="G31" t="s">
        <v>234</v>
      </c>
      <c r="H31" t="s">
        <v>580</v>
      </c>
      <c r="I31" t="s">
        <v>106</v>
      </c>
      <c r="J31" s="77">
        <v>4127</v>
      </c>
      <c r="K31" s="77">
        <v>20219.5</v>
      </c>
      <c r="L31" s="77">
        <v>3026.5819406549999</v>
      </c>
      <c r="M31" s="78">
        <v>0</v>
      </c>
      <c r="N31" s="78">
        <v>5.0700000000000002E-2</v>
      </c>
      <c r="O31" s="78">
        <v>1.6999999999999999E-3</v>
      </c>
    </row>
    <row r="32" spans="2:15">
      <c r="B32" t="s">
        <v>868</v>
      </c>
      <c r="C32" t="s">
        <v>869</v>
      </c>
      <c r="D32" t="s">
        <v>123</v>
      </c>
      <c r="E32" t="s">
        <v>870</v>
      </c>
      <c r="F32" t="s">
        <v>789</v>
      </c>
      <c r="G32" t="s">
        <v>234</v>
      </c>
      <c r="H32" t="s">
        <v>580</v>
      </c>
      <c r="I32" t="s">
        <v>106</v>
      </c>
      <c r="J32" s="77">
        <v>116799</v>
      </c>
      <c r="K32" s="77">
        <v>1047.7</v>
      </c>
      <c r="L32" s="77">
        <v>4438.3712271209997</v>
      </c>
      <c r="M32" s="78">
        <v>1E-4</v>
      </c>
      <c r="N32" s="78">
        <v>7.4300000000000005E-2</v>
      </c>
      <c r="O32" s="78">
        <v>2.5999999999999999E-3</v>
      </c>
    </row>
    <row r="33" spans="2:15">
      <c r="B33" t="s">
        <v>871</v>
      </c>
      <c r="C33" t="s">
        <v>872</v>
      </c>
      <c r="D33" t="s">
        <v>123</v>
      </c>
      <c r="E33" t="s">
        <v>873</v>
      </c>
      <c r="F33" t="s">
        <v>789</v>
      </c>
      <c r="G33" t="s">
        <v>234</v>
      </c>
      <c r="H33" t="s">
        <v>580</v>
      </c>
      <c r="I33" t="s">
        <v>106</v>
      </c>
      <c r="J33" s="77">
        <v>217617.42</v>
      </c>
      <c r="K33" s="77">
        <v>1264.0299999999997</v>
      </c>
      <c r="L33" s="77">
        <v>9976.9683422923008</v>
      </c>
      <c r="M33" s="78">
        <v>1E-4</v>
      </c>
      <c r="N33" s="78">
        <v>0.16700000000000001</v>
      </c>
      <c r="O33" s="78">
        <v>5.7999999999999996E-3</v>
      </c>
    </row>
    <row r="34" spans="2:15">
      <c r="B34" s="79" t="s">
        <v>592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I35" t="s">
        <v>234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240</v>
      </c>
      <c r="C36" s="16"/>
      <c r="D36" s="16"/>
      <c r="E36" s="16"/>
    </row>
    <row r="37" spans="2:15">
      <c r="B37" t="s">
        <v>302</v>
      </c>
      <c r="C37" s="16"/>
      <c r="D37" s="16"/>
      <c r="E37" s="16"/>
    </row>
    <row r="38" spans="2:15">
      <c r="B38" t="s">
        <v>303</v>
      </c>
      <c r="C38" s="16"/>
      <c r="D38" s="16"/>
      <c r="E38" s="16"/>
    </row>
    <row r="39" spans="2:15">
      <c r="B39" t="s">
        <v>304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874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234</v>
      </c>
      <c r="C17" t="s">
        <v>234</v>
      </c>
      <c r="D17" s="16"/>
      <c r="E17" t="s">
        <v>234</v>
      </c>
      <c r="F17" t="s">
        <v>234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240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876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879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2065403.4</v>
      </c>
      <c r="H11" s="25"/>
      <c r="I11" s="75">
        <v>7515.5129264377838</v>
      </c>
      <c r="J11" s="76">
        <v>1</v>
      </c>
      <c r="K11" s="76">
        <v>4.3E-3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2065403.4</v>
      </c>
      <c r="H14" s="19"/>
      <c r="I14" s="81">
        <v>7515.5129264377838</v>
      </c>
      <c r="J14" s="80">
        <v>1</v>
      </c>
      <c r="K14" s="80">
        <v>4.3E-3</v>
      </c>
      <c r="BF14" s="16" t="s">
        <v>126</v>
      </c>
    </row>
    <row r="15" spans="1:60">
      <c r="B15" t="s">
        <v>881</v>
      </c>
      <c r="C15" t="s">
        <v>882</v>
      </c>
      <c r="D15" t="s">
        <v>123</v>
      </c>
      <c r="E15" t="s">
        <v>883</v>
      </c>
      <c r="F15" t="s">
        <v>110</v>
      </c>
      <c r="G15" s="77">
        <v>117</v>
      </c>
      <c r="H15" s="77">
        <v>1.6913000000000001E-2</v>
      </c>
      <c r="I15" s="77">
        <v>7.9382383236000002E-5</v>
      </c>
      <c r="J15" s="78">
        <v>0</v>
      </c>
      <c r="K15" s="78">
        <v>0</v>
      </c>
      <c r="BF15" s="16" t="s">
        <v>127</v>
      </c>
    </row>
    <row r="16" spans="1:60">
      <c r="B16" t="s">
        <v>884</v>
      </c>
      <c r="C16" t="s">
        <v>885</v>
      </c>
      <c r="D16" t="s">
        <v>123</v>
      </c>
      <c r="E16" t="s">
        <v>883</v>
      </c>
      <c r="F16" t="s">
        <v>106</v>
      </c>
      <c r="G16" s="77">
        <v>26</v>
      </c>
      <c r="H16" s="77">
        <v>2.0477E-3</v>
      </c>
      <c r="I16" s="77">
        <v>1.931022054E-6</v>
      </c>
      <c r="J16" s="78">
        <v>0</v>
      </c>
      <c r="K16" s="78">
        <v>0</v>
      </c>
      <c r="BF16" s="16" t="s">
        <v>128</v>
      </c>
    </row>
    <row r="17" spans="2:58">
      <c r="B17" t="s">
        <v>886</v>
      </c>
      <c r="C17" t="s">
        <v>887</v>
      </c>
      <c r="D17" t="s">
        <v>123</v>
      </c>
      <c r="E17" t="s">
        <v>883</v>
      </c>
      <c r="F17" t="s">
        <v>113</v>
      </c>
      <c r="G17" s="77">
        <v>24</v>
      </c>
      <c r="H17" s="77">
        <v>7.7565000000000004E-3</v>
      </c>
      <c r="I17" s="77">
        <v>8.6020826040000002E-6</v>
      </c>
      <c r="J17" s="78">
        <v>0</v>
      </c>
      <c r="K17" s="78">
        <v>0</v>
      </c>
      <c r="BF17" s="16" t="s">
        <v>129</v>
      </c>
    </row>
    <row r="18" spans="2:58">
      <c r="B18" t="s">
        <v>888</v>
      </c>
      <c r="C18" t="s">
        <v>889</v>
      </c>
      <c r="D18" t="s">
        <v>123</v>
      </c>
      <c r="E18" t="s">
        <v>883</v>
      </c>
      <c r="F18" t="s">
        <v>110</v>
      </c>
      <c r="G18" s="77">
        <v>-18551.2</v>
      </c>
      <c r="H18" s="77">
        <v>100</v>
      </c>
      <c r="I18" s="77">
        <v>-74.419993919999996</v>
      </c>
      <c r="J18" s="78">
        <v>-9.9000000000000008E-3</v>
      </c>
      <c r="K18" s="78">
        <v>0</v>
      </c>
      <c r="BF18" s="16" t="s">
        <v>130</v>
      </c>
    </row>
    <row r="19" spans="2:58">
      <c r="B19" t="s">
        <v>890</v>
      </c>
      <c r="C19" t="s">
        <v>891</v>
      </c>
      <c r="D19" t="s">
        <v>123</v>
      </c>
      <c r="E19" t="s">
        <v>883</v>
      </c>
      <c r="F19" t="s">
        <v>113</v>
      </c>
      <c r="G19" s="77">
        <v>34560</v>
      </c>
      <c r="H19" s="77">
        <v>100</v>
      </c>
      <c r="I19" s="77">
        <v>159.69830400000001</v>
      </c>
      <c r="J19" s="78">
        <v>2.12E-2</v>
      </c>
      <c r="K19" s="78">
        <v>1E-4</v>
      </c>
      <c r="BF19" s="16" t="s">
        <v>131</v>
      </c>
    </row>
    <row r="20" spans="2:58">
      <c r="B20" t="s">
        <v>892</v>
      </c>
      <c r="C20" t="s">
        <v>893</v>
      </c>
      <c r="D20" t="s">
        <v>123</v>
      </c>
      <c r="E20" t="s">
        <v>883</v>
      </c>
      <c r="F20" t="s">
        <v>106</v>
      </c>
      <c r="G20" s="77">
        <v>2048589.6</v>
      </c>
      <c r="H20" s="77">
        <v>100</v>
      </c>
      <c r="I20" s="77">
        <v>7430.2344792000004</v>
      </c>
      <c r="J20" s="78">
        <v>0.98870000000000002</v>
      </c>
      <c r="K20" s="78">
        <v>4.3E-3</v>
      </c>
      <c r="BF20" s="16" t="s">
        <v>132</v>
      </c>
    </row>
    <row r="21" spans="2:58">
      <c r="B21" t="s">
        <v>894</v>
      </c>
      <c r="C21" t="s">
        <v>895</v>
      </c>
      <c r="D21" t="s">
        <v>123</v>
      </c>
      <c r="E21" t="s">
        <v>883</v>
      </c>
      <c r="F21" t="s">
        <v>106</v>
      </c>
      <c r="G21" s="77">
        <v>19</v>
      </c>
      <c r="H21" s="77">
        <v>1.70235E-2</v>
      </c>
      <c r="I21" s="77">
        <v>1.1731404555000001E-5</v>
      </c>
      <c r="J21" s="78">
        <v>0</v>
      </c>
      <c r="K21" s="78">
        <v>0</v>
      </c>
      <c r="BF21" s="16" t="s">
        <v>123</v>
      </c>
    </row>
    <row r="22" spans="2:58">
      <c r="B22" t="s">
        <v>896</v>
      </c>
      <c r="C22" t="s">
        <v>897</v>
      </c>
      <c r="D22" t="s">
        <v>123</v>
      </c>
      <c r="E22" t="s">
        <v>883</v>
      </c>
      <c r="F22" t="s">
        <v>106</v>
      </c>
      <c r="G22" s="77">
        <v>174</v>
      </c>
      <c r="H22" s="77">
        <v>4.8199999999999996E-3</v>
      </c>
      <c r="I22" s="77">
        <v>3.04189236E-5</v>
      </c>
      <c r="J22" s="78">
        <v>0</v>
      </c>
      <c r="K22" s="78">
        <v>0</v>
      </c>
    </row>
    <row r="23" spans="2:58">
      <c r="B23" t="s">
        <v>898</v>
      </c>
      <c r="C23" t="s">
        <v>899</v>
      </c>
      <c r="D23" t="s">
        <v>123</v>
      </c>
      <c r="E23" t="s">
        <v>883</v>
      </c>
      <c r="F23" t="s">
        <v>110</v>
      </c>
      <c r="G23" s="77">
        <v>218</v>
      </c>
      <c r="H23" s="77">
        <v>4.7980000000000001E-4</v>
      </c>
      <c r="I23" s="77">
        <v>4.1959891824000004E-6</v>
      </c>
      <c r="J23" s="78">
        <v>0</v>
      </c>
      <c r="K23" s="78">
        <v>0</v>
      </c>
    </row>
    <row r="24" spans="2:58">
      <c r="B24" t="s">
        <v>900</v>
      </c>
      <c r="C24" t="s">
        <v>901</v>
      </c>
      <c r="D24" t="s">
        <v>123</v>
      </c>
      <c r="E24" t="s">
        <v>883</v>
      </c>
      <c r="F24" t="s">
        <v>106</v>
      </c>
      <c r="G24" s="77">
        <v>60</v>
      </c>
      <c r="H24" s="77">
        <v>1.02957E-4</v>
      </c>
      <c r="I24" s="77">
        <v>2.2405502339999999E-7</v>
      </c>
      <c r="J24" s="78">
        <v>0</v>
      </c>
      <c r="K24" s="78">
        <v>0</v>
      </c>
    </row>
    <row r="25" spans="2:58">
      <c r="B25" t="s">
        <v>902</v>
      </c>
      <c r="C25" t="s">
        <v>903</v>
      </c>
      <c r="D25" t="s">
        <v>123</v>
      </c>
      <c r="E25" t="s">
        <v>883</v>
      </c>
      <c r="F25" t="s">
        <v>106</v>
      </c>
      <c r="G25" s="77">
        <v>128</v>
      </c>
      <c r="H25" s="77">
        <v>1.087734E-4</v>
      </c>
      <c r="I25" s="77">
        <v>5.0498703590399995E-7</v>
      </c>
      <c r="J25" s="78">
        <v>0</v>
      </c>
      <c r="K25" s="78">
        <v>0</v>
      </c>
    </row>
    <row r="26" spans="2:58">
      <c r="B26" t="s">
        <v>904</v>
      </c>
      <c r="C26" t="s">
        <v>905</v>
      </c>
      <c r="D26" t="s">
        <v>123</v>
      </c>
      <c r="E26" t="s">
        <v>883</v>
      </c>
      <c r="F26" t="s">
        <v>106</v>
      </c>
      <c r="G26" s="77">
        <v>39</v>
      </c>
      <c r="H26" s="77">
        <v>1.180156E-4</v>
      </c>
      <c r="I26" s="77">
        <v>1.66936606668E-7</v>
      </c>
      <c r="J26" s="78">
        <v>0</v>
      </c>
      <c r="K26" s="78">
        <v>0</v>
      </c>
    </row>
    <row r="27" spans="2:58">
      <c r="B27" t="s">
        <v>240</v>
      </c>
      <c r="C27" s="19"/>
      <c r="D27" s="19"/>
      <c r="E27" s="19"/>
      <c r="F27" s="19"/>
      <c r="G27" s="19"/>
      <c r="H27" s="19"/>
    </row>
    <row r="28" spans="2:58">
      <c r="B28" t="s">
        <v>302</v>
      </c>
      <c r="C28" s="19"/>
      <c r="D28" s="19"/>
      <c r="E28" s="19"/>
      <c r="F28" s="19"/>
      <c r="G28" s="19"/>
      <c r="H28" s="19"/>
    </row>
    <row r="29" spans="2:58">
      <c r="B29" t="s">
        <v>303</v>
      </c>
      <c r="C29" s="19"/>
      <c r="D29" s="19"/>
      <c r="E29" s="19"/>
      <c r="F29" s="19"/>
      <c r="G29" s="19"/>
      <c r="H29" s="19"/>
    </row>
    <row r="30" spans="2:58">
      <c r="B30" t="s">
        <v>304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906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234</v>
      </c>
      <c r="C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907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234</v>
      </c>
      <c r="C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234</v>
      </c>
      <c r="C22" t="s">
        <v>234</v>
      </c>
      <c r="D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919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2.77</v>
      </c>
      <c r="K11" s="7"/>
      <c r="L11" s="7"/>
      <c r="M11" s="76">
        <v>4.8800000000000003E-2</v>
      </c>
      <c r="N11" s="75">
        <v>15762106.710000001</v>
      </c>
      <c r="O11" s="7"/>
      <c r="P11" s="75">
        <v>11049.01328965468</v>
      </c>
      <c r="Q11" s="7"/>
      <c r="R11" s="76">
        <v>1</v>
      </c>
      <c r="S11" s="76">
        <v>6.4000000000000003E-3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2.77</v>
      </c>
      <c r="M12" s="80">
        <v>4.8800000000000003E-2</v>
      </c>
      <c r="N12" s="81">
        <v>15762106.710000001</v>
      </c>
      <c r="P12" s="81">
        <v>11049.01328965468</v>
      </c>
      <c r="R12" s="80">
        <v>1</v>
      </c>
      <c r="S12" s="80">
        <v>6.4000000000000003E-3</v>
      </c>
    </row>
    <row r="13" spans="2:81">
      <c r="B13" s="79" t="s">
        <v>918</v>
      </c>
      <c r="C13" s="16"/>
      <c r="D13" s="16"/>
      <c r="E13" s="16"/>
      <c r="J13" s="81">
        <v>3.07</v>
      </c>
      <c r="M13" s="80">
        <v>2.86E-2</v>
      </c>
      <c r="N13" s="81">
        <v>9797967.9600000009</v>
      </c>
      <c r="P13" s="81">
        <v>5411.4580470296796</v>
      </c>
      <c r="R13" s="80">
        <v>0.48980000000000001</v>
      </c>
      <c r="S13" s="80">
        <v>3.0999999999999999E-3</v>
      </c>
    </row>
    <row r="14" spans="2:81">
      <c r="B14" t="s">
        <v>922</v>
      </c>
      <c r="C14" t="s">
        <v>923</v>
      </c>
      <c r="D14" t="s">
        <v>123</v>
      </c>
      <c r="E14" t="s">
        <v>317</v>
      </c>
      <c r="F14" t="s">
        <v>313</v>
      </c>
      <c r="G14" t="s">
        <v>363</v>
      </c>
      <c r="H14" t="s">
        <v>210</v>
      </c>
      <c r="I14" t="s">
        <v>924</v>
      </c>
      <c r="J14" s="77">
        <v>0</v>
      </c>
      <c r="K14" t="s">
        <v>102</v>
      </c>
      <c r="L14" s="78">
        <v>6.6000000000000003E-2</v>
      </c>
      <c r="M14" s="78">
        <v>0</v>
      </c>
      <c r="N14" s="77">
        <v>400000</v>
      </c>
      <c r="O14" s="77">
        <v>155.16999999999999</v>
      </c>
      <c r="P14" s="77">
        <v>620.67999999999995</v>
      </c>
      <c r="Q14" s="78">
        <v>0</v>
      </c>
      <c r="R14" s="78">
        <v>5.62E-2</v>
      </c>
      <c r="S14" s="78">
        <v>4.0000000000000002E-4</v>
      </c>
    </row>
    <row r="15" spans="2:81">
      <c r="B15" t="s">
        <v>925</v>
      </c>
      <c r="C15" t="s">
        <v>926</v>
      </c>
      <c r="D15" t="s">
        <v>123</v>
      </c>
      <c r="E15" t="s">
        <v>927</v>
      </c>
      <c r="F15" t="s">
        <v>332</v>
      </c>
      <c r="G15" t="s">
        <v>406</v>
      </c>
      <c r="H15" t="s">
        <v>210</v>
      </c>
      <c r="I15" t="s">
        <v>928</v>
      </c>
      <c r="J15" s="77">
        <v>3.46</v>
      </c>
      <c r="K15" t="s">
        <v>102</v>
      </c>
      <c r="L15" s="78">
        <v>3.6400000000000002E-2</v>
      </c>
      <c r="M15" s="78">
        <v>3.2399999999999998E-2</v>
      </c>
      <c r="N15" s="77">
        <v>4695000</v>
      </c>
      <c r="O15" s="77">
        <v>102.04</v>
      </c>
      <c r="P15" s="77">
        <v>4790.7780000000002</v>
      </c>
      <c r="Q15" s="78">
        <v>9.4999999999999998E-3</v>
      </c>
      <c r="R15" s="78">
        <v>0.43359999999999999</v>
      </c>
      <c r="S15" s="78">
        <v>2.8E-3</v>
      </c>
    </row>
    <row r="16" spans="2:81">
      <c r="B16" t="s">
        <v>929</v>
      </c>
      <c r="C16" t="s">
        <v>930</v>
      </c>
      <c r="D16" t="s">
        <v>123</v>
      </c>
      <c r="E16" t="s">
        <v>931</v>
      </c>
      <c r="F16" t="s">
        <v>337</v>
      </c>
      <c r="G16" t="s">
        <v>234</v>
      </c>
      <c r="H16" t="s">
        <v>580</v>
      </c>
      <c r="I16" t="s">
        <v>932</v>
      </c>
      <c r="J16" s="77">
        <v>0</v>
      </c>
      <c r="K16" t="s">
        <v>102</v>
      </c>
      <c r="L16" s="78">
        <v>0.08</v>
      </c>
      <c r="M16" s="78">
        <v>0</v>
      </c>
      <c r="N16" s="77">
        <v>2815079.1</v>
      </c>
      <c r="O16" s="77">
        <v>9.9999999999999995E-7</v>
      </c>
      <c r="P16" s="77">
        <v>2.8150791E-5</v>
      </c>
      <c r="Q16" s="78">
        <v>2.5000000000000001E-2</v>
      </c>
      <c r="R16" s="78">
        <v>0</v>
      </c>
      <c r="S16" s="78">
        <v>0</v>
      </c>
    </row>
    <row r="17" spans="2:19">
      <c r="B17" t="s">
        <v>933</v>
      </c>
      <c r="C17" t="s">
        <v>934</v>
      </c>
      <c r="D17" t="s">
        <v>123</v>
      </c>
      <c r="E17" t="s">
        <v>935</v>
      </c>
      <c r="F17" t="s">
        <v>529</v>
      </c>
      <c r="G17" t="s">
        <v>234</v>
      </c>
      <c r="H17" t="s">
        <v>580</v>
      </c>
      <c r="I17" t="s">
        <v>936</v>
      </c>
      <c r="J17" s="77">
        <v>0</v>
      </c>
      <c r="K17" t="s">
        <v>102</v>
      </c>
      <c r="L17" s="78">
        <v>7.4499999999999997E-2</v>
      </c>
      <c r="M17" s="78">
        <v>0</v>
      </c>
      <c r="N17" s="77">
        <v>608840</v>
      </c>
      <c r="O17" s="77">
        <v>9.9999999999999995E-7</v>
      </c>
      <c r="P17" s="77">
        <v>6.0884E-6</v>
      </c>
      <c r="Q17" s="78">
        <v>1.2500000000000001E-2</v>
      </c>
      <c r="R17" s="78">
        <v>0</v>
      </c>
      <c r="S17" s="78">
        <v>0</v>
      </c>
    </row>
    <row r="18" spans="2:19">
      <c r="B18" t="s">
        <v>937</v>
      </c>
      <c r="C18" t="s">
        <v>938</v>
      </c>
      <c r="D18" t="s">
        <v>123</v>
      </c>
      <c r="E18" t="s">
        <v>935</v>
      </c>
      <c r="F18" t="s">
        <v>529</v>
      </c>
      <c r="G18" t="s">
        <v>234</v>
      </c>
      <c r="H18" t="s">
        <v>580</v>
      </c>
      <c r="I18" t="s">
        <v>939</v>
      </c>
      <c r="J18" s="77">
        <v>0</v>
      </c>
      <c r="K18" t="s">
        <v>102</v>
      </c>
      <c r="L18" s="78">
        <v>7.4999999999999997E-2</v>
      </c>
      <c r="M18" s="78">
        <v>0</v>
      </c>
      <c r="N18" s="77">
        <v>475854.14</v>
      </c>
      <c r="O18" s="77">
        <v>9.9999999999999995E-7</v>
      </c>
      <c r="P18" s="77">
        <v>4.7585413999999997E-6</v>
      </c>
      <c r="Q18" s="78">
        <v>8.3000000000000001E-3</v>
      </c>
      <c r="R18" s="78">
        <v>0</v>
      </c>
      <c r="S18" s="78">
        <v>0</v>
      </c>
    </row>
    <row r="19" spans="2:19">
      <c r="B19" t="s">
        <v>940</v>
      </c>
      <c r="C19" t="s">
        <v>941</v>
      </c>
      <c r="D19" t="s">
        <v>123</v>
      </c>
      <c r="E19" t="s">
        <v>935</v>
      </c>
      <c r="F19" t="s">
        <v>529</v>
      </c>
      <c r="G19" t="s">
        <v>234</v>
      </c>
      <c r="H19" t="s">
        <v>580</v>
      </c>
      <c r="J19" s="77">
        <v>0</v>
      </c>
      <c r="K19" t="s">
        <v>102</v>
      </c>
      <c r="L19" s="78">
        <v>7.4999999999999997E-2</v>
      </c>
      <c r="M19" s="78">
        <v>0</v>
      </c>
      <c r="N19" s="77">
        <v>158617.87</v>
      </c>
      <c r="O19" s="77">
        <v>9.9999999999999995E-7</v>
      </c>
      <c r="P19" s="77">
        <v>1.5861787E-6</v>
      </c>
      <c r="Q19" s="78">
        <v>0</v>
      </c>
      <c r="R19" s="78">
        <v>0</v>
      </c>
      <c r="S19" s="78">
        <v>0</v>
      </c>
    </row>
    <row r="20" spans="2:19">
      <c r="B20" t="s">
        <v>942</v>
      </c>
      <c r="C20" t="s">
        <v>943</v>
      </c>
      <c r="D20" t="s">
        <v>123</v>
      </c>
      <c r="E20" t="s">
        <v>944</v>
      </c>
      <c r="F20" t="s">
        <v>337</v>
      </c>
      <c r="G20" t="s">
        <v>234</v>
      </c>
      <c r="H20" t="s">
        <v>580</v>
      </c>
      <c r="I20" t="s">
        <v>945</v>
      </c>
      <c r="J20" s="77">
        <v>0</v>
      </c>
      <c r="K20" t="s">
        <v>102</v>
      </c>
      <c r="L20" s="78">
        <v>6.4000000000000001E-2</v>
      </c>
      <c r="M20" s="78">
        <v>0</v>
      </c>
      <c r="N20" s="77">
        <v>600000</v>
      </c>
      <c r="O20" s="77">
        <v>9.9999999999999995E-7</v>
      </c>
      <c r="P20" s="77">
        <v>6.0000000000000002E-6</v>
      </c>
      <c r="Q20" s="78">
        <v>4.0000000000000001E-3</v>
      </c>
      <c r="R20" s="78">
        <v>0</v>
      </c>
      <c r="S20" s="78">
        <v>0</v>
      </c>
    </row>
    <row r="21" spans="2:19">
      <c r="B21" t="s">
        <v>946</v>
      </c>
      <c r="C21" t="s">
        <v>947</v>
      </c>
      <c r="D21" t="s">
        <v>123</v>
      </c>
      <c r="E21" t="s">
        <v>948</v>
      </c>
      <c r="F21" t="s">
        <v>332</v>
      </c>
      <c r="G21" t="s">
        <v>234</v>
      </c>
      <c r="H21" t="s">
        <v>580</v>
      </c>
      <c r="I21" t="s">
        <v>945</v>
      </c>
      <c r="J21" s="77">
        <v>0</v>
      </c>
      <c r="K21" t="s">
        <v>102</v>
      </c>
      <c r="L21" s="78">
        <v>7.3999999999999996E-2</v>
      </c>
      <c r="M21" s="78">
        <v>0</v>
      </c>
      <c r="N21" s="77">
        <v>44576.85</v>
      </c>
      <c r="O21" s="77">
        <v>9.9999999999999995E-7</v>
      </c>
      <c r="P21" s="77">
        <v>4.4576850000000001E-7</v>
      </c>
      <c r="Q21" s="78">
        <v>0</v>
      </c>
      <c r="R21" s="78">
        <v>0</v>
      </c>
      <c r="S21" s="78">
        <v>0</v>
      </c>
    </row>
    <row r="22" spans="2:19">
      <c r="B22" s="79" t="s">
        <v>919</v>
      </c>
      <c r="C22" s="16"/>
      <c r="D22" s="16"/>
      <c r="E22" s="16"/>
      <c r="J22" s="81">
        <v>2.48</v>
      </c>
      <c r="M22" s="80">
        <v>6.8099999999999994E-2</v>
      </c>
      <c r="N22" s="81">
        <v>5964138.75</v>
      </c>
      <c r="P22" s="81">
        <v>5637.5552426249997</v>
      </c>
      <c r="R22" s="80">
        <v>0.51019999999999999</v>
      </c>
      <c r="S22" s="80">
        <v>3.3E-3</v>
      </c>
    </row>
    <row r="23" spans="2:19">
      <c r="B23" t="s">
        <v>949</v>
      </c>
      <c r="C23" t="s">
        <v>950</v>
      </c>
      <c r="D23" t="s">
        <v>123</v>
      </c>
      <c r="E23" t="s">
        <v>951</v>
      </c>
      <c r="F23" t="s">
        <v>529</v>
      </c>
      <c r="G23" t="s">
        <v>431</v>
      </c>
      <c r="H23" t="s">
        <v>150</v>
      </c>
      <c r="I23" t="s">
        <v>952</v>
      </c>
      <c r="J23" s="77">
        <v>2.65</v>
      </c>
      <c r="K23" t="s">
        <v>102</v>
      </c>
      <c r="L23" s="78">
        <v>4.4699999999999997E-2</v>
      </c>
      <c r="M23" s="78">
        <v>7.0900000000000005E-2</v>
      </c>
      <c r="N23" s="77">
        <v>4044738.75</v>
      </c>
      <c r="O23" s="77">
        <v>93.71</v>
      </c>
      <c r="P23" s="77">
        <v>3790.3246826250002</v>
      </c>
      <c r="Q23" s="78">
        <v>8.3999999999999995E-3</v>
      </c>
      <c r="R23" s="78">
        <v>0.34300000000000003</v>
      </c>
      <c r="S23" s="78">
        <v>2.2000000000000001E-3</v>
      </c>
    </row>
    <row r="24" spans="2:19">
      <c r="B24" t="s">
        <v>953</v>
      </c>
      <c r="C24" t="s">
        <v>954</v>
      </c>
      <c r="D24" t="s">
        <v>123</v>
      </c>
      <c r="E24" t="s">
        <v>955</v>
      </c>
      <c r="F24" t="s">
        <v>513</v>
      </c>
      <c r="G24" t="s">
        <v>464</v>
      </c>
      <c r="H24" t="s">
        <v>150</v>
      </c>
      <c r="I24" t="s">
        <v>956</v>
      </c>
      <c r="J24" s="77">
        <v>2.12</v>
      </c>
      <c r="K24" t="s">
        <v>102</v>
      </c>
      <c r="L24" s="78">
        <v>4.2999999999999997E-2</v>
      </c>
      <c r="M24" s="78">
        <v>6.2399999999999997E-2</v>
      </c>
      <c r="N24" s="77">
        <v>1919400</v>
      </c>
      <c r="O24" s="77">
        <v>96.24</v>
      </c>
      <c r="P24" s="77">
        <v>1847.23056</v>
      </c>
      <c r="Q24" s="78">
        <v>1.34E-2</v>
      </c>
      <c r="R24" s="78">
        <v>0.16719999999999999</v>
      </c>
      <c r="S24" s="78">
        <v>1.1000000000000001E-3</v>
      </c>
    </row>
    <row r="25" spans="2:19">
      <c r="B25" s="79" t="s">
        <v>307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J26" s="77">
        <v>0</v>
      </c>
      <c r="K26" t="s">
        <v>234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592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J28" s="77">
        <v>0</v>
      </c>
      <c r="K28" t="s">
        <v>234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308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J31" s="77">
        <v>0</v>
      </c>
      <c r="K31" t="s">
        <v>234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309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J33" s="77">
        <v>0</v>
      </c>
      <c r="K33" t="s">
        <v>234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240</v>
      </c>
      <c r="C34" s="16"/>
      <c r="D34" s="16"/>
      <c r="E34" s="16"/>
    </row>
    <row r="35" spans="2:19">
      <c r="B35" t="s">
        <v>302</v>
      </c>
      <c r="C35" s="16"/>
      <c r="D35" s="16"/>
      <c r="E35" s="16"/>
    </row>
    <row r="36" spans="2:19">
      <c r="B36" t="s">
        <v>303</v>
      </c>
      <c r="C36" s="16"/>
      <c r="D36" s="16"/>
      <c r="E36" s="16"/>
    </row>
    <row r="37" spans="2:19">
      <c r="B37" t="s">
        <v>304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Q18" sqref="Q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32092122.5</v>
      </c>
      <c r="I11" s="7"/>
      <c r="J11" s="75">
        <v>134184.43697400665</v>
      </c>
      <c r="K11" s="7"/>
      <c r="L11" s="76">
        <v>1</v>
      </c>
      <c r="M11" s="76">
        <v>7.7499999999999999E-2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28709797.25</v>
      </c>
      <c r="J12" s="81">
        <v>116734.47167128646</v>
      </c>
      <c r="L12" s="80">
        <v>0.87</v>
      </c>
      <c r="M12" s="80">
        <v>6.7400000000000002E-2</v>
      </c>
    </row>
    <row r="13" spans="2:98">
      <c r="B13" t="s">
        <v>957</v>
      </c>
      <c r="C13" t="s">
        <v>958</v>
      </c>
      <c r="D13" t="s">
        <v>123</v>
      </c>
      <c r="E13" t="s">
        <v>959</v>
      </c>
      <c r="F13" t="s">
        <v>479</v>
      </c>
      <c r="G13" t="s">
        <v>106</v>
      </c>
      <c r="H13" s="77">
        <v>464817.15</v>
      </c>
      <c r="I13" s="77">
        <v>428.05690000000027</v>
      </c>
      <c r="J13" s="77">
        <v>7216.5761894899397</v>
      </c>
      <c r="K13" s="102">
        <v>1.3224551154709918E-2</v>
      </c>
      <c r="L13" s="78">
        <v>5.3800000000000001E-2</v>
      </c>
      <c r="M13" s="78">
        <v>4.1999999999999997E-3</v>
      </c>
    </row>
    <row r="14" spans="2:98">
      <c r="B14" t="s">
        <v>960</v>
      </c>
      <c r="C14" t="s">
        <v>961</v>
      </c>
      <c r="D14" t="s">
        <v>123</v>
      </c>
      <c r="E14" t="s">
        <v>962</v>
      </c>
      <c r="F14" t="s">
        <v>529</v>
      </c>
      <c r="G14" t="s">
        <v>102</v>
      </c>
      <c r="H14" s="77">
        <v>66273</v>
      </c>
      <c r="I14" s="77">
        <v>38390.246253000012</v>
      </c>
      <c r="J14" s="77">
        <v>25442.367899250701</v>
      </c>
      <c r="K14" s="102">
        <v>4.7100000000000003E-2</v>
      </c>
      <c r="L14" s="78">
        <v>0.18959999999999999</v>
      </c>
      <c r="M14" s="78">
        <v>1.47E-2</v>
      </c>
    </row>
    <row r="15" spans="2:98">
      <c r="B15" t="s">
        <v>963</v>
      </c>
      <c r="C15" t="s">
        <v>964</v>
      </c>
      <c r="D15" t="s">
        <v>123</v>
      </c>
      <c r="E15" t="s">
        <v>730</v>
      </c>
      <c r="F15" t="s">
        <v>731</v>
      </c>
      <c r="G15" t="s">
        <v>102</v>
      </c>
      <c r="H15" s="77">
        <v>9219</v>
      </c>
      <c r="I15" s="77">
        <v>9.9999999999999992E-25</v>
      </c>
      <c r="J15" s="77">
        <v>9.2200000000000003E-26</v>
      </c>
      <c r="K15" s="102">
        <v>5.3499999999999999E-2</v>
      </c>
      <c r="L15" s="78">
        <v>0</v>
      </c>
      <c r="M15" s="78">
        <v>0</v>
      </c>
    </row>
    <row r="16" spans="2:98">
      <c r="B16" t="s">
        <v>965</v>
      </c>
      <c r="C16" t="s">
        <v>966</v>
      </c>
      <c r="D16" t="s">
        <v>123</v>
      </c>
      <c r="E16" t="s">
        <v>967</v>
      </c>
      <c r="F16" t="s">
        <v>968</v>
      </c>
      <c r="G16" t="s">
        <v>102</v>
      </c>
      <c r="H16" s="77">
        <v>81</v>
      </c>
      <c r="I16" s="77">
        <v>23355639.810427036</v>
      </c>
      <c r="J16" s="77">
        <v>18918.068246445899</v>
      </c>
      <c r="K16" s="102">
        <v>7.6777251199259752E-2</v>
      </c>
      <c r="L16" s="78">
        <v>0.14099999999999999</v>
      </c>
      <c r="M16" s="78">
        <v>1.09E-2</v>
      </c>
    </row>
    <row r="17" spans="2:13">
      <c r="B17" t="s">
        <v>969</v>
      </c>
      <c r="C17" t="s">
        <v>970</v>
      </c>
      <c r="D17" t="s">
        <v>123</v>
      </c>
      <c r="E17" t="s">
        <v>971</v>
      </c>
      <c r="F17" t="s">
        <v>513</v>
      </c>
      <c r="G17" t="s">
        <v>106</v>
      </c>
      <c r="H17" s="77">
        <v>3148</v>
      </c>
      <c r="I17" s="77">
        <v>66206.659300000014</v>
      </c>
      <c r="J17" s="77">
        <v>7559.3412972890301</v>
      </c>
      <c r="K17" s="102">
        <f>67.4172189%/100</f>
        <v>6.7417218899999999E-3</v>
      </c>
      <c r="L17" s="78">
        <v>5.6300000000000003E-2</v>
      </c>
      <c r="M17" s="78">
        <v>4.4000000000000003E-3</v>
      </c>
    </row>
    <row r="18" spans="2:13">
      <c r="B18" t="s">
        <v>972</v>
      </c>
      <c r="C18" t="s">
        <v>973</v>
      </c>
      <c r="D18" t="s">
        <v>123</v>
      </c>
      <c r="E18" t="s">
        <v>971</v>
      </c>
      <c r="F18" t="s">
        <v>513</v>
      </c>
      <c r="G18" t="s">
        <v>106</v>
      </c>
      <c r="H18" s="77">
        <v>1376</v>
      </c>
      <c r="I18" s="77">
        <v>68364.414079999973</v>
      </c>
      <c r="J18" s="77">
        <v>3411.8983629858799</v>
      </c>
      <c r="K18" s="102">
        <f>74.9762333%/1000</f>
        <v>7.4976233300000003E-4</v>
      </c>
      <c r="L18" s="78">
        <v>2.5399999999999999E-2</v>
      </c>
      <c r="M18" s="78">
        <v>2E-3</v>
      </c>
    </row>
    <row r="19" spans="2:13">
      <c r="B19" t="s">
        <v>974</v>
      </c>
      <c r="C19" t="s">
        <v>975</v>
      </c>
      <c r="D19" t="s">
        <v>123</v>
      </c>
      <c r="E19" t="s">
        <v>976</v>
      </c>
      <c r="F19" t="s">
        <v>337</v>
      </c>
      <c r="G19" t="s">
        <v>102</v>
      </c>
      <c r="H19" s="77">
        <v>26790595</v>
      </c>
      <c r="I19" s="77">
        <v>100</v>
      </c>
      <c r="J19" s="77">
        <v>26790.595000000001</v>
      </c>
      <c r="K19" s="78">
        <v>0</v>
      </c>
      <c r="L19" s="78">
        <v>0.19969999999999999</v>
      </c>
      <c r="M19" s="78">
        <v>1.55E-2</v>
      </c>
    </row>
    <row r="20" spans="2:13">
      <c r="B20" t="s">
        <v>977</v>
      </c>
      <c r="C20" t="s">
        <v>978</v>
      </c>
      <c r="D20" t="s">
        <v>123</v>
      </c>
      <c r="E20" t="s">
        <v>979</v>
      </c>
      <c r="F20" t="s">
        <v>337</v>
      </c>
      <c r="G20" t="s">
        <v>102</v>
      </c>
      <c r="H20" s="77">
        <v>181.1</v>
      </c>
      <c r="I20" s="77">
        <v>5657400</v>
      </c>
      <c r="J20" s="77">
        <v>10245.5514</v>
      </c>
      <c r="K20" s="102">
        <v>8.9800000000000005E-2</v>
      </c>
      <c r="L20" s="78">
        <v>7.6399999999999996E-2</v>
      </c>
      <c r="M20" s="78">
        <v>5.8999999999999999E-3</v>
      </c>
    </row>
    <row r="21" spans="2:13">
      <c r="B21" t="s">
        <v>980</v>
      </c>
      <c r="C21" t="s">
        <v>981</v>
      </c>
      <c r="D21" t="s">
        <v>123</v>
      </c>
      <c r="E21" t="s">
        <v>982</v>
      </c>
      <c r="F21" t="s">
        <v>337</v>
      </c>
      <c r="G21" t="s">
        <v>110</v>
      </c>
      <c r="H21" s="77">
        <v>500000</v>
      </c>
      <c r="I21" s="77">
        <v>1E-26</v>
      </c>
      <c r="J21" s="77">
        <v>2.0060000000000001E-25</v>
      </c>
      <c r="K21" s="102">
        <v>0</v>
      </c>
      <c r="L21" s="78">
        <v>0</v>
      </c>
      <c r="M21" s="78">
        <v>0</v>
      </c>
    </row>
    <row r="22" spans="2:13">
      <c r="B22" t="s">
        <v>983</v>
      </c>
      <c r="C22" t="s">
        <v>984</v>
      </c>
      <c r="D22" t="s">
        <v>123</v>
      </c>
      <c r="E22" t="s">
        <v>985</v>
      </c>
      <c r="F22" t="s">
        <v>337</v>
      </c>
      <c r="G22" t="s">
        <v>102</v>
      </c>
      <c r="H22" s="77">
        <v>140541</v>
      </c>
      <c r="I22" s="77">
        <v>5066.5894609999996</v>
      </c>
      <c r="J22" s="77">
        <v>7120.6354943840097</v>
      </c>
      <c r="K22" s="78">
        <v>2.5700000000000001E-2</v>
      </c>
      <c r="L22" s="78">
        <v>5.3100000000000001E-2</v>
      </c>
      <c r="M22" s="78">
        <v>4.1000000000000003E-3</v>
      </c>
    </row>
    <row r="23" spans="2:13">
      <c r="B23" t="s">
        <v>986</v>
      </c>
      <c r="C23" t="s">
        <v>987</v>
      </c>
      <c r="D23" t="s">
        <v>123</v>
      </c>
      <c r="E23" t="s">
        <v>988</v>
      </c>
      <c r="F23" t="s">
        <v>487</v>
      </c>
      <c r="G23" t="s">
        <v>106</v>
      </c>
      <c r="H23" s="77">
        <v>733566</v>
      </c>
      <c r="I23" s="77">
        <v>376.95528699999846</v>
      </c>
      <c r="J23" s="77">
        <v>10029.437781441</v>
      </c>
      <c r="K23" s="102">
        <v>6.0349889184446153E-3</v>
      </c>
      <c r="L23" s="78">
        <v>7.4700000000000003E-2</v>
      </c>
      <c r="M23" s="78">
        <v>5.7999999999999996E-3</v>
      </c>
    </row>
    <row r="24" spans="2:13">
      <c r="B24" s="79" t="s">
        <v>238</v>
      </c>
      <c r="C24" s="16"/>
      <c r="D24" s="16"/>
      <c r="E24" s="16"/>
      <c r="H24" s="81">
        <v>3382325.25</v>
      </c>
      <c r="J24" s="81">
        <v>17449.9653027202</v>
      </c>
      <c r="L24" s="80">
        <v>0.13</v>
      </c>
      <c r="M24" s="80">
        <v>1.01E-2</v>
      </c>
    </row>
    <row r="25" spans="2:13">
      <c r="B25" s="79" t="s">
        <v>308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H26" s="77">
        <v>0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s="79" t="s">
        <v>309</v>
      </c>
      <c r="C27" s="16"/>
      <c r="D27" s="16"/>
      <c r="E27" s="16"/>
      <c r="H27" s="81">
        <v>3382325.25</v>
      </c>
      <c r="J27" s="81">
        <v>17449.9653027202</v>
      </c>
      <c r="L27" s="80">
        <v>0.13</v>
      </c>
      <c r="M27" s="80">
        <v>1.01E-2</v>
      </c>
    </row>
    <row r="28" spans="2:13">
      <c r="B28" t="s">
        <v>989</v>
      </c>
      <c r="C28" t="s">
        <v>990</v>
      </c>
      <c r="D28" t="s">
        <v>123</v>
      </c>
      <c r="E28" t="s">
        <v>991</v>
      </c>
      <c r="F28" t="s">
        <v>772</v>
      </c>
      <c r="G28" t="s">
        <v>110</v>
      </c>
      <c r="H28" s="77">
        <v>3489.31</v>
      </c>
      <c r="I28" s="77">
        <v>45859.526353000023</v>
      </c>
      <c r="J28" s="77">
        <v>6419.2862560037202</v>
      </c>
      <c r="K28" s="102">
        <v>1.6487027830822332E-2</v>
      </c>
      <c r="L28" s="78">
        <v>4.7800000000000002E-2</v>
      </c>
      <c r="M28" s="78">
        <v>3.7000000000000002E-3</v>
      </c>
    </row>
    <row r="29" spans="2:13">
      <c r="B29" t="s">
        <v>992</v>
      </c>
      <c r="C29" t="s">
        <v>993</v>
      </c>
      <c r="D29" t="s">
        <v>123</v>
      </c>
      <c r="E29" t="s">
        <v>994</v>
      </c>
      <c r="F29" t="s">
        <v>772</v>
      </c>
      <c r="G29" t="s">
        <v>110</v>
      </c>
      <c r="H29" s="77">
        <v>2804215</v>
      </c>
      <c r="I29" s="77">
        <v>85.107683999999949</v>
      </c>
      <c r="J29" s="77">
        <v>9574.0943518366093</v>
      </c>
      <c r="K29" s="102">
        <v>2.2647578920621102E-2</v>
      </c>
      <c r="L29" s="78">
        <v>7.1400000000000005E-2</v>
      </c>
      <c r="M29" s="78">
        <v>5.4999999999999997E-3</v>
      </c>
    </row>
    <row r="30" spans="2:13">
      <c r="B30" t="s">
        <v>995</v>
      </c>
      <c r="C30" t="s">
        <v>996</v>
      </c>
      <c r="D30" t="s">
        <v>123</v>
      </c>
      <c r="E30" t="s">
        <v>967</v>
      </c>
      <c r="F30" t="s">
        <v>772</v>
      </c>
      <c r="G30" t="s">
        <v>110</v>
      </c>
      <c r="H30" s="77">
        <v>574620.93999999994</v>
      </c>
      <c r="I30" s="77">
        <v>63.188300000000076</v>
      </c>
      <c r="J30" s="77">
        <v>1456.5846948798701</v>
      </c>
      <c r="K30" s="78">
        <v>5.3581186109449827E-2</v>
      </c>
      <c r="L30" s="78">
        <v>1.09E-2</v>
      </c>
      <c r="M30" s="78">
        <v>8.0000000000000004E-4</v>
      </c>
    </row>
    <row r="31" spans="2:13">
      <c r="B31" t="s">
        <v>240</v>
      </c>
      <c r="C31" s="16"/>
      <c r="D31" s="16"/>
      <c r="E31" s="16"/>
    </row>
    <row r="32" spans="2:13">
      <c r="B32" t="s">
        <v>302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50" workbookViewId="0">
      <selection activeCell="N65" sqref="N6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3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325880679.44</v>
      </c>
      <c r="G11" s="7"/>
      <c r="H11" s="75">
        <v>441998.36424629611</v>
      </c>
      <c r="I11" s="7"/>
      <c r="J11" s="76">
        <v>1</v>
      </c>
      <c r="K11" s="76">
        <v>0.25519999999999998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280437336.83999997</v>
      </c>
      <c r="H12" s="81">
        <v>262944.45038286509</v>
      </c>
      <c r="J12" s="80">
        <v>0.59489999999999998</v>
      </c>
      <c r="K12" s="80">
        <v>0.15179999999999999</v>
      </c>
    </row>
    <row r="13" spans="2:53">
      <c r="B13" s="79" t="s">
        <v>997</v>
      </c>
      <c r="C13" s="16"/>
      <c r="F13" s="81">
        <v>8300572.0599999996</v>
      </c>
      <c r="H13" s="81">
        <v>25516.916955018849</v>
      </c>
      <c r="J13" s="80">
        <v>5.7700000000000001E-2</v>
      </c>
      <c r="K13" s="80">
        <v>1.47E-2</v>
      </c>
    </row>
    <row r="14" spans="2:53">
      <c r="B14" t="s">
        <v>998</v>
      </c>
      <c r="C14">
        <v>74221</v>
      </c>
      <c r="D14" t="s">
        <v>106</v>
      </c>
      <c r="E14" t="s">
        <v>999</v>
      </c>
      <c r="F14" s="77">
        <v>1084269.3400000001</v>
      </c>
      <c r="G14" s="77">
        <v>90.994906000000043</v>
      </c>
      <c r="H14" s="77">
        <v>3578.5065265927901</v>
      </c>
      <c r="I14" s="78">
        <v>7.5700000000000003E-2</v>
      </c>
      <c r="J14" s="78">
        <v>8.0999999999999996E-3</v>
      </c>
      <c r="K14" s="78">
        <v>2.0999999999999999E-3</v>
      </c>
    </row>
    <row r="15" spans="2:53">
      <c r="B15" t="s">
        <v>1000</v>
      </c>
      <c r="C15">
        <v>74254</v>
      </c>
      <c r="D15" t="s">
        <v>106</v>
      </c>
      <c r="E15" t="s">
        <v>1001</v>
      </c>
      <c r="F15" s="77">
        <v>70378</v>
      </c>
      <c r="G15" s="77">
        <v>100</v>
      </c>
      <c r="H15" s="77">
        <v>255.26100600000001</v>
      </c>
      <c r="I15" s="78">
        <v>7.0699999999999999E-2</v>
      </c>
      <c r="J15" s="78">
        <v>5.9999999999999995E-4</v>
      </c>
      <c r="K15" s="78">
        <v>1E-4</v>
      </c>
    </row>
    <row r="16" spans="2:53">
      <c r="B16" t="s">
        <v>1002</v>
      </c>
      <c r="C16">
        <v>74173</v>
      </c>
      <c r="D16" t="s">
        <v>106</v>
      </c>
      <c r="E16" t="s">
        <v>1003</v>
      </c>
      <c r="F16" s="77">
        <v>2482285.9300000002</v>
      </c>
      <c r="G16" s="77">
        <v>60.613100999999965</v>
      </c>
      <c r="H16" s="77">
        <v>5457.1496631970904</v>
      </c>
      <c r="I16" s="78">
        <v>0.10349999999999999</v>
      </c>
      <c r="J16" s="78">
        <v>1.23E-2</v>
      </c>
      <c r="K16" s="78">
        <v>3.2000000000000002E-3</v>
      </c>
    </row>
    <row r="17" spans="2:11">
      <c r="B17" t="s">
        <v>1004</v>
      </c>
      <c r="C17">
        <v>74243</v>
      </c>
      <c r="D17" t="s">
        <v>106</v>
      </c>
      <c r="E17" t="s">
        <v>1005</v>
      </c>
      <c r="F17" s="77">
        <v>543330.43000000005</v>
      </c>
      <c r="G17" s="77">
        <v>89.926656999999807</v>
      </c>
      <c r="H17" s="77">
        <v>1772.1481818742</v>
      </c>
      <c r="I17" s="78">
        <v>0.1371</v>
      </c>
      <c r="J17" s="78">
        <v>4.0000000000000001E-3</v>
      </c>
      <c r="K17" s="78">
        <v>1E-3</v>
      </c>
    </row>
    <row r="18" spans="2:11">
      <c r="B18" t="s">
        <v>1006</v>
      </c>
      <c r="C18">
        <v>74183</v>
      </c>
      <c r="D18" t="s">
        <v>106</v>
      </c>
      <c r="E18" t="s">
        <v>1007</v>
      </c>
      <c r="F18" s="77">
        <v>1550154.42</v>
      </c>
      <c r="G18" s="77">
        <v>107.13695999999995</v>
      </c>
      <c r="H18" s="77">
        <v>6023.6792398812004</v>
      </c>
      <c r="I18" s="78">
        <v>5.2000000000000005E-2</v>
      </c>
      <c r="J18" s="78">
        <v>1.3599999999999999E-2</v>
      </c>
      <c r="K18" s="78">
        <v>3.5000000000000001E-3</v>
      </c>
    </row>
    <row r="19" spans="2:11">
      <c r="B19" t="s">
        <v>1008</v>
      </c>
      <c r="C19">
        <v>74216</v>
      </c>
      <c r="D19" t="s">
        <v>106</v>
      </c>
      <c r="E19" t="s">
        <v>1009</v>
      </c>
      <c r="F19" s="77">
        <v>1237848.79</v>
      </c>
      <c r="G19" s="77">
        <v>72.877843000000084</v>
      </c>
      <c r="H19" s="77">
        <v>3271.9801643523101</v>
      </c>
      <c r="I19" s="78">
        <v>1.6000000000000004E-2</v>
      </c>
      <c r="J19" s="78">
        <v>7.4000000000000003E-3</v>
      </c>
      <c r="K19" s="78">
        <v>1.9E-3</v>
      </c>
    </row>
    <row r="20" spans="2:11">
      <c r="B20" t="s">
        <v>1010</v>
      </c>
      <c r="C20">
        <v>74228</v>
      </c>
      <c r="D20" t="s">
        <v>106</v>
      </c>
      <c r="E20" t="s">
        <v>1011</v>
      </c>
      <c r="F20" s="77">
        <v>1332305.1499999999</v>
      </c>
      <c r="G20" s="77">
        <v>106.74468399999999</v>
      </c>
      <c r="H20" s="77">
        <v>5158.1921731212597</v>
      </c>
      <c r="I20" s="78">
        <v>6.7400000000000002E-2</v>
      </c>
      <c r="J20" s="78">
        <v>1.17E-2</v>
      </c>
      <c r="K20" s="78">
        <v>3.0000000000000001E-3</v>
      </c>
    </row>
    <row r="21" spans="2:11">
      <c r="B21" s="79" t="s">
        <v>1012</v>
      </c>
      <c r="C21" s="16"/>
      <c r="F21" s="81">
        <v>14782739.289999999</v>
      </c>
      <c r="H21" s="81">
        <v>20242.336224195202</v>
      </c>
      <c r="J21" s="80">
        <v>4.58E-2</v>
      </c>
      <c r="K21" s="80">
        <v>1.17E-2</v>
      </c>
    </row>
    <row r="22" spans="2:11">
      <c r="B22" t="s">
        <v>1013</v>
      </c>
      <c r="C22">
        <v>74233</v>
      </c>
      <c r="D22" t="s">
        <v>102</v>
      </c>
      <c r="E22" t="s">
        <v>1014</v>
      </c>
      <c r="F22" s="77">
        <v>5523778.79</v>
      </c>
      <c r="G22" s="77">
        <v>92.439599999999999</v>
      </c>
      <c r="H22" s="77">
        <v>5106.1590183608396</v>
      </c>
      <c r="I22" s="78">
        <v>9.0700000000000003E-2</v>
      </c>
      <c r="J22" s="78">
        <v>1.1599999999999999E-2</v>
      </c>
      <c r="K22" s="78">
        <v>2.8999999999999998E-3</v>
      </c>
    </row>
    <row r="23" spans="2:11">
      <c r="B23" t="s">
        <v>1015</v>
      </c>
      <c r="C23">
        <v>74176</v>
      </c>
      <c r="D23" t="s">
        <v>102</v>
      </c>
      <c r="E23" t="s">
        <v>1016</v>
      </c>
      <c r="F23" s="77">
        <v>5934608.7999999998</v>
      </c>
      <c r="G23" s="77">
        <v>175.86437999999933</v>
      </c>
      <c r="H23" s="77">
        <v>10436.862971545401</v>
      </c>
      <c r="I23" s="78">
        <v>1.9099999999999999E-2</v>
      </c>
      <c r="J23" s="78">
        <v>2.3599999999999999E-2</v>
      </c>
      <c r="K23" s="78">
        <v>6.0000000000000001E-3</v>
      </c>
    </row>
    <row r="24" spans="2:11">
      <c r="B24" t="s">
        <v>1017</v>
      </c>
      <c r="C24">
        <v>74177</v>
      </c>
      <c r="D24" t="s">
        <v>102</v>
      </c>
      <c r="E24" t="s">
        <v>1018</v>
      </c>
      <c r="F24" s="77">
        <v>3324351.7</v>
      </c>
      <c r="G24" s="77">
        <v>141.36032100000008</v>
      </c>
      <c r="H24" s="77">
        <v>4699.3142342889596</v>
      </c>
      <c r="I24" s="78">
        <v>2.9000000000000001E-2</v>
      </c>
      <c r="J24" s="78">
        <v>1.06E-2</v>
      </c>
      <c r="K24" s="78">
        <v>2.7000000000000001E-3</v>
      </c>
    </row>
    <row r="25" spans="2:11">
      <c r="B25" s="79" t="s">
        <v>1019</v>
      </c>
      <c r="C25" s="16"/>
      <c r="F25" s="81">
        <v>39925605.149999999</v>
      </c>
      <c r="H25" s="81">
        <v>45703.257161472728</v>
      </c>
      <c r="J25" s="80">
        <v>0.10340000000000001</v>
      </c>
      <c r="K25" s="80">
        <v>2.64E-2</v>
      </c>
    </row>
    <row r="26" spans="2:11">
      <c r="B26" t="s">
        <v>1020</v>
      </c>
      <c r="C26">
        <v>74204</v>
      </c>
      <c r="D26" t="s">
        <v>102</v>
      </c>
      <c r="E26" t="s">
        <v>447</v>
      </c>
      <c r="F26" s="77">
        <v>6401087.6200000001</v>
      </c>
      <c r="G26" s="77">
        <v>208.04256000000044</v>
      </c>
      <c r="H26" s="77">
        <v>13316.9865524911</v>
      </c>
      <c r="I26" s="78">
        <v>7.8700000000000006E-2</v>
      </c>
      <c r="J26" s="78">
        <v>3.0099999999999998E-2</v>
      </c>
      <c r="K26" s="78">
        <v>7.7000000000000002E-3</v>
      </c>
    </row>
    <row r="27" spans="2:11">
      <c r="B27" t="s">
        <v>1021</v>
      </c>
      <c r="C27">
        <v>74186</v>
      </c>
      <c r="D27" t="s">
        <v>102</v>
      </c>
      <c r="E27" t="s">
        <v>586</v>
      </c>
      <c r="F27" s="77">
        <v>29230802.09</v>
      </c>
      <c r="G27" s="77">
        <v>98.726843999999858</v>
      </c>
      <c r="H27" s="77">
        <v>28858.648379343002</v>
      </c>
      <c r="I27" s="78">
        <v>7.8700000000000006E-2</v>
      </c>
      <c r="J27" s="78">
        <v>6.5299999999999997E-2</v>
      </c>
      <c r="K27" s="78">
        <v>1.67E-2</v>
      </c>
    </row>
    <row r="28" spans="2:11">
      <c r="B28" t="s">
        <v>1022</v>
      </c>
      <c r="C28">
        <v>74238</v>
      </c>
      <c r="D28" t="s">
        <v>102</v>
      </c>
      <c r="E28" t="s">
        <v>1023</v>
      </c>
      <c r="F28" s="77">
        <v>4293715.4400000004</v>
      </c>
      <c r="G28" s="77">
        <v>82.157802000000032</v>
      </c>
      <c r="H28" s="77">
        <v>3527.62222963863</v>
      </c>
      <c r="I28" s="78">
        <v>1.89E-2</v>
      </c>
      <c r="J28" s="78">
        <v>8.0000000000000002E-3</v>
      </c>
      <c r="K28" s="78">
        <v>2E-3</v>
      </c>
    </row>
    <row r="29" spans="2:11">
      <c r="B29" s="79" t="s">
        <v>1024</v>
      </c>
      <c r="C29" s="16"/>
      <c r="F29" s="81">
        <v>217428420.34</v>
      </c>
      <c r="H29" s="81">
        <v>171481.94004217832</v>
      </c>
      <c r="J29" s="80">
        <v>0.38800000000000001</v>
      </c>
      <c r="K29" s="80">
        <v>9.9000000000000005E-2</v>
      </c>
    </row>
    <row r="30" spans="2:11">
      <c r="B30" t="s">
        <v>1025</v>
      </c>
      <c r="C30">
        <v>74252</v>
      </c>
      <c r="D30" t="s">
        <v>102</v>
      </c>
      <c r="E30" t="s">
        <v>1026</v>
      </c>
      <c r="F30" s="77">
        <v>1066411.31</v>
      </c>
      <c r="G30" s="77">
        <v>110.78737700000012</v>
      </c>
      <c r="H30" s="77">
        <v>1181.44911838034</v>
      </c>
      <c r="I30" s="78">
        <v>2.07E-2</v>
      </c>
      <c r="J30" s="78">
        <v>2.7000000000000001E-3</v>
      </c>
      <c r="K30" s="78">
        <v>6.9999999999999999E-4</v>
      </c>
    </row>
    <row r="31" spans="2:11">
      <c r="B31" t="s">
        <v>1027</v>
      </c>
      <c r="C31">
        <v>74168</v>
      </c>
      <c r="D31" t="s">
        <v>106</v>
      </c>
      <c r="E31" t="s">
        <v>1028</v>
      </c>
      <c r="F31" s="77">
        <v>4747516.49</v>
      </c>
      <c r="G31" s="77">
        <v>139.22254900000019</v>
      </c>
      <c r="H31" s="77">
        <v>23973.068061396501</v>
      </c>
      <c r="I31" s="78">
        <v>1.09E-2</v>
      </c>
      <c r="J31" s="78">
        <v>5.4199999999999998E-2</v>
      </c>
      <c r="K31" s="78">
        <v>1.38E-2</v>
      </c>
    </row>
    <row r="32" spans="2:11">
      <c r="B32" t="s">
        <v>1029</v>
      </c>
      <c r="C32">
        <v>74241</v>
      </c>
      <c r="D32" t="s">
        <v>102</v>
      </c>
      <c r="E32" t="s">
        <v>1030</v>
      </c>
      <c r="F32" s="77">
        <v>4683436.45</v>
      </c>
      <c r="G32" s="77">
        <v>107.0451590000001</v>
      </c>
      <c r="H32" s="77">
        <v>5013.3919945664602</v>
      </c>
      <c r="I32" s="78">
        <v>5.8299999999999998E-2</v>
      </c>
      <c r="J32" s="78">
        <v>1.1299999999999999E-2</v>
      </c>
      <c r="K32" s="78">
        <v>2.8999999999999998E-3</v>
      </c>
    </row>
    <row r="33" spans="2:11">
      <c r="B33" t="s">
        <v>1031</v>
      </c>
      <c r="C33">
        <v>74166</v>
      </c>
      <c r="D33" t="s">
        <v>102</v>
      </c>
      <c r="E33" t="s">
        <v>945</v>
      </c>
      <c r="F33" s="77">
        <v>4851052.12</v>
      </c>
      <c r="G33" s="77">
        <v>50.571461999999912</v>
      </c>
      <c r="H33" s="77">
        <v>2453.2479794659898</v>
      </c>
      <c r="I33" s="78">
        <v>0.16389999999999999</v>
      </c>
      <c r="J33" s="78">
        <v>5.5999999999999999E-3</v>
      </c>
      <c r="K33" s="78">
        <v>1.4E-3</v>
      </c>
    </row>
    <row r="34" spans="2:11">
      <c r="B34" t="s">
        <v>1032</v>
      </c>
      <c r="C34">
        <v>74167</v>
      </c>
      <c r="D34" t="s">
        <v>102</v>
      </c>
      <c r="E34" t="s">
        <v>1033</v>
      </c>
      <c r="F34" s="77">
        <v>36290946.090000004</v>
      </c>
      <c r="G34" s="77">
        <v>16.883699000000004</v>
      </c>
      <c r="H34" s="77">
        <v>6127.2541020878698</v>
      </c>
      <c r="I34" s="78">
        <v>0.30430000000000001</v>
      </c>
      <c r="J34" s="78">
        <v>1.3899999999999999E-2</v>
      </c>
      <c r="K34" s="78">
        <v>3.5000000000000001E-3</v>
      </c>
    </row>
    <row r="35" spans="2:11">
      <c r="B35" t="s">
        <v>1034</v>
      </c>
      <c r="C35">
        <v>74217</v>
      </c>
      <c r="D35" t="s">
        <v>102</v>
      </c>
      <c r="E35" t="s">
        <v>1035</v>
      </c>
      <c r="F35" s="77">
        <v>6854834.3099999996</v>
      </c>
      <c r="G35" s="77">
        <v>96.810400000000001</v>
      </c>
      <c r="H35" s="77">
        <v>6636.1925148482396</v>
      </c>
      <c r="I35" s="78">
        <v>0.15770000000000001</v>
      </c>
      <c r="J35" s="78">
        <v>1.4999999999999999E-2</v>
      </c>
      <c r="K35" s="78">
        <v>3.8E-3</v>
      </c>
    </row>
    <row r="36" spans="2:11">
      <c r="B36" t="s">
        <v>1036</v>
      </c>
      <c r="C36">
        <v>74231</v>
      </c>
      <c r="D36" t="s">
        <v>102</v>
      </c>
      <c r="E36" t="s">
        <v>1037</v>
      </c>
      <c r="F36" s="77">
        <v>5606996.4100000001</v>
      </c>
      <c r="G36" s="77">
        <v>69.912714000000051</v>
      </c>
      <c r="H36" s="77">
        <v>3920.0033641135701</v>
      </c>
      <c r="I36" s="78">
        <v>5.2600000000000001E-2</v>
      </c>
      <c r="J36" s="78">
        <v>8.8999999999999999E-3</v>
      </c>
      <c r="K36" s="78">
        <v>2.3E-3</v>
      </c>
    </row>
    <row r="37" spans="2:11">
      <c r="B37" t="s">
        <v>1038</v>
      </c>
      <c r="C37">
        <v>74171</v>
      </c>
      <c r="D37" t="s">
        <v>102</v>
      </c>
      <c r="E37" t="s">
        <v>1039</v>
      </c>
      <c r="F37" s="77">
        <v>61688965.280000001</v>
      </c>
      <c r="G37" s="77">
        <v>12.557425999999996</v>
      </c>
      <c r="H37" s="77">
        <v>7746.5461652016902</v>
      </c>
      <c r="I37" s="78">
        <v>8.1039999999999987E-2</v>
      </c>
      <c r="J37" s="78">
        <v>1.7500000000000002E-2</v>
      </c>
      <c r="K37" s="78">
        <v>4.4999999999999997E-3</v>
      </c>
    </row>
    <row r="38" spans="2:11">
      <c r="B38" t="s">
        <v>1040</v>
      </c>
      <c r="C38">
        <v>74239</v>
      </c>
      <c r="D38" t="s">
        <v>102</v>
      </c>
      <c r="E38" t="s">
        <v>1041</v>
      </c>
      <c r="F38" s="77">
        <v>13979454.699999999</v>
      </c>
      <c r="G38" s="77">
        <v>16.872981999999972</v>
      </c>
      <c r="H38" s="77">
        <v>2358.7508752291501</v>
      </c>
      <c r="I38" s="78">
        <v>3.4099999999999998E-2</v>
      </c>
      <c r="J38" s="78">
        <v>5.3E-3</v>
      </c>
      <c r="K38" s="78">
        <v>1.4E-3</v>
      </c>
    </row>
    <row r="39" spans="2:11">
      <c r="B39" t="s">
        <v>1042</v>
      </c>
      <c r="C39">
        <v>74170</v>
      </c>
      <c r="D39" t="s">
        <v>102</v>
      </c>
      <c r="E39" t="s">
        <v>1043</v>
      </c>
      <c r="F39" s="77">
        <v>31779554.109999999</v>
      </c>
      <c r="G39" s="77">
        <v>13.646469000000012</v>
      </c>
      <c r="H39" s="77">
        <v>4336.7869999593804</v>
      </c>
      <c r="I39" s="78">
        <v>4.0399999999999998E-2</v>
      </c>
      <c r="J39" s="78">
        <v>9.7999999999999997E-3</v>
      </c>
      <c r="K39" s="78">
        <v>2.5000000000000001E-3</v>
      </c>
    </row>
    <row r="40" spans="2:11">
      <c r="B40" t="s">
        <v>1044</v>
      </c>
      <c r="C40">
        <v>74249</v>
      </c>
      <c r="D40" t="s">
        <v>102</v>
      </c>
      <c r="E40" t="s">
        <v>1045</v>
      </c>
      <c r="F40" s="77">
        <v>6758919</v>
      </c>
      <c r="G40" s="77">
        <v>100</v>
      </c>
      <c r="H40" s="77">
        <v>6758.9189999999999</v>
      </c>
      <c r="I40" s="78">
        <v>0.19600000000000001</v>
      </c>
      <c r="J40" s="78">
        <v>1.5299999999999999E-2</v>
      </c>
      <c r="K40" s="78">
        <v>3.8999999999999998E-3</v>
      </c>
    </row>
    <row r="41" spans="2:11">
      <c r="B41" t="s">
        <v>1046</v>
      </c>
      <c r="C41">
        <v>74196</v>
      </c>
      <c r="D41" t="s">
        <v>102</v>
      </c>
      <c r="E41" t="s">
        <v>1047</v>
      </c>
      <c r="F41" s="77">
        <v>57296</v>
      </c>
      <c r="G41" s="77">
        <v>99280.541759999993</v>
      </c>
      <c r="H41" s="77">
        <v>56883.779206809602</v>
      </c>
      <c r="I41" s="78">
        <v>0.14119999999999999</v>
      </c>
      <c r="J41" s="78">
        <v>0.12870000000000001</v>
      </c>
      <c r="K41" s="78">
        <v>3.2800000000000003E-2</v>
      </c>
    </row>
    <row r="42" spans="2:11">
      <c r="B42" t="s">
        <v>1048</v>
      </c>
      <c r="C42">
        <v>74185</v>
      </c>
      <c r="D42" t="s">
        <v>102</v>
      </c>
      <c r="E42" t="s">
        <v>1049</v>
      </c>
      <c r="F42" s="77">
        <v>21129939.239999998</v>
      </c>
      <c r="G42" s="77">
        <v>126.07696200000005</v>
      </c>
      <c r="H42" s="77">
        <v>26639.9854662379</v>
      </c>
      <c r="I42" s="78">
        <v>0.1265</v>
      </c>
      <c r="J42" s="78">
        <v>6.0299999999999999E-2</v>
      </c>
      <c r="K42" s="78">
        <v>1.54E-2</v>
      </c>
    </row>
    <row r="43" spans="2:11">
      <c r="B43" t="s">
        <v>1050</v>
      </c>
      <c r="C43">
        <v>74202</v>
      </c>
      <c r="D43" t="s">
        <v>102</v>
      </c>
      <c r="E43" t="s">
        <v>1049</v>
      </c>
      <c r="F43" s="77">
        <v>7943887.6600000001</v>
      </c>
      <c r="G43" s="77">
        <v>172.52358600000017</v>
      </c>
      <c r="H43" s="77">
        <v>13705.079858843499</v>
      </c>
      <c r="I43" s="78">
        <v>0.10299999999999999</v>
      </c>
      <c r="J43" s="78">
        <v>3.1E-2</v>
      </c>
      <c r="K43" s="78">
        <v>7.9000000000000008E-3</v>
      </c>
    </row>
    <row r="44" spans="2:11">
      <c r="B44" t="s">
        <v>1051</v>
      </c>
      <c r="C44">
        <v>74179</v>
      </c>
      <c r="D44" t="s">
        <v>102</v>
      </c>
      <c r="E44" t="s">
        <v>497</v>
      </c>
      <c r="F44" s="77">
        <v>9989211.1699999999</v>
      </c>
      <c r="G44" s="77">
        <v>37.515328000000025</v>
      </c>
      <c r="H44" s="77">
        <v>3747.48533503814</v>
      </c>
      <c r="I44" s="78">
        <v>0.11990000000000001</v>
      </c>
      <c r="J44" s="78">
        <v>8.5000000000000006E-3</v>
      </c>
      <c r="K44" s="78">
        <v>2.2000000000000001E-3</v>
      </c>
    </row>
    <row r="45" spans="2:11">
      <c r="B45" s="79" t="s">
        <v>238</v>
      </c>
      <c r="C45" s="16"/>
      <c r="F45" s="81">
        <v>45443342.600000001</v>
      </c>
      <c r="H45" s="81">
        <v>179053.91386343099</v>
      </c>
      <c r="J45" s="80">
        <v>0.40510000000000002</v>
      </c>
      <c r="K45" s="80">
        <v>0.10340000000000001</v>
      </c>
    </row>
    <row r="46" spans="2:11">
      <c r="B46" s="79" t="s">
        <v>1052</v>
      </c>
      <c r="C46" s="16"/>
      <c r="F46" s="81">
        <v>5185285.57</v>
      </c>
      <c r="H46" s="81">
        <v>39327.865413732827</v>
      </c>
      <c r="J46" s="80">
        <v>8.8999999999999996E-2</v>
      </c>
      <c r="K46" s="80">
        <v>2.2700000000000001E-2</v>
      </c>
    </row>
    <row r="47" spans="2:11">
      <c r="B47" t="s">
        <v>1053</v>
      </c>
      <c r="C47">
        <v>74180</v>
      </c>
      <c r="D47" t="s">
        <v>106</v>
      </c>
      <c r="E47" t="s">
        <v>1054</v>
      </c>
      <c r="F47" s="77">
        <v>1082965.17</v>
      </c>
      <c r="G47" s="77">
        <v>363.09184000000027</v>
      </c>
      <c r="H47" s="77">
        <v>14261.9376547061</v>
      </c>
      <c r="I47" s="78">
        <v>5.8900000000000001E-2</v>
      </c>
      <c r="J47" s="78">
        <v>3.2300000000000002E-2</v>
      </c>
      <c r="K47" s="78">
        <v>8.2000000000000007E-3</v>
      </c>
    </row>
    <row r="48" spans="2:11">
      <c r="B48" t="s">
        <v>1055</v>
      </c>
      <c r="C48">
        <v>74200</v>
      </c>
      <c r="D48" t="s">
        <v>106</v>
      </c>
      <c r="E48" t="s">
        <v>1056</v>
      </c>
      <c r="F48" s="77">
        <v>2348674.4300000002</v>
      </c>
      <c r="G48" s="77">
        <v>215.72069699999963</v>
      </c>
      <c r="H48" s="77">
        <v>18376.474237332099</v>
      </c>
      <c r="I48" s="78">
        <v>5.6800000000000003E-2</v>
      </c>
      <c r="J48" s="78">
        <v>4.1599999999999998E-2</v>
      </c>
      <c r="K48" s="78">
        <v>1.06E-2</v>
      </c>
    </row>
    <row r="49" spans="2:11">
      <c r="B49" t="s">
        <v>1057</v>
      </c>
      <c r="C49">
        <v>74215</v>
      </c>
      <c r="D49" t="s">
        <v>106</v>
      </c>
      <c r="E49" t="s">
        <v>1058</v>
      </c>
      <c r="F49" s="77">
        <v>1111851.21</v>
      </c>
      <c r="G49" s="77">
        <v>102.29095800000006</v>
      </c>
      <c r="H49" s="77">
        <v>4125.0714431415099</v>
      </c>
      <c r="I49" s="78">
        <v>3.5400000000000001E-2</v>
      </c>
      <c r="J49" s="78">
        <v>9.2999999999999992E-3</v>
      </c>
      <c r="K49" s="78">
        <v>2.3999999999999998E-3</v>
      </c>
    </row>
    <row r="50" spans="2:11">
      <c r="B50" t="s">
        <v>1059</v>
      </c>
      <c r="C50">
        <v>74235</v>
      </c>
      <c r="D50" t="s">
        <v>106</v>
      </c>
      <c r="E50" t="s">
        <v>1060</v>
      </c>
      <c r="F50" s="77">
        <v>641794.76</v>
      </c>
      <c r="G50" s="77">
        <v>110.16382600000007</v>
      </c>
      <c r="H50" s="77">
        <v>2564.3820785531202</v>
      </c>
      <c r="I50" s="78">
        <v>7.1400000000000005E-2</v>
      </c>
      <c r="J50" s="78">
        <v>5.7999999999999996E-3</v>
      </c>
      <c r="K50" s="78">
        <v>1.5E-3</v>
      </c>
    </row>
    <row r="51" spans="2:11">
      <c r="B51" s="79" t="s">
        <v>1061</v>
      </c>
      <c r="C51" s="16"/>
      <c r="F51" s="81">
        <v>2264954.87</v>
      </c>
      <c r="H51" s="81">
        <v>18196.95440955017</v>
      </c>
      <c r="J51" s="80">
        <v>4.1200000000000001E-2</v>
      </c>
      <c r="K51" s="80">
        <v>1.0500000000000001E-2</v>
      </c>
    </row>
    <row r="52" spans="2:11">
      <c r="B52" t="s">
        <v>1062</v>
      </c>
      <c r="C52">
        <v>74188</v>
      </c>
      <c r="D52" t="s">
        <v>106</v>
      </c>
      <c r="E52" t="s">
        <v>1063</v>
      </c>
      <c r="F52" s="77">
        <v>251407.35999999999</v>
      </c>
      <c r="G52" s="77">
        <v>997.68959000000007</v>
      </c>
      <c r="H52" s="77">
        <v>9097.4773697685396</v>
      </c>
      <c r="I52" s="78">
        <v>1.7000000000000001E-2</v>
      </c>
      <c r="J52" s="78">
        <v>2.06E-2</v>
      </c>
      <c r="K52" s="78">
        <v>5.3E-3</v>
      </c>
    </row>
    <row r="53" spans="2:11">
      <c r="B53" t="s">
        <v>1064</v>
      </c>
      <c r="C53">
        <v>74189</v>
      </c>
      <c r="D53" t="s">
        <v>106</v>
      </c>
      <c r="E53" t="s">
        <v>1065</v>
      </c>
      <c r="F53" s="77">
        <v>2013547.51</v>
      </c>
      <c r="G53" s="77">
        <v>124.59683099999995</v>
      </c>
      <c r="H53" s="77">
        <v>9099.4770397816301</v>
      </c>
      <c r="I53" s="78">
        <v>3.3099999999999997E-2</v>
      </c>
      <c r="J53" s="78">
        <v>2.06E-2</v>
      </c>
      <c r="K53" s="78">
        <v>5.3E-3</v>
      </c>
    </row>
    <row r="54" spans="2:11">
      <c r="B54" s="79" t="s">
        <v>1066</v>
      </c>
      <c r="C54" s="16"/>
      <c r="F54" s="81">
        <v>17319704.690000001</v>
      </c>
      <c r="H54" s="81">
        <v>53079.579572802017</v>
      </c>
      <c r="J54" s="80">
        <v>0.1201</v>
      </c>
      <c r="K54" s="80">
        <v>3.0700000000000002E-2</v>
      </c>
    </row>
    <row r="55" spans="2:11">
      <c r="B55" t="s">
        <v>1067</v>
      </c>
      <c r="C55">
        <v>74242</v>
      </c>
      <c r="D55" t="s">
        <v>110</v>
      </c>
      <c r="E55" t="s">
        <v>1068</v>
      </c>
      <c r="F55" s="77">
        <v>726687</v>
      </c>
      <c r="G55" s="77">
        <v>100</v>
      </c>
      <c r="H55" s="77">
        <v>2915.1775692000001</v>
      </c>
      <c r="I55" s="78">
        <v>0.127</v>
      </c>
      <c r="J55" s="78">
        <v>6.6E-3</v>
      </c>
      <c r="K55" s="78">
        <v>1.6999999999999999E-3</v>
      </c>
    </row>
    <row r="56" spans="2:11">
      <c r="B56" t="s">
        <v>1069</v>
      </c>
      <c r="C56">
        <v>74192</v>
      </c>
      <c r="D56" t="s">
        <v>106</v>
      </c>
      <c r="E56" t="s">
        <v>1070</v>
      </c>
      <c r="F56" s="77">
        <v>1948067</v>
      </c>
      <c r="G56" s="77">
        <v>11.176820000000003</v>
      </c>
      <c r="H56" s="77">
        <v>789.71375388571403</v>
      </c>
      <c r="I56" s="78">
        <v>3.5400000000000001E-2</v>
      </c>
      <c r="J56" s="78">
        <v>1.8E-3</v>
      </c>
      <c r="K56" s="78">
        <v>5.0000000000000001E-4</v>
      </c>
    </row>
    <row r="57" spans="2:11">
      <c r="B57" t="s">
        <v>1071</v>
      </c>
      <c r="C57">
        <v>74256</v>
      </c>
      <c r="D57" t="s">
        <v>110</v>
      </c>
      <c r="E57" t="s">
        <v>1060</v>
      </c>
      <c r="F57" s="77">
        <v>809554</v>
      </c>
      <c r="G57" s="77">
        <v>130.93348999999995</v>
      </c>
      <c r="H57" s="77">
        <v>4252.2049592837602</v>
      </c>
      <c r="I57" s="78">
        <v>0.18</v>
      </c>
      <c r="J57" s="78">
        <v>9.5999999999999992E-3</v>
      </c>
      <c r="K57" s="78">
        <v>2.5000000000000001E-3</v>
      </c>
    </row>
    <row r="58" spans="2:11">
      <c r="B58" t="s">
        <v>1072</v>
      </c>
      <c r="C58">
        <v>74178</v>
      </c>
      <c r="D58" t="s">
        <v>106</v>
      </c>
      <c r="E58" t="s">
        <v>1073</v>
      </c>
      <c r="F58" s="77">
        <v>4506570.8</v>
      </c>
      <c r="G58" s="77">
        <v>84.842459000000062</v>
      </c>
      <c r="H58" s="77">
        <v>13867.781847914501</v>
      </c>
      <c r="I58" s="78">
        <v>3.4639999999999997E-2</v>
      </c>
      <c r="J58" s="78">
        <v>3.1399999999999997E-2</v>
      </c>
      <c r="K58" s="78">
        <v>8.0000000000000002E-3</v>
      </c>
    </row>
    <row r="59" spans="2:11">
      <c r="B59" t="s">
        <v>1074</v>
      </c>
      <c r="C59">
        <v>74208</v>
      </c>
      <c r="D59" t="s">
        <v>106</v>
      </c>
      <c r="E59" t="s">
        <v>1075</v>
      </c>
      <c r="F59" s="77">
        <v>897756.28</v>
      </c>
      <c r="G59" s="77">
        <v>116.66354199999994</v>
      </c>
      <c r="H59" s="77">
        <v>3798.7539546105099</v>
      </c>
      <c r="I59" s="78">
        <v>4.7000000000000002E-3</v>
      </c>
      <c r="J59" s="78">
        <v>8.6E-3</v>
      </c>
      <c r="K59" s="78">
        <v>2.2000000000000001E-3</v>
      </c>
    </row>
    <row r="60" spans="2:11">
      <c r="B60" t="s">
        <v>1076</v>
      </c>
      <c r="C60">
        <v>74237</v>
      </c>
      <c r="D60" t="s">
        <v>113</v>
      </c>
      <c r="E60" t="s">
        <v>348</v>
      </c>
      <c r="F60" s="77">
        <v>1440336.77</v>
      </c>
      <c r="G60" s="77">
        <v>71.608849000000006</v>
      </c>
      <c r="H60" s="77">
        <v>4766.0359198944398</v>
      </c>
      <c r="I60" s="78">
        <v>4.5373999999999998E-2</v>
      </c>
      <c r="J60" s="78">
        <v>1.0800000000000001E-2</v>
      </c>
      <c r="K60" s="78">
        <v>2.8E-3</v>
      </c>
    </row>
    <row r="61" spans="2:11">
      <c r="B61" t="s">
        <v>1077</v>
      </c>
      <c r="C61">
        <v>74247</v>
      </c>
      <c r="D61" t="s">
        <v>113</v>
      </c>
      <c r="E61" t="s">
        <v>283</v>
      </c>
      <c r="F61" s="77">
        <v>126225</v>
      </c>
      <c r="G61" s="77">
        <v>92.337640999999991</v>
      </c>
      <c r="H61" s="77">
        <v>538.58062343601205</v>
      </c>
      <c r="I61" s="78">
        <v>2.8799999999999999E-2</v>
      </c>
      <c r="J61" s="78">
        <v>1.1999999999999999E-3</v>
      </c>
      <c r="K61" s="78">
        <v>2.9999999999999997E-4</v>
      </c>
    </row>
    <row r="62" spans="2:11">
      <c r="B62" t="s">
        <v>1078</v>
      </c>
      <c r="C62">
        <v>74169</v>
      </c>
      <c r="D62" t="s">
        <v>106</v>
      </c>
      <c r="E62" t="s">
        <v>1079</v>
      </c>
      <c r="F62" s="77">
        <v>3171742.84</v>
      </c>
      <c r="G62" s="77">
        <v>116.51091199999958</v>
      </c>
      <c r="H62" s="77">
        <v>13403.311948791101</v>
      </c>
      <c r="I62" s="78">
        <v>0.02</v>
      </c>
      <c r="J62" s="78">
        <v>3.0300000000000001E-2</v>
      </c>
      <c r="K62" s="78">
        <v>7.7000000000000002E-3</v>
      </c>
    </row>
    <row r="63" spans="2:11">
      <c r="B63" t="s">
        <v>1080</v>
      </c>
      <c r="C63">
        <v>74181</v>
      </c>
      <c r="D63" t="s">
        <v>106</v>
      </c>
      <c r="E63" t="s">
        <v>1081</v>
      </c>
      <c r="F63" s="77">
        <v>3692765</v>
      </c>
      <c r="G63" s="77">
        <v>65.314632999999958</v>
      </c>
      <c r="H63" s="77">
        <v>8748.0189957859802</v>
      </c>
      <c r="I63" s="78">
        <v>0.19900000000000001</v>
      </c>
      <c r="J63" s="78">
        <v>1.9800000000000002E-2</v>
      </c>
      <c r="K63" s="78">
        <v>5.1000000000000004E-3</v>
      </c>
    </row>
    <row r="64" spans="2:11">
      <c r="B64" s="79" t="s">
        <v>1082</v>
      </c>
      <c r="C64" s="16"/>
      <c r="F64" s="81">
        <v>20673397.469999999</v>
      </c>
      <c r="H64" s="81">
        <v>68449.514467345973</v>
      </c>
      <c r="J64" s="80">
        <v>0.15490000000000001</v>
      </c>
      <c r="K64" s="80">
        <v>3.95E-2</v>
      </c>
    </row>
    <row r="65" spans="2:11">
      <c r="B65" t="s">
        <v>1083</v>
      </c>
      <c r="C65">
        <v>74187</v>
      </c>
      <c r="D65" t="s">
        <v>106</v>
      </c>
      <c r="E65" t="s">
        <v>1084</v>
      </c>
      <c r="F65" s="77">
        <v>1161349.22</v>
      </c>
      <c r="G65" s="77">
        <v>25.891475999999976</v>
      </c>
      <c r="H65" s="77">
        <v>1090.6042787344099</v>
      </c>
      <c r="I65" s="78">
        <v>3.3300000000000003E-2</v>
      </c>
      <c r="J65" s="78">
        <v>2.5000000000000001E-3</v>
      </c>
      <c r="K65" s="78">
        <v>5.9999999999999995E-4</v>
      </c>
    </row>
    <row r="66" spans="2:11">
      <c r="B66" t="s">
        <v>1085</v>
      </c>
      <c r="C66">
        <v>74205</v>
      </c>
      <c r="D66" t="s">
        <v>110</v>
      </c>
      <c r="E66" t="s">
        <v>1086</v>
      </c>
      <c r="F66" s="77">
        <v>1106313</v>
      </c>
      <c r="G66" s="77">
        <v>194.94876800000009</v>
      </c>
      <c r="H66" s="77">
        <v>8651.9924802345595</v>
      </c>
      <c r="I66" s="78">
        <v>0.19639999999999999</v>
      </c>
      <c r="J66" s="78">
        <v>1.9599999999999999E-2</v>
      </c>
      <c r="K66" s="78">
        <v>5.0000000000000001E-3</v>
      </c>
    </row>
    <row r="67" spans="2:11">
      <c r="B67" t="s">
        <v>1087</v>
      </c>
      <c r="C67">
        <v>74199</v>
      </c>
      <c r="D67" t="s">
        <v>106</v>
      </c>
      <c r="E67" t="s">
        <v>1014</v>
      </c>
      <c r="F67" s="77">
        <v>3647456.73</v>
      </c>
      <c r="G67" s="77">
        <v>61.254217999999973</v>
      </c>
      <c r="H67" s="77">
        <v>8103.51991827448</v>
      </c>
      <c r="I67" s="78">
        <v>2.6270000000000002E-2</v>
      </c>
      <c r="J67" s="78">
        <v>1.83E-2</v>
      </c>
      <c r="K67" s="78">
        <v>4.7000000000000002E-3</v>
      </c>
    </row>
    <row r="68" spans="2:11">
      <c r="B68" t="s">
        <v>1088</v>
      </c>
      <c r="C68">
        <v>74203</v>
      </c>
      <c r="D68" t="s">
        <v>106</v>
      </c>
      <c r="E68" t="s">
        <v>357</v>
      </c>
      <c r="F68" s="77">
        <v>2706221</v>
      </c>
      <c r="G68" s="77">
        <v>100</v>
      </c>
      <c r="H68" s="77">
        <v>9815.4635670000007</v>
      </c>
      <c r="I68" s="78">
        <v>7.0330000000000004E-2</v>
      </c>
      <c r="J68" s="78">
        <v>2.2200000000000001E-2</v>
      </c>
      <c r="K68" s="78">
        <v>5.7000000000000002E-3</v>
      </c>
    </row>
    <row r="69" spans="2:11">
      <c r="B69" t="s">
        <v>1089</v>
      </c>
      <c r="C69">
        <v>74193</v>
      </c>
      <c r="D69" t="s">
        <v>106</v>
      </c>
      <c r="E69" t="s">
        <v>600</v>
      </c>
      <c r="F69" s="77">
        <v>760882.66</v>
      </c>
      <c r="G69" s="77">
        <v>27.358445999999983</v>
      </c>
      <c r="H69" s="77">
        <v>755.01689110887401</v>
      </c>
      <c r="I69" s="78">
        <v>1.0200000000000001E-2</v>
      </c>
      <c r="J69" s="78">
        <v>1.6999999999999999E-3</v>
      </c>
      <c r="K69" s="78">
        <v>4.0000000000000002E-4</v>
      </c>
    </row>
    <row r="70" spans="2:11">
      <c r="B70" t="s">
        <v>1090</v>
      </c>
      <c r="C70">
        <v>74190</v>
      </c>
      <c r="D70" t="s">
        <v>106</v>
      </c>
      <c r="E70" t="s">
        <v>1091</v>
      </c>
      <c r="F70" s="77">
        <v>3397526.39</v>
      </c>
      <c r="G70" s="77">
        <v>127.45757899999987</v>
      </c>
      <c r="H70" s="77">
        <v>15706.378509118</v>
      </c>
      <c r="I70" s="78">
        <v>0.19874</v>
      </c>
      <c r="J70" s="78">
        <v>3.5499999999999997E-2</v>
      </c>
      <c r="K70" s="78">
        <v>9.1000000000000004E-3</v>
      </c>
    </row>
    <row r="71" spans="2:11">
      <c r="B71" t="s">
        <v>1092</v>
      </c>
      <c r="C71">
        <v>74207</v>
      </c>
      <c r="D71" t="s">
        <v>106</v>
      </c>
      <c r="E71" t="s">
        <v>1093</v>
      </c>
      <c r="F71" s="77">
        <v>1220002.1000000001</v>
      </c>
      <c r="G71" s="77">
        <v>170.597352</v>
      </c>
      <c r="H71" s="77">
        <v>7548.8434614773096</v>
      </c>
      <c r="I71" s="78">
        <v>1.1111111111111111E-3</v>
      </c>
      <c r="J71" s="78">
        <v>1.7100000000000001E-2</v>
      </c>
      <c r="K71" s="78">
        <v>4.4000000000000003E-3</v>
      </c>
    </row>
    <row r="72" spans="2:11">
      <c r="B72" t="s">
        <v>1094</v>
      </c>
      <c r="C72">
        <v>74197</v>
      </c>
      <c r="D72" t="s">
        <v>106</v>
      </c>
      <c r="E72" t="s">
        <v>1095</v>
      </c>
      <c r="F72" s="77">
        <v>3419716.15</v>
      </c>
      <c r="G72" s="77">
        <v>44.295557000000009</v>
      </c>
      <c r="H72" s="77">
        <v>5494.1154618056999</v>
      </c>
      <c r="I72" s="78">
        <v>2.53E-2</v>
      </c>
      <c r="J72" s="78">
        <v>1.24E-2</v>
      </c>
      <c r="K72" s="78">
        <v>3.2000000000000002E-3</v>
      </c>
    </row>
    <row r="73" spans="2:11">
      <c r="B73" t="s">
        <v>1096</v>
      </c>
      <c r="C73">
        <v>74165</v>
      </c>
      <c r="D73" t="s">
        <v>106</v>
      </c>
      <c r="E73" t="s">
        <v>945</v>
      </c>
      <c r="F73" s="77">
        <v>682102</v>
      </c>
      <c r="G73" s="77">
        <v>24.200779000000015</v>
      </c>
      <c r="H73" s="77">
        <v>598.72338920300194</v>
      </c>
      <c r="I73" s="78">
        <v>0.106</v>
      </c>
      <c r="J73" s="78">
        <v>1.4E-3</v>
      </c>
      <c r="K73" s="78">
        <v>2.9999999999999997E-4</v>
      </c>
    </row>
    <row r="74" spans="2:11">
      <c r="B74" t="s">
        <v>1097</v>
      </c>
      <c r="C74">
        <v>74163</v>
      </c>
      <c r="D74" t="s">
        <v>106</v>
      </c>
      <c r="E74" t="s">
        <v>945</v>
      </c>
      <c r="F74" s="77">
        <v>262691</v>
      </c>
      <c r="G74" s="77">
        <v>28.279233000000019</v>
      </c>
      <c r="H74" s="77">
        <v>269.43894885502903</v>
      </c>
      <c r="I74" s="78">
        <v>2.9499999999999998E-2</v>
      </c>
      <c r="J74" s="78">
        <v>5.9999999999999995E-4</v>
      </c>
      <c r="K74" s="78">
        <v>2.0000000000000001E-4</v>
      </c>
    </row>
    <row r="75" spans="2:11">
      <c r="B75" t="s">
        <v>1098</v>
      </c>
      <c r="C75">
        <v>74240</v>
      </c>
      <c r="D75" t="s">
        <v>110</v>
      </c>
      <c r="E75" t="s">
        <v>1099</v>
      </c>
      <c r="F75" s="77">
        <v>1951627.22</v>
      </c>
      <c r="G75" s="77">
        <v>112.22858800000002</v>
      </c>
      <c r="H75" s="77">
        <v>8786.54197871416</v>
      </c>
      <c r="I75" s="78">
        <v>2.6239999999999999E-2</v>
      </c>
      <c r="J75" s="78">
        <v>1.9900000000000001E-2</v>
      </c>
      <c r="K75" s="78">
        <v>5.1000000000000004E-3</v>
      </c>
    </row>
    <row r="76" spans="2:11">
      <c r="B76" t="s">
        <v>1100</v>
      </c>
      <c r="C76">
        <v>74255</v>
      </c>
      <c r="D76" t="s">
        <v>113</v>
      </c>
      <c r="E76" t="s">
        <v>1101</v>
      </c>
      <c r="F76" s="77">
        <v>357510</v>
      </c>
      <c r="G76" s="77">
        <v>98.599144999999965</v>
      </c>
      <c r="H76" s="77">
        <v>1628.8755828204501</v>
      </c>
      <c r="I76" s="78">
        <v>0.107</v>
      </c>
      <c r="J76" s="78">
        <v>3.7000000000000002E-3</v>
      </c>
      <c r="K76" s="78">
        <v>8.9999999999999998E-4</v>
      </c>
    </row>
    <row r="77" spans="2:11">
      <c r="B77" t="s">
        <v>240</v>
      </c>
      <c r="C77" s="16"/>
    </row>
    <row r="78" spans="2:11">
      <c r="B78" t="s">
        <v>302</v>
      </c>
      <c r="C78" s="16"/>
    </row>
    <row r="79" spans="2:11">
      <c r="B79" t="s">
        <v>303</v>
      </c>
      <c r="C79" s="16"/>
    </row>
    <row r="80" spans="2:11">
      <c r="B80" t="s">
        <v>304</v>
      </c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383382.48</v>
      </c>
      <c r="H11" s="7"/>
      <c r="I11" s="75">
        <v>1617.8652656842601</v>
      </c>
      <c r="J11" s="7"/>
      <c r="K11" s="76">
        <v>1</v>
      </c>
      <c r="L11" s="76">
        <v>8.9999999999999998E-4</v>
      </c>
      <c r="M11" s="16"/>
      <c r="N11" s="16"/>
      <c r="O11" s="16"/>
      <c r="P11" s="16"/>
      <c r="BG11" s="16"/>
    </row>
    <row r="12" spans="2:59">
      <c r="B12" s="79" t="s">
        <v>1102</v>
      </c>
      <c r="C12" s="16"/>
      <c r="D12" s="16"/>
      <c r="G12" s="81">
        <v>383382.48</v>
      </c>
      <c r="I12" s="81">
        <v>1617.8652656842601</v>
      </c>
      <c r="K12" s="80">
        <v>1</v>
      </c>
      <c r="L12" s="80">
        <v>8.9999999999999998E-4</v>
      </c>
    </row>
    <row r="13" spans="2:59">
      <c r="B13" t="s">
        <v>1103</v>
      </c>
      <c r="C13" t="s">
        <v>1104</v>
      </c>
      <c r="D13" t="s">
        <v>479</v>
      </c>
      <c r="E13" t="s">
        <v>106</v>
      </c>
      <c r="F13" t="s">
        <v>1105</v>
      </c>
      <c r="G13" s="77">
        <v>214884.48000000001</v>
      </c>
      <c r="H13" s="77">
        <v>185.96270000000027</v>
      </c>
      <c r="I13" s="77">
        <v>1449.36726568426</v>
      </c>
      <c r="J13" s="78">
        <v>0</v>
      </c>
      <c r="K13" s="78">
        <v>0.89590000000000003</v>
      </c>
      <c r="L13" s="78">
        <v>8.0000000000000004E-4</v>
      </c>
    </row>
    <row r="14" spans="2:59">
      <c r="B14" t="s">
        <v>1106</v>
      </c>
      <c r="C14" t="s">
        <v>1107</v>
      </c>
      <c r="D14" t="s">
        <v>513</v>
      </c>
      <c r="E14" t="s">
        <v>102</v>
      </c>
      <c r="F14" t="s">
        <v>1108</v>
      </c>
      <c r="G14" s="77">
        <v>168498</v>
      </c>
      <c r="H14" s="77">
        <v>100</v>
      </c>
      <c r="I14" s="77">
        <v>168.49799999999999</v>
      </c>
      <c r="J14" s="78">
        <v>0</v>
      </c>
      <c r="K14" s="78">
        <v>0.1041</v>
      </c>
      <c r="L14" s="78">
        <v>1E-4</v>
      </c>
    </row>
    <row r="15" spans="2:59">
      <c r="B15" s="79" t="s">
        <v>875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240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B20" t="s">
        <v>304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1109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-63762128</v>
      </c>
      <c r="H11" s="7"/>
      <c r="I11" s="75">
        <v>3386.7690154032598</v>
      </c>
      <c r="J11" s="76">
        <v>1</v>
      </c>
      <c r="K11" s="76">
        <v>2E-3</v>
      </c>
      <c r="AW11" s="16"/>
    </row>
    <row r="12" spans="2:49">
      <c r="B12" s="79" t="s">
        <v>204</v>
      </c>
      <c r="C12" s="16"/>
      <c r="D12" s="16"/>
      <c r="G12" s="81">
        <v>-63762128</v>
      </c>
      <c r="I12" s="81">
        <v>3386.7690154032598</v>
      </c>
      <c r="J12" s="80">
        <v>1</v>
      </c>
      <c r="K12" s="80">
        <v>2E-3</v>
      </c>
    </row>
    <row r="13" spans="2:49">
      <c r="B13" s="79" t="s">
        <v>876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877</v>
      </c>
      <c r="C15" s="16"/>
      <c r="D15" s="16"/>
      <c r="G15" s="81">
        <v>-63185713</v>
      </c>
      <c r="I15" s="81">
        <v>3408.8518205687969</v>
      </c>
      <c r="J15" s="80">
        <v>1.0065</v>
      </c>
      <c r="K15" s="80">
        <v>2E-3</v>
      </c>
    </row>
    <row r="16" spans="2:49">
      <c r="B16" t="s">
        <v>1110</v>
      </c>
      <c r="C16" t="s">
        <v>1111</v>
      </c>
      <c r="D16" t="s">
        <v>123</v>
      </c>
      <c r="E16" t="s">
        <v>110</v>
      </c>
      <c r="F16" t="s">
        <v>1112</v>
      </c>
      <c r="G16" s="77">
        <v>-24390713</v>
      </c>
      <c r="H16" s="77">
        <v>-3.5001088967427521</v>
      </c>
      <c r="I16" s="77">
        <v>853.70151569199095</v>
      </c>
      <c r="J16" s="78">
        <v>0.25209999999999999</v>
      </c>
      <c r="K16" s="78">
        <v>5.0000000000000001E-4</v>
      </c>
    </row>
    <row r="17" spans="2:11">
      <c r="B17" t="s">
        <v>1113</v>
      </c>
      <c r="C17" t="s">
        <v>1114</v>
      </c>
      <c r="D17" t="s">
        <v>123</v>
      </c>
      <c r="E17" t="s">
        <v>106</v>
      </c>
      <c r="F17" t="s">
        <v>1112</v>
      </c>
      <c r="G17" s="77">
        <v>-38334000</v>
      </c>
      <c r="H17" s="77">
        <v>-6.6123363185361042</v>
      </c>
      <c r="I17" s="77">
        <v>2534.7730043476299</v>
      </c>
      <c r="J17" s="78">
        <v>0.74839999999999995</v>
      </c>
      <c r="K17" s="78">
        <v>1.5E-3</v>
      </c>
    </row>
    <row r="18" spans="2:11">
      <c r="B18" t="s">
        <v>1115</v>
      </c>
      <c r="C18" t="s">
        <v>1116</v>
      </c>
      <c r="D18" t="s">
        <v>123</v>
      </c>
      <c r="E18" t="s">
        <v>113</v>
      </c>
      <c r="F18" t="s">
        <v>1112</v>
      </c>
      <c r="G18" s="77">
        <v>-461000</v>
      </c>
      <c r="H18" s="77">
        <v>-4.4202387265023431</v>
      </c>
      <c r="I18" s="77">
        <v>20.377300529175798</v>
      </c>
      <c r="J18" s="78">
        <v>6.0000000000000001E-3</v>
      </c>
      <c r="K18" s="78">
        <v>0</v>
      </c>
    </row>
    <row r="19" spans="2:11">
      <c r="B19" s="79" t="s">
        <v>1109</v>
      </c>
      <c r="C19" s="16"/>
      <c r="D19" s="16"/>
      <c r="G19" s="81">
        <v>-576415</v>
      </c>
      <c r="I19" s="81">
        <v>-22.082805165537199</v>
      </c>
      <c r="J19" s="80">
        <v>-6.4999999999999997E-3</v>
      </c>
      <c r="K19" s="80">
        <v>0</v>
      </c>
    </row>
    <row r="20" spans="2:11">
      <c r="B20" t="s">
        <v>1117</v>
      </c>
      <c r="C20" t="s">
        <v>1118</v>
      </c>
      <c r="D20" t="s">
        <v>123</v>
      </c>
      <c r="E20" t="s">
        <v>113</v>
      </c>
      <c r="F20" t="s">
        <v>1112</v>
      </c>
      <c r="G20" s="77">
        <v>-576415</v>
      </c>
      <c r="H20" s="77">
        <v>3.8310601156349504</v>
      </c>
      <c r="I20" s="77">
        <v>-22.082805165537199</v>
      </c>
      <c r="J20" s="78">
        <v>-6.4999999999999997E-3</v>
      </c>
      <c r="K20" s="78">
        <v>0</v>
      </c>
    </row>
    <row r="21" spans="2:11">
      <c r="B21" s="79" t="s">
        <v>878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592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234</v>
      </c>
      <c r="C24" t="s">
        <v>234</v>
      </c>
      <c r="D24" t="s">
        <v>234</v>
      </c>
      <c r="E24" t="s">
        <v>234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876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879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592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240</v>
      </c>
      <c r="C34" s="16"/>
      <c r="D34" s="16"/>
    </row>
    <row r="35" spans="2:11">
      <c r="B35" t="s">
        <v>302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907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workbookViewId="0">
      <selection activeCell="B17" sqref="B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0.37</v>
      </c>
      <c r="J11" s="18"/>
      <c r="K11" s="18"/>
      <c r="L11" s="18"/>
      <c r="M11" s="76">
        <v>4.2000000000000003E-2</v>
      </c>
      <c r="N11" s="75">
        <v>17615057.184999999</v>
      </c>
      <c r="O11" s="7"/>
      <c r="P11" s="75">
        <v>19825.358471917119</v>
      </c>
      <c r="Q11" s="76">
        <v>1</v>
      </c>
      <c r="R11" s="76">
        <v>1.14E-2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0.43</v>
      </c>
      <c r="M12" s="80">
        <v>4.8399999999999999E-2</v>
      </c>
      <c r="N12" s="81">
        <v>16892940.184999999</v>
      </c>
      <c r="P12" s="81">
        <v>17181.882312178419</v>
      </c>
      <c r="Q12" s="80">
        <v>0.86670000000000003</v>
      </c>
      <c r="R12" s="80">
        <v>9.9000000000000008E-3</v>
      </c>
    </row>
    <row r="13" spans="2:60">
      <c r="B13" s="79" t="s">
        <v>1119</v>
      </c>
      <c r="I13" s="81">
        <v>2.1</v>
      </c>
      <c r="M13" s="80">
        <v>0</v>
      </c>
      <c r="N13" s="81">
        <v>565538.375</v>
      </c>
      <c r="P13" s="81">
        <v>771.53305096194367</v>
      </c>
      <c r="Q13" s="80">
        <v>3.8899999999999997E-2</v>
      </c>
      <c r="R13" s="80">
        <v>4.0000000000000002E-4</v>
      </c>
    </row>
    <row r="14" spans="2:60">
      <c r="B14" s="85" t="s">
        <v>1210</v>
      </c>
      <c r="C14" t="s">
        <v>1120</v>
      </c>
      <c r="D14" t="s">
        <v>1121</v>
      </c>
      <c r="F14" t="s">
        <v>1122</v>
      </c>
      <c r="G14" t="s">
        <v>1123</v>
      </c>
      <c r="H14" t="s">
        <v>1124</v>
      </c>
      <c r="I14" s="77">
        <v>1.86</v>
      </c>
      <c r="J14" t="s">
        <v>1125</v>
      </c>
      <c r="K14" t="s">
        <v>102</v>
      </c>
      <c r="L14" s="78">
        <v>0</v>
      </c>
      <c r="M14" s="78">
        <v>0</v>
      </c>
      <c r="N14" s="77">
        <v>93803.437000000005</v>
      </c>
      <c r="O14" s="77">
        <v>121.98696977456167</v>
      </c>
      <c r="P14" s="77">
        <v>114.42797034069</v>
      </c>
      <c r="Q14" s="78">
        <v>5.7999999999999996E-3</v>
      </c>
      <c r="R14" s="78">
        <v>1E-4</v>
      </c>
    </row>
    <row r="15" spans="2:60">
      <c r="B15" s="85" t="s">
        <v>1211</v>
      </c>
      <c r="C15" t="s">
        <v>1120</v>
      </c>
      <c r="D15" t="s">
        <v>1126</v>
      </c>
      <c r="F15" t="s">
        <v>1122</v>
      </c>
      <c r="G15" t="s">
        <v>1127</v>
      </c>
      <c r="H15" t="s">
        <v>1124</v>
      </c>
      <c r="I15" s="77">
        <v>2.15</v>
      </c>
      <c r="J15" t="s">
        <v>1125</v>
      </c>
      <c r="K15" t="s">
        <v>102</v>
      </c>
      <c r="L15" s="78">
        <v>0</v>
      </c>
      <c r="M15" s="78">
        <v>0</v>
      </c>
      <c r="N15" s="77">
        <v>470813.81199999998</v>
      </c>
      <c r="O15" s="77">
        <v>139.37027205067065</v>
      </c>
      <c r="P15" s="77">
        <v>656.17449063653305</v>
      </c>
      <c r="Q15" s="78">
        <v>3.3099999999999997E-2</v>
      </c>
      <c r="R15" s="78">
        <v>4.0000000000000002E-4</v>
      </c>
    </row>
    <row r="16" spans="2:60">
      <c r="B16" s="85" t="s">
        <v>1212</v>
      </c>
      <c r="C16" t="s">
        <v>1120</v>
      </c>
      <c r="D16" t="s">
        <v>1128</v>
      </c>
      <c r="F16" t="s">
        <v>1122</v>
      </c>
      <c r="G16" t="s">
        <v>1129</v>
      </c>
      <c r="H16" t="s">
        <v>1124</v>
      </c>
      <c r="I16" s="77">
        <v>0.08</v>
      </c>
      <c r="J16" t="s">
        <v>1125</v>
      </c>
      <c r="K16" t="s">
        <v>102</v>
      </c>
      <c r="L16" s="78">
        <v>0</v>
      </c>
      <c r="M16" s="78">
        <v>0</v>
      </c>
      <c r="N16" s="77">
        <v>921.12599999999998</v>
      </c>
      <c r="O16" s="77">
        <v>101.02743649844929</v>
      </c>
      <c r="P16" s="77">
        <v>0.93058998472070598</v>
      </c>
      <c r="Q16" s="78">
        <v>0</v>
      </c>
      <c r="R16" s="78">
        <v>0</v>
      </c>
    </row>
    <row r="17" spans="2:18">
      <c r="B17" s="79" t="s">
        <v>1130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234</v>
      </c>
      <c r="D18" t="s">
        <v>234</v>
      </c>
      <c r="F18" t="s">
        <v>234</v>
      </c>
      <c r="I18" s="77">
        <v>0</v>
      </c>
      <c r="J18" t="s">
        <v>234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234</v>
      </c>
      <c r="D20" t="s">
        <v>234</v>
      </c>
      <c r="F20" t="s">
        <v>234</v>
      </c>
      <c r="I20" s="77">
        <v>0</v>
      </c>
      <c r="J20" t="s">
        <v>234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1132</v>
      </c>
      <c r="I21" s="81">
        <v>7.0000000000000007E-2</v>
      </c>
      <c r="M21" s="80">
        <v>3.3E-3</v>
      </c>
      <c r="N21" s="81">
        <v>6565214.7000000002</v>
      </c>
      <c r="P21" s="81">
        <v>6907.0644189734758</v>
      </c>
      <c r="Q21" s="80">
        <v>0.34839999999999999</v>
      </c>
      <c r="R21" s="80">
        <v>4.0000000000000001E-3</v>
      </c>
    </row>
    <row r="22" spans="2:18">
      <c r="B22" t="s">
        <v>1133</v>
      </c>
      <c r="C22" t="s">
        <v>1120</v>
      </c>
      <c r="D22" t="s">
        <v>1134</v>
      </c>
      <c r="E22" t="s">
        <v>967</v>
      </c>
      <c r="F22" t="s">
        <v>1135</v>
      </c>
      <c r="G22" t="s">
        <v>1136</v>
      </c>
      <c r="H22" t="s">
        <v>1124</v>
      </c>
      <c r="I22" s="77">
        <v>0</v>
      </c>
      <c r="J22" t="s">
        <v>968</v>
      </c>
      <c r="K22" t="s">
        <v>102</v>
      </c>
      <c r="L22" s="78">
        <v>7.0000000000000007E-2</v>
      </c>
      <c r="M22" s="78">
        <v>0</v>
      </c>
      <c r="N22" s="77">
        <v>6312540.7000000002</v>
      </c>
      <c r="O22" s="77">
        <v>105.30862100000004</v>
      </c>
      <c r="P22" s="77">
        <v>6647.6495612337503</v>
      </c>
      <c r="Q22" s="78">
        <v>0.33529999999999999</v>
      </c>
      <c r="R22" s="78">
        <v>3.8E-3</v>
      </c>
    </row>
    <row r="23" spans="2:18">
      <c r="B23" t="s">
        <v>1137</v>
      </c>
      <c r="C23" t="s">
        <v>1120</v>
      </c>
      <c r="D23" t="s">
        <v>1138</v>
      </c>
      <c r="E23" t="s">
        <v>985</v>
      </c>
      <c r="F23" t="s">
        <v>234</v>
      </c>
      <c r="G23" t="s">
        <v>1139</v>
      </c>
      <c r="H23" t="s">
        <v>580</v>
      </c>
      <c r="I23" s="77">
        <v>1.91</v>
      </c>
      <c r="J23" t="s">
        <v>440</v>
      </c>
      <c r="K23" t="s">
        <v>102</v>
      </c>
      <c r="L23" s="78">
        <v>0.10249999999999999</v>
      </c>
      <c r="M23" s="78">
        <v>8.7300000000000003E-2</v>
      </c>
      <c r="N23" s="77">
        <v>252674</v>
      </c>
      <c r="O23" s="77">
        <v>102.66780821917807</v>
      </c>
      <c r="P23" s="77">
        <v>259.41485773972602</v>
      </c>
      <c r="Q23" s="78">
        <v>1.3100000000000001E-2</v>
      </c>
      <c r="R23" s="78">
        <v>1E-4</v>
      </c>
    </row>
    <row r="24" spans="2:18">
      <c r="B24" s="79" t="s">
        <v>1140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234</v>
      </c>
      <c r="D25" t="s">
        <v>234</v>
      </c>
      <c r="F25" t="s">
        <v>234</v>
      </c>
      <c r="I25" s="77">
        <v>0</v>
      </c>
      <c r="J25" t="s">
        <v>234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1141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1142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234</v>
      </c>
      <c r="D28" t="s">
        <v>234</v>
      </c>
      <c r="F28" t="s">
        <v>234</v>
      </c>
      <c r="I28" s="77">
        <v>0</v>
      </c>
      <c r="J28" t="s">
        <v>234</v>
      </c>
      <c r="K28" t="s">
        <v>234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1143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234</v>
      </c>
      <c r="D30" t="s">
        <v>234</v>
      </c>
      <c r="F30" t="s">
        <v>234</v>
      </c>
      <c r="I30" s="77">
        <v>0</v>
      </c>
      <c r="J30" t="s">
        <v>234</v>
      </c>
      <c r="K30" t="s">
        <v>234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1144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234</v>
      </c>
      <c r="D32" t="s">
        <v>234</v>
      </c>
      <c r="F32" t="s">
        <v>234</v>
      </c>
      <c r="I32" s="77">
        <v>0</v>
      </c>
      <c r="J32" t="s">
        <v>234</v>
      </c>
      <c r="K32" t="s">
        <v>234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1145</v>
      </c>
      <c r="I33" s="81">
        <v>0.55000000000000004</v>
      </c>
      <c r="M33" s="80">
        <v>8.5199999999999998E-2</v>
      </c>
      <c r="N33" s="81">
        <v>9762187.1099999994</v>
      </c>
      <c r="P33" s="81">
        <v>9503.2848422429997</v>
      </c>
      <c r="Q33" s="80">
        <v>0.4793</v>
      </c>
      <c r="R33" s="80">
        <v>5.4999999999999997E-3</v>
      </c>
    </row>
    <row r="34" spans="2:18">
      <c r="B34" t="s">
        <v>1146</v>
      </c>
      <c r="C34" t="s">
        <v>1120</v>
      </c>
      <c r="D34" t="s">
        <v>1147</v>
      </c>
      <c r="E34" t="s">
        <v>1148</v>
      </c>
      <c r="F34" t="s">
        <v>522</v>
      </c>
      <c r="G34" t="s">
        <v>1149</v>
      </c>
      <c r="H34" t="s">
        <v>150</v>
      </c>
      <c r="I34" s="77">
        <v>0.25</v>
      </c>
      <c r="J34" t="s">
        <v>487</v>
      </c>
      <c r="K34" t="s">
        <v>102</v>
      </c>
      <c r="L34" s="78">
        <v>5.1799999999999999E-2</v>
      </c>
      <c r="M34" s="78">
        <v>7.4999999999999997E-2</v>
      </c>
      <c r="N34" s="77">
        <v>7504000</v>
      </c>
      <c r="O34" s="77">
        <v>99.52</v>
      </c>
      <c r="P34" s="77">
        <v>7467.9808000000003</v>
      </c>
      <c r="Q34" s="78">
        <v>0.37669999999999998</v>
      </c>
      <c r="R34" s="78">
        <v>4.3E-3</v>
      </c>
    </row>
    <row r="35" spans="2:18">
      <c r="B35" t="s">
        <v>1150</v>
      </c>
      <c r="C35" t="s">
        <v>1120</v>
      </c>
      <c r="D35" t="s">
        <v>1151</v>
      </c>
      <c r="E35" t="s">
        <v>962</v>
      </c>
      <c r="F35" t="s">
        <v>234</v>
      </c>
      <c r="G35" t="s">
        <v>1152</v>
      </c>
      <c r="H35" t="s">
        <v>580</v>
      </c>
      <c r="I35" s="77">
        <v>1.63</v>
      </c>
      <c r="J35" t="s">
        <v>332</v>
      </c>
      <c r="K35" t="s">
        <v>102</v>
      </c>
      <c r="L35" s="78">
        <v>5.2999999999999999E-2</v>
      </c>
      <c r="M35" s="78">
        <v>0.1225</v>
      </c>
      <c r="N35" s="77">
        <v>2258187.11</v>
      </c>
      <c r="O35" s="77">
        <v>90.13</v>
      </c>
      <c r="P35" s="77">
        <v>2035.3040422429999</v>
      </c>
      <c r="Q35" s="78">
        <v>0.1027</v>
      </c>
      <c r="R35" s="78">
        <v>1.1999999999999999E-3</v>
      </c>
    </row>
    <row r="36" spans="2:18">
      <c r="B36" s="79" t="s">
        <v>238</v>
      </c>
      <c r="I36" s="81">
        <v>0</v>
      </c>
      <c r="M36" s="80">
        <v>0</v>
      </c>
      <c r="N36" s="81">
        <v>722117</v>
      </c>
      <c r="P36" s="81">
        <v>2643.4761597387001</v>
      </c>
      <c r="Q36" s="80">
        <v>0.1333</v>
      </c>
      <c r="R36" s="80">
        <v>1.5E-3</v>
      </c>
    </row>
    <row r="37" spans="2:18">
      <c r="B37" s="79" t="s">
        <v>1153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234</v>
      </c>
      <c r="D38" t="s">
        <v>234</v>
      </c>
      <c r="F38" t="s">
        <v>234</v>
      </c>
      <c r="I38" s="77">
        <v>0</v>
      </c>
      <c r="J38" t="s">
        <v>234</v>
      </c>
      <c r="K38" t="s">
        <v>234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1131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234</v>
      </c>
      <c r="D40" t="s">
        <v>234</v>
      </c>
      <c r="F40" t="s">
        <v>234</v>
      </c>
      <c r="I40" s="77">
        <v>0</v>
      </c>
      <c r="J40" t="s">
        <v>234</v>
      </c>
      <c r="K40" t="s">
        <v>234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1132</v>
      </c>
      <c r="I41" s="81">
        <v>0</v>
      </c>
      <c r="M41" s="80">
        <v>0</v>
      </c>
      <c r="N41" s="81">
        <v>722117</v>
      </c>
      <c r="P41" s="81">
        <v>2643.4761597387001</v>
      </c>
      <c r="Q41" s="80">
        <v>0.1333</v>
      </c>
      <c r="R41" s="80">
        <v>1.5E-3</v>
      </c>
    </row>
    <row r="42" spans="2:18">
      <c r="B42" t="s">
        <v>1154</v>
      </c>
      <c r="C42" t="s">
        <v>1120</v>
      </c>
      <c r="D42" t="s">
        <v>1155</v>
      </c>
      <c r="E42" t="s">
        <v>1156</v>
      </c>
      <c r="F42" t="s">
        <v>469</v>
      </c>
      <c r="G42" t="s">
        <v>1157</v>
      </c>
      <c r="H42" t="s">
        <v>210</v>
      </c>
      <c r="J42" t="s">
        <v>585</v>
      </c>
      <c r="K42" t="s">
        <v>106</v>
      </c>
      <c r="L42" s="78">
        <v>0.1008</v>
      </c>
      <c r="M42" s="78">
        <v>0</v>
      </c>
      <c r="N42" s="77">
        <v>722117</v>
      </c>
      <c r="O42" s="77">
        <v>100.93</v>
      </c>
      <c r="P42" s="77">
        <v>2643.4761597387001</v>
      </c>
      <c r="Q42" s="78">
        <v>0.1333</v>
      </c>
      <c r="R42" s="78">
        <v>1.5E-3</v>
      </c>
    </row>
    <row r="43" spans="2:18">
      <c r="B43" s="79" t="s">
        <v>1145</v>
      </c>
      <c r="I43" s="81">
        <v>0</v>
      </c>
      <c r="M43" s="80">
        <v>0</v>
      </c>
      <c r="N43" s="81">
        <v>0</v>
      </c>
      <c r="P43" s="81">
        <v>0</v>
      </c>
      <c r="Q43" s="80">
        <v>0</v>
      </c>
      <c r="R43" s="80">
        <v>0</v>
      </c>
    </row>
    <row r="44" spans="2:18">
      <c r="B44" t="s">
        <v>234</v>
      </c>
      <c r="D44" t="s">
        <v>234</v>
      </c>
      <c r="F44" t="s">
        <v>234</v>
      </c>
      <c r="I44" s="77">
        <v>0</v>
      </c>
      <c r="J44" t="s">
        <v>234</v>
      </c>
      <c r="K44" t="s">
        <v>234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</row>
    <row r="45" spans="2:18">
      <c r="B45" t="s">
        <v>240</v>
      </c>
    </row>
    <row r="46" spans="2:18">
      <c r="B46" t="s">
        <v>302</v>
      </c>
    </row>
    <row r="47" spans="2:18">
      <c r="B47" t="s">
        <v>303</v>
      </c>
    </row>
    <row r="48" spans="2:18">
      <c r="B48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6.5100000000000005E-2</v>
      </c>
      <c r="K11" s="75">
        <v>365481</v>
      </c>
      <c r="L11" s="7"/>
      <c r="M11" s="75">
        <v>1337.0778265923</v>
      </c>
      <c r="N11" s="76">
        <v>1</v>
      </c>
      <c r="O11" s="76">
        <v>8.0000000000000004E-4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0.37</v>
      </c>
      <c r="J12" s="80">
        <v>6.5100000000000005E-2</v>
      </c>
      <c r="K12" s="81">
        <v>365481</v>
      </c>
      <c r="M12" s="81">
        <v>1337.0778265923</v>
      </c>
      <c r="N12" s="80">
        <v>1</v>
      </c>
      <c r="O12" s="80">
        <v>8.0000000000000004E-4</v>
      </c>
    </row>
    <row r="13" spans="2:64">
      <c r="B13" s="79" t="s">
        <v>918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919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1158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1159</v>
      </c>
      <c r="G19" s="81">
        <v>0.37</v>
      </c>
      <c r="J19" s="80">
        <v>6.5100000000000005E-2</v>
      </c>
      <c r="K19" s="81">
        <v>365481</v>
      </c>
      <c r="M19" s="81">
        <v>1337.0778265923</v>
      </c>
      <c r="N19" s="80">
        <v>1</v>
      </c>
      <c r="O19" s="80">
        <v>8.0000000000000004E-4</v>
      </c>
    </row>
    <row r="20" spans="2:15">
      <c r="B20" t="s">
        <v>1160</v>
      </c>
      <c r="C20" t="s">
        <v>1161</v>
      </c>
      <c r="D20" t="s">
        <v>213</v>
      </c>
      <c r="E20" t="s">
        <v>234</v>
      </c>
      <c r="F20" t="s">
        <v>580</v>
      </c>
      <c r="G20" s="77">
        <v>0.37</v>
      </c>
      <c r="H20" t="s">
        <v>106</v>
      </c>
      <c r="I20" s="78">
        <v>6.4500000000000002E-2</v>
      </c>
      <c r="J20" s="78">
        <v>6.5100000000000005E-2</v>
      </c>
      <c r="K20" s="77">
        <v>365481</v>
      </c>
      <c r="L20" s="77">
        <v>100.86589040196344</v>
      </c>
      <c r="M20" s="77">
        <v>1337.0778265923</v>
      </c>
      <c r="N20" s="78">
        <v>1</v>
      </c>
      <c r="O20" s="78">
        <v>8.0000000000000004E-4</v>
      </c>
    </row>
    <row r="21" spans="2:15">
      <c r="B21" s="79" t="s">
        <v>592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163089.59642953161</v>
      </c>
      <c r="H11" s="76">
        <v>1</v>
      </c>
      <c r="I11" s="76">
        <v>9.4200000000000006E-2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163089.59642953161</v>
      </c>
      <c r="H12" s="80">
        <v>1</v>
      </c>
      <c r="I12" s="80">
        <v>9.4200000000000006E-2</v>
      </c>
    </row>
    <row r="13" spans="2:55">
      <c r="B13" s="79" t="s">
        <v>1162</v>
      </c>
      <c r="E13" s="80">
        <v>0</v>
      </c>
      <c r="F13" s="19"/>
      <c r="G13" s="81">
        <v>163089.59642953161</v>
      </c>
      <c r="H13" s="80">
        <v>1</v>
      </c>
      <c r="I13" s="80">
        <v>9.4200000000000006E-2</v>
      </c>
    </row>
    <row r="14" spans="2:55">
      <c r="B14" t="s">
        <v>1163</v>
      </c>
      <c r="C14" t="s">
        <v>1164</v>
      </c>
      <c r="D14" t="s">
        <v>1165</v>
      </c>
      <c r="E14" s="78">
        <v>0</v>
      </c>
      <c r="F14" t="s">
        <v>102</v>
      </c>
      <c r="G14" s="77">
        <v>45342.096529668597</v>
      </c>
      <c r="H14" s="78">
        <v>0.27800000000000002</v>
      </c>
      <c r="I14" s="78">
        <v>2.6200000000000001E-2</v>
      </c>
      <c r="J14" t="s">
        <v>1166</v>
      </c>
    </row>
    <row r="15" spans="2:55">
      <c r="B15" t="s">
        <v>1167</v>
      </c>
      <c r="C15" t="s">
        <v>1164</v>
      </c>
      <c r="D15" t="s">
        <v>1165</v>
      </c>
      <c r="E15" s="78">
        <v>0</v>
      </c>
      <c r="F15" t="s">
        <v>102</v>
      </c>
      <c r="G15" s="77">
        <v>117747.499899863</v>
      </c>
      <c r="H15" s="78">
        <v>0.72199999999999998</v>
      </c>
      <c r="I15" s="78">
        <v>6.8000000000000005E-2</v>
      </c>
      <c r="J15" t="s">
        <v>1166</v>
      </c>
    </row>
    <row r="16" spans="2:55">
      <c r="B16" s="79" t="s">
        <v>1168</v>
      </c>
      <c r="E16" s="80">
        <v>0</v>
      </c>
      <c r="F16" s="19"/>
      <c r="G16" s="81">
        <v>0</v>
      </c>
      <c r="H16" s="80">
        <v>0</v>
      </c>
      <c r="I16" s="80">
        <v>0</v>
      </c>
    </row>
    <row r="17" spans="2:9">
      <c r="B17" t="s">
        <v>234</v>
      </c>
      <c r="E17" s="78">
        <v>0</v>
      </c>
      <c r="F17" t="s">
        <v>234</v>
      </c>
      <c r="G17" s="77">
        <v>0</v>
      </c>
      <c r="H17" s="78">
        <v>0</v>
      </c>
      <c r="I17" s="78">
        <v>0</v>
      </c>
    </row>
    <row r="18" spans="2:9">
      <c r="B18" s="79" t="s">
        <v>238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s="79" t="s">
        <v>1162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t="s">
        <v>234</v>
      </c>
      <c r="E20" s="78">
        <v>0</v>
      </c>
      <c r="F20" t="s">
        <v>234</v>
      </c>
      <c r="G20" s="77">
        <v>0</v>
      </c>
      <c r="H20" s="78">
        <v>0</v>
      </c>
      <c r="I20" s="78">
        <v>0</v>
      </c>
    </row>
    <row r="21" spans="2:9">
      <c r="B21" s="79" t="s">
        <v>1168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9">
      <c r="B22" t="s">
        <v>234</v>
      </c>
      <c r="E22" s="78">
        <v>0</v>
      </c>
      <c r="F22" t="s">
        <v>234</v>
      </c>
      <c r="G22" s="77">
        <v>0</v>
      </c>
      <c r="H22" s="78">
        <v>0</v>
      </c>
      <c r="I22" s="78">
        <v>0</v>
      </c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f>I14</f>
        <v>26568.369284807999</v>
      </c>
      <c r="J11" s="76">
        <f>I11/$I$11</f>
        <v>1</v>
      </c>
      <c r="K11" s="76">
        <f>I11/'סכום נכסי הקרן'!$C$42</f>
        <v>1.5341758070789252E-2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f t="shared" ref="J12:J20" si="0">I12/$I$11</f>
        <v>0</v>
      </c>
      <c r="K12" s="80">
        <f>I12/'סכום נכסי הקרן'!$C$42</f>
        <v>0</v>
      </c>
    </row>
    <row r="13" spans="2:60">
      <c r="B13" t="s">
        <v>234</v>
      </c>
      <c r="C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f t="shared" si="0"/>
        <v>0</v>
      </c>
      <c r="K13" s="78">
        <f>I13/'סכום נכסי הקרן'!$C$42</f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f>I15+I16+I17+I18+I19+I20</f>
        <v>26568.369284807999</v>
      </c>
      <c r="J14" s="80">
        <f t="shared" si="0"/>
        <v>1</v>
      </c>
      <c r="K14" s="80">
        <f>I14/'סכום נכסי הקרן'!$C$42</f>
        <v>1.5341758070789252E-2</v>
      </c>
    </row>
    <row r="15" spans="2:60">
      <c r="B15" t="s">
        <v>1169</v>
      </c>
      <c r="C15" t="s">
        <v>1170</v>
      </c>
      <c r="D15" t="s">
        <v>234</v>
      </c>
      <c r="E15" t="s">
        <v>580</v>
      </c>
      <c r="F15" s="78">
        <v>0</v>
      </c>
      <c r="G15" t="s">
        <v>202</v>
      </c>
      <c r="H15" s="78">
        <v>0</v>
      </c>
      <c r="I15" s="77">
        <v>0.43027162499999999</v>
      </c>
      <c r="J15" s="78">
        <f t="shared" si="0"/>
        <v>1.6194882733959613E-5</v>
      </c>
      <c r="K15" s="78">
        <f>I15/'סכום נכסי הקרן'!$C$42</f>
        <v>2.4845797288921041E-7</v>
      </c>
    </row>
    <row r="16" spans="2:60">
      <c r="B16" t="s">
        <v>1171</v>
      </c>
      <c r="C16" t="s">
        <v>1172</v>
      </c>
      <c r="D16" t="s">
        <v>234</v>
      </c>
      <c r="E16" t="s">
        <v>580</v>
      </c>
      <c r="F16" s="78">
        <v>0</v>
      </c>
      <c r="G16" t="s">
        <v>113</v>
      </c>
      <c r="H16" s="78">
        <v>0</v>
      </c>
      <c r="I16" s="77">
        <v>1847.457492021</v>
      </c>
      <c r="J16" s="78">
        <f t="shared" si="0"/>
        <v>6.9535976115680936E-2</v>
      </c>
      <c r="K16" s="78">
        <f>I16/'סכום נכסי הקרן'!$C$42</f>
        <v>1.0668041227829567E-3</v>
      </c>
    </row>
    <row r="17" spans="2:11">
      <c r="B17" t="s">
        <v>1173</v>
      </c>
      <c r="C17" t="s">
        <v>1174</v>
      </c>
      <c r="D17" t="s">
        <v>234</v>
      </c>
      <c r="E17" t="s">
        <v>580</v>
      </c>
      <c r="F17" s="78">
        <v>0</v>
      </c>
      <c r="G17" t="s">
        <v>203</v>
      </c>
      <c r="H17" s="78">
        <v>0</v>
      </c>
      <c r="I17" s="77">
        <v>0.42597554399999998</v>
      </c>
      <c r="J17" s="78">
        <f t="shared" si="0"/>
        <v>1.6033183649083652E-5</v>
      </c>
      <c r="K17" s="78">
        <f>I17/'סכום נכסי הקרן'!$C$42</f>
        <v>2.4597722464877543E-7</v>
      </c>
    </row>
    <row r="18" spans="2:11">
      <c r="B18" t="s">
        <v>1175</v>
      </c>
      <c r="C18" t="s">
        <v>1176</v>
      </c>
      <c r="D18" t="s">
        <v>234</v>
      </c>
      <c r="E18" t="s">
        <v>580</v>
      </c>
      <c r="F18" s="78">
        <v>0</v>
      </c>
      <c r="G18" t="s">
        <v>110</v>
      </c>
      <c r="H18" s="78">
        <v>0</v>
      </c>
      <c r="I18" s="77">
        <v>3795.3187179480001</v>
      </c>
      <c r="J18" s="78">
        <f t="shared" si="0"/>
        <v>0.14285102247950884</v>
      </c>
      <c r="K18" s="78">
        <f>I18/'סכום נכסי הקרן'!$C$42</f>
        <v>2.1915858270455018E-3</v>
      </c>
    </row>
    <row r="19" spans="2:11">
      <c r="B19" t="s">
        <v>1177</v>
      </c>
      <c r="C19" t="s">
        <v>1178</v>
      </c>
      <c r="D19" t="s">
        <v>234</v>
      </c>
      <c r="E19" t="s">
        <v>580</v>
      </c>
      <c r="F19" s="78">
        <v>0</v>
      </c>
      <c r="G19" t="s">
        <v>106</v>
      </c>
      <c r="H19" s="78">
        <v>0</v>
      </c>
      <c r="I19" s="77">
        <v>20608.930310669999</v>
      </c>
      <c r="J19" s="78">
        <f t="shared" si="0"/>
        <v>0.77569421328595978</v>
      </c>
      <c r="K19" s="78">
        <f>I19/'סכום נכסי הקרן'!$C$42</f>
        <v>1.1900512957144393E-2</v>
      </c>
    </row>
    <row r="20" spans="2:11">
      <c r="B20" s="84" t="s">
        <v>1209</v>
      </c>
      <c r="C20" s="84">
        <v>742343</v>
      </c>
      <c r="D20" t="s">
        <v>234</v>
      </c>
      <c r="E20" t="s">
        <v>580</v>
      </c>
      <c r="F20" s="78">
        <v>0</v>
      </c>
      <c r="G20" t="s">
        <v>106</v>
      </c>
      <c r="H20" s="78">
        <v>0</v>
      </c>
      <c r="I20" s="77">
        <v>315.80651699999999</v>
      </c>
      <c r="J20" s="78">
        <f t="shared" si="0"/>
        <v>1.1886560052467375E-2</v>
      </c>
      <c r="K20" s="78">
        <f>I20/'סכום נכסי הקרן'!$C$42</f>
        <v>1.8236072861886249E-4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4"/>
  <sheetViews>
    <sheetView rightToLeft="1" topLeftCell="A7" workbookViewId="0">
      <selection activeCell="D15" sqref="D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C12+C32</f>
        <v>83879.508570779988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SUM(C13:C30)</f>
        <v>61389.359471499993</v>
      </c>
    </row>
    <row r="13" spans="2:17">
      <c r="B13" t="s">
        <v>1179</v>
      </c>
      <c r="C13" s="83">
        <v>2334.4695855000018</v>
      </c>
      <c r="D13" s="82">
        <v>45959</v>
      </c>
    </row>
    <row r="14" spans="2:17">
      <c r="B14" t="s">
        <v>1180</v>
      </c>
      <c r="C14" s="83">
        <v>937.74400000000003</v>
      </c>
      <c r="D14" s="82">
        <v>46054</v>
      </c>
    </row>
    <row r="15" spans="2:17">
      <c r="B15" t="s">
        <v>1181</v>
      </c>
      <c r="C15" s="83">
        <v>11160.009</v>
      </c>
      <c r="D15" s="82">
        <v>46760</v>
      </c>
    </row>
    <row r="16" spans="2:17">
      <c r="B16" t="s">
        <v>1182</v>
      </c>
      <c r="C16" s="83">
        <v>291.83567400000061</v>
      </c>
      <c r="D16" s="82">
        <v>45347</v>
      </c>
    </row>
    <row r="17" spans="2:4">
      <c r="B17" t="s">
        <v>1183</v>
      </c>
      <c r="C17" s="83">
        <v>3538.6190000000001</v>
      </c>
      <c r="D17" s="82">
        <v>47044</v>
      </c>
    </row>
    <row r="18" spans="2:4">
      <c r="B18" t="s">
        <v>1184</v>
      </c>
      <c r="C18" s="83">
        <v>6499.8239999999996</v>
      </c>
      <c r="D18" s="82">
        <v>46462</v>
      </c>
    </row>
    <row r="19" spans="2:4">
      <c r="B19" t="s">
        <v>1185</v>
      </c>
      <c r="C19" s="83">
        <v>1171.5840000000001</v>
      </c>
      <c r="D19" s="82">
        <v>46462</v>
      </c>
    </row>
    <row r="20" spans="2:4">
      <c r="B20" t="s">
        <v>1186</v>
      </c>
      <c r="C20" s="83">
        <v>3079.6784460000003</v>
      </c>
      <c r="D20" s="82">
        <v>46197</v>
      </c>
    </row>
    <row r="21" spans="2:4">
      <c r="B21" t="s">
        <v>1187</v>
      </c>
      <c r="C21" s="83">
        <v>5491.3919999999998</v>
      </c>
      <c r="D21" s="82">
        <v>46196</v>
      </c>
    </row>
    <row r="22" spans="2:4">
      <c r="B22" t="s">
        <v>1188</v>
      </c>
      <c r="C22" s="83">
        <v>2600.1273869999991</v>
      </c>
      <c r="D22" s="82">
        <v>47150</v>
      </c>
    </row>
    <row r="23" spans="2:4">
      <c r="B23" t="s">
        <v>1189</v>
      </c>
      <c r="C23" s="83">
        <v>2315.0451869999988</v>
      </c>
      <c r="D23" s="82">
        <v>46386</v>
      </c>
    </row>
    <row r="24" spans="2:4">
      <c r="B24" t="s">
        <v>1190</v>
      </c>
      <c r="C24" s="83">
        <v>6992.0387499999997</v>
      </c>
      <c r="D24" s="82">
        <v>46204</v>
      </c>
    </row>
    <row r="25" spans="2:4">
      <c r="B25" t="s">
        <v>1191</v>
      </c>
      <c r="C25" s="83">
        <v>4092.06</v>
      </c>
      <c r="D25" s="82">
        <v>46182</v>
      </c>
    </row>
    <row r="26" spans="2:4">
      <c r="B26" t="s">
        <v>1192</v>
      </c>
      <c r="C26" s="83">
        <v>2826.3429999999998</v>
      </c>
      <c r="D26" s="82">
        <v>46202</v>
      </c>
    </row>
    <row r="27" spans="2:4">
      <c r="B27" t="s">
        <v>1193</v>
      </c>
      <c r="C27" s="83">
        <v>1636.9860000000001</v>
      </c>
      <c r="D27" s="82">
        <v>46213</v>
      </c>
    </row>
    <row r="28" spans="2:4">
      <c r="B28" t="s">
        <v>1194</v>
      </c>
      <c r="C28" s="83">
        <v>1113.3040230000001</v>
      </c>
      <c r="D28" s="82">
        <v>46284</v>
      </c>
    </row>
    <row r="29" spans="2:4">
      <c r="B29" t="s">
        <v>1195</v>
      </c>
      <c r="C29" s="83">
        <v>3883.2620000000002</v>
      </c>
      <c r="D29" s="82">
        <v>48689</v>
      </c>
    </row>
    <row r="30" spans="2:4">
      <c r="B30" t="s">
        <v>1196</v>
      </c>
      <c r="C30" s="83">
        <v>1425.0374189999998</v>
      </c>
      <c r="D30" s="82">
        <v>46220</v>
      </c>
    </row>
    <row r="31" spans="2:4">
      <c r="B31" s="79"/>
      <c r="C31" s="81"/>
    </row>
    <row r="32" spans="2:4">
      <c r="B32" s="79" t="s">
        <v>238</v>
      </c>
      <c r="C32" s="81">
        <f>SUM(C33:C44)</f>
        <v>22490.149099280003</v>
      </c>
    </row>
    <row r="33" spans="2:4">
      <c r="B33" t="s">
        <v>1197</v>
      </c>
      <c r="C33" s="83">
        <v>278.0168040000014</v>
      </c>
      <c r="D33" s="82">
        <v>45503</v>
      </c>
    </row>
    <row r="34" spans="2:4">
      <c r="B34" t="s">
        <v>1198</v>
      </c>
      <c r="C34" s="83">
        <v>3395.7497339999995</v>
      </c>
      <c r="D34" s="82">
        <v>46126</v>
      </c>
    </row>
    <row r="35" spans="2:4">
      <c r="B35" t="s">
        <v>1199</v>
      </c>
      <c r="C35" s="83">
        <v>2733.9310439999999</v>
      </c>
      <c r="D35" s="82">
        <v>46248</v>
      </c>
    </row>
    <row r="36" spans="2:4">
      <c r="B36" t="s">
        <v>1200</v>
      </c>
      <c r="C36" s="83">
        <v>3683.349072</v>
      </c>
      <c r="D36" s="82">
        <v>46347</v>
      </c>
    </row>
    <row r="37" spans="2:4">
      <c r="B37" t="s">
        <v>1201</v>
      </c>
      <c r="C37" s="83">
        <v>1389.6886770000001</v>
      </c>
      <c r="D37" s="82">
        <v>46414</v>
      </c>
    </row>
    <row r="38" spans="2:4">
      <c r="B38" t="s">
        <v>1202</v>
      </c>
      <c r="C38" s="83">
        <v>3928.5793918799991</v>
      </c>
      <c r="D38" s="82">
        <v>45748</v>
      </c>
    </row>
    <row r="39" spans="2:4">
      <c r="B39" t="s">
        <v>1203</v>
      </c>
      <c r="C39" s="83">
        <v>125.91855900000036</v>
      </c>
      <c r="D39" s="82">
        <v>47269</v>
      </c>
    </row>
    <row r="40" spans="2:4">
      <c r="B40" t="s">
        <v>1204</v>
      </c>
      <c r="C40" s="83">
        <v>11.201061600000598</v>
      </c>
      <c r="D40" s="82">
        <v>11110</v>
      </c>
    </row>
    <row r="41" spans="2:4">
      <c r="B41" t="s">
        <v>1205</v>
      </c>
      <c r="C41" s="83">
        <v>751.07345360000056</v>
      </c>
      <c r="D41" s="82">
        <v>45844</v>
      </c>
    </row>
    <row r="42" spans="2:4">
      <c r="B42" t="s">
        <v>1206</v>
      </c>
      <c r="C42" s="83">
        <v>3903.4590659999994</v>
      </c>
      <c r="D42" s="82">
        <v>46752</v>
      </c>
    </row>
    <row r="43" spans="2:4">
      <c r="B43" t="s">
        <v>1207</v>
      </c>
      <c r="C43" s="83">
        <v>1287.7986209999999</v>
      </c>
      <c r="D43" s="82">
        <v>46235</v>
      </c>
    </row>
    <row r="44" spans="2:4">
      <c r="B44" t="s">
        <v>1208</v>
      </c>
      <c r="C44" s="83">
        <v>1001.3836151999999</v>
      </c>
      <c r="D44" s="82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919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919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81CC87-8C81-4CC1-892F-D76BDB06974A}"/>
</file>

<file path=customXml/itemProps2.xml><?xml version="1.0" encoding="utf-8"?>
<ds:datastoreItem xmlns:ds="http://schemas.openxmlformats.org/officeDocument/2006/customXml" ds:itemID="{D205B83A-D1A3-4BF2-BE72-C93D2518F821}"/>
</file>

<file path=customXml/itemProps3.xml><?xml version="1.0" encoding="utf-8"?>
<ds:datastoreItem xmlns:ds="http://schemas.openxmlformats.org/officeDocument/2006/customXml" ds:itemID="{672AF9FC-C347-4148-8A85-61128687A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2024-01-15T08:47:59Z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