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8" i="16" l="1"/>
  <c r="K17" i="16"/>
  <c r="K13" i="16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C40" i="27" l="1"/>
  <c r="C12" i="27" l="1"/>
  <c r="C32" i="27"/>
  <c r="C11" i="27" s="1"/>
  <c r="C43" i="1" s="1"/>
</calcChain>
</file>

<file path=xl/sharedStrings.xml><?xml version="1.0" encoding="utf-8"?>
<sst xmlns="http://schemas.openxmlformats.org/spreadsheetml/2006/main" count="4365" uniqueCount="1198">
  <si>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</si>
  <si>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</si>
  <si>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</si>
  <si>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</si>
  <si>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</si>
  <si>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</si>
  <si>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</si>
  <si>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</si>
  <si>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</si>
  <si>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</si>
  <si>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</si>
  <si>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</si>
  <si>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</si>
  <si>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</si>
  <si>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</si>
  <si>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</si>
  <si>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</si>
  <si>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</si>
  <si>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</si>
  <si>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</si>
  <si>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</si>
  <si>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</si>
  <si>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</si>
  <si>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</si>
  <si>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</si>
  <si>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</si>
  <si>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</si>
  <si>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</si>
  <si>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</si>
  <si>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</si>
  <si>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</si>
  <si>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</si>
  <si>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</si>
  <si>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</si>
  <si>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</si>
  <si>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</si>
  <si>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</si>
  <si>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</si>
  <si>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</si>
  <si>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</si>
  <si>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</si>
  <si>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</si>
  <si>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</si>
  <si>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</si>
  <si>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</si>
  <si>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</si>
  <si>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</si>
  <si>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</si>
  <si>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</si>
  <si>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</si>
  <si>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</si>
  <si>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</si>
  <si>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</si>
  <si>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</si>
  <si>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</si>
  <si>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</si>
  <si>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</si>
  <si>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</si>
  <si>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</si>
  <si>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</si>
  <si>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</si>
  <si>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</si>
  <si>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</si>
  <si>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</si>
  <si>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</si>
  <si>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</si>
  <si>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</si>
  <si>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</si>
  <si>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</si>
  <si>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</si>
  <si>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</si>
  <si>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</si>
  <si>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</si>
  <si>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</si>
  <si>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</si>
  <si>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</si>
  <si>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</si>
  <si>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</si>
  <si>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</si>
  <si>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</si>
  <si>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</si>
  <si>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</si>
  <si>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</si>
  <si>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</si>
  <si>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</si>
  <si>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</si>
  <si>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</si>
  <si>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</si>
  <si>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</si>
  <si>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</si>
  <si>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</si>
  <si>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</si>
  <si>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</si>
  <si>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</si>
  <si>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</si>
  <si>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</si>
  <si>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</si>
  <si>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</si>
  <si>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</si>
  <si>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</si>
  <si>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</si>
  <si>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</si>
  <si>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</si>
  <si>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</si>
  <si>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</si>
  <si>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</si>
  <si>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</si>
  <si>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</si>
  <si>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</si>
  <si>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</si>
  <si>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</si>
  <si>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</si>
  <si>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</si>
  <si>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</si>
  <si>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</si>
  <si>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</si>
  <si>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</si>
  <si>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</si>
  <si>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</si>
  <si>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</si>
  <si>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</si>
  <si>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</si>
  <si>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</si>
  <si>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</si>
  <si>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</si>
  <si>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</si>
  <si>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</si>
  <si>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</si>
  <si>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</si>
  <si>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</si>
  <si>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</si>
  <si>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</si>
  <si>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</si>
  <si>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</si>
  <si>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</si>
  <si>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</si>
  <si>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</si>
  <si>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</si>
  <si>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</si>
  <si>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</si>
  <si>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</si>
  <si>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</si>
  <si>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</si>
  <si>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</si>
  <si>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</si>
  <si>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</si>
  <si>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</si>
  <si>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</si>
  <si>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</si>
  <si>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</si>
  <si>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</si>
  <si>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</si>
  <si>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</si>
  <si>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</si>
  <si>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</si>
  <si>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</si>
  <si>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</si>
  <si>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</si>
  <si>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</si>
  <si>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</si>
  <si>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</si>
  <si>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</si>
  <si>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</si>
  <si>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</si>
  <si>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</si>
  <si>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</si>
  <si>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</si>
  <si>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</si>
  <si>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</si>
  <si>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</si>
  <si>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</si>
  <si>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</si>
  <si>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</si>
  <si>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</si>
  <si>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</si>
  <si>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</si>
  <si>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</si>
  <si>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</si>
  <si>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</si>
  <si>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</si>
  <si>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</si>
  <si>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</si>
  <si>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</si>
  <si>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</si>
  <si>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</si>
  <si>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</si>
  <si>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</si>
  <si>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</si>
  <si>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</si>
  <si>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</si>
  <si>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</si>
  <si>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</si>
  <si>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</si>
  <si>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</si>
  <si>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</si>
  <si>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</si>
  <si>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</si>
  <si>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</si>
  <si>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הכשרה ביטוח קרן י</t>
  </si>
  <si>
    <t>משתתפות קרן י 35012</t>
  </si>
  <si>
    <t>35012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</si>
  <si>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</si>
  <si>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</si>
  <si>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</si>
  <si>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</si>
  <si>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</si>
  <si>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</si>
  <si>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</si>
  <si>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</si>
  <si>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</si>
  <si>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</si>
  <si>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</si>
  <si>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</si>
  <si>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</si>
  <si>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</si>
  <si>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</si>
  <si>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</si>
  <si>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</si>
  <si>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</si>
  <si>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</si>
  <si>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</si>
  <si>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</si>
  <si>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</si>
  <si>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</si>
  <si>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</si>
  <si>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</si>
  <si>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</si>
  <si>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</si>
  <si>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</si>
  <si>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</si>
  <si>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</si>
  <si>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</si>
  <si>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</si>
  <si>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</si>
  <si>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</si>
  <si>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</si>
  <si>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</si>
  <si>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</si>
  <si>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</si>
  <si>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</si>
  <si>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</si>
  <si>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</si>
  <si>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</si>
  <si>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</si>
  <si>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</si>
  <si>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</si>
  <si>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</si>
  <si>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</si>
  <si>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</si>
  <si>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</si>
  <si>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</si>
  <si>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</si>
  <si>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24/05/23</t>
  </si>
  <si>
    <t>ממשל צמודה 1025- האוצר - ממשלתית צמודה</t>
  </si>
  <si>
    <t>1135912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</si>
  <si>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</si>
  <si>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</si>
  <si>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</si>
  <si>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</si>
  <si>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</si>
  <si>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</si>
  <si>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</si>
  <si>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</si>
  <si>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</si>
  <si>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</si>
  <si>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</si>
  <si>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1123- בנק ישראל- מק"מ</t>
  </si>
  <si>
    <t>8231128</t>
  </si>
  <si>
    <t>02/11/22</t>
  </si>
  <si>
    <t>מ.ק.מ. 714- בנק ישראל- מק"מ</t>
  </si>
  <si>
    <t>8240715</t>
  </si>
  <si>
    <t>11/09/23</t>
  </si>
  <si>
    <t>מ.ק.מ. 814- בנק ישראל- מק"מ</t>
  </si>
  <si>
    <t>8240814</t>
  </si>
  <si>
    <t>סה"כ שחר</t>
  </si>
  <si>
    <t>ממשל שקלי 0226</t>
  </si>
  <si>
    <t>1174697</t>
  </si>
  <si>
    <t>16/07/23</t>
  </si>
  <si>
    <t>ממשל שקלי 1024- האוצר - ממשלתית שקלית</t>
  </si>
  <si>
    <t>1175777</t>
  </si>
  <si>
    <t>18/10/22</t>
  </si>
  <si>
    <t>ממשל שקלית 0327</t>
  </si>
  <si>
    <t>1139344</t>
  </si>
  <si>
    <t>ממשל שקלית 0347</t>
  </si>
  <si>
    <t>1140193</t>
  </si>
  <si>
    <t>12/01/23</t>
  </si>
  <si>
    <t>ממשל שקלית 0928</t>
  </si>
  <si>
    <t>1150879</t>
  </si>
  <si>
    <t>ממשלתי 0324- האוצר - ממשלתית שקלית</t>
  </si>
  <si>
    <t>1130848</t>
  </si>
  <si>
    <t>ממשלתי 0825- האוצר - ממשלתית שקלית</t>
  </si>
  <si>
    <t>1135557</t>
  </si>
  <si>
    <t>23/04/23</t>
  </si>
  <si>
    <t>ממשק 1026- האוצר - ממשלתית שקלית</t>
  </si>
  <si>
    <t>1099456</t>
  </si>
  <si>
    <t>ממשק0142- האוצר - ממשלתית שקלית</t>
  </si>
  <si>
    <t>1125400</t>
  </si>
  <si>
    <t>04/04/23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</si>
  <si>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</si>
  <si>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</si>
  <si>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</si>
  <si>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</si>
  <si>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</si>
  <si>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</si>
  <si>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</si>
  <si>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</si>
  <si>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</si>
  <si>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</si>
  <si>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</si>
  <si>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</si>
  <si>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</si>
  <si>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</si>
  <si>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</si>
  <si>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</si>
  <si>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23/02/23</t>
  </si>
  <si>
    <t>לאומי אגח 182- לאומי</t>
  </si>
  <si>
    <t>6040539</t>
  </si>
  <si>
    <t>10/01/23</t>
  </si>
  <si>
    <t>מז טפ הנ אגח 64- מזרחי טפחות הנפ</t>
  </si>
  <si>
    <t>2310555</t>
  </si>
  <si>
    <t>520032046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</si>
  <si>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</si>
  <si>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</si>
  <si>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</si>
  <si>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</si>
  <si>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</si>
  <si>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</si>
  <si>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</si>
  <si>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</si>
  <si>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</si>
  <si>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</si>
  <si>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</si>
  <si>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</si>
  <si>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</si>
  <si>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</si>
  <si>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</si>
  <si>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</si>
  <si>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</si>
  <si>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</si>
  <si>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</si>
  <si>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</si>
  <si>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 אגח 203- פועלים</t>
  </si>
  <si>
    <t>1199868</t>
  </si>
  <si>
    <t>בלומברג</t>
  </si>
  <si>
    <t>27/09/23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</si>
  <si>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</si>
  <si>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</si>
  <si>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</si>
  <si>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</si>
  <si>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</si>
  <si>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</si>
  <si>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</si>
  <si>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</si>
  <si>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</si>
  <si>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</si>
  <si>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</si>
  <si>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עזריאלי  אגח ז- עזריאלי קבוצה</t>
  </si>
  <si>
    <t>1178672</t>
  </si>
  <si>
    <t>510960719</t>
  </si>
  <si>
    <t>ilAA+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</si>
  <si>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</si>
  <si>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</si>
  <si>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</si>
  <si>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</si>
  <si>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</si>
  <si>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</si>
  <si>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</si>
  <si>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ארפורט אג 9- איירפורט סיטי</t>
  </si>
  <si>
    <t>1160944</t>
  </si>
  <si>
    <t>511659401</t>
  </si>
  <si>
    <t>ilAA</t>
  </si>
  <si>
    <t>10/05/23</t>
  </si>
  <si>
    <t>ארפורט סיטי אג"ח 5- איירפורט סיטי</t>
  </si>
  <si>
    <t>1133487</t>
  </si>
  <si>
    <t>23/12/20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</si>
  <si>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</si>
  <si>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</si>
  <si>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</si>
  <si>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</si>
  <si>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</si>
  <si>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</si>
  <si>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</si>
  <si>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</si>
  <si>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</si>
  <si>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</si>
  <si>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</si>
  <si>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</si>
  <si>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</si>
  <si>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</si>
  <si>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</si>
  <si>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</si>
  <si>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</si>
  <si>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</si>
  <si>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</si>
  <si>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</si>
  <si>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</si>
  <si>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</si>
  <si>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16/12/19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</si>
  <si>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</si>
  <si>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</si>
  <si>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</si>
  <si>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</si>
  <si>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</si>
  <si>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</si>
  <si>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</si>
  <si>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</si>
  <si>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</si>
  <si>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</si>
  <si>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</si>
  <si>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</si>
  <si>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</si>
  <si>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</si>
  <si>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</si>
  <si>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פז נפט    אגח ז- פז נפט</t>
  </si>
  <si>
    <t>1142595</t>
  </si>
  <si>
    <t>510216054</t>
  </si>
  <si>
    <t>ilA+</t>
  </si>
  <si>
    <t>אדגר אג"ח 9- אדגר השקעות</t>
  </si>
  <si>
    <t>1820190</t>
  </si>
  <si>
    <t>520035171</t>
  </si>
  <si>
    <t>נדלן מניב בחו"ל</t>
  </si>
  <si>
    <t>A2.il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</si>
  <si>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</si>
  <si>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</si>
  <si>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</si>
  <si>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</si>
  <si>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</si>
  <si>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</si>
  <si>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</si>
  <si>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</si>
  <si>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בנייה</t>
  </si>
  <si>
    <t>27/12/21</t>
  </si>
  <si>
    <t>אשטרום קב אגח ה- אשטרום קבוצה</t>
  </si>
  <si>
    <t>1199579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</si>
  <si>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</si>
  <si>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</si>
  <si>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</si>
  <si>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</si>
  <si>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</si>
  <si>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</si>
  <si>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</si>
  <si>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</si>
  <si>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</si>
  <si>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</si>
  <si>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</si>
  <si>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</si>
  <si>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</si>
  <si>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</si>
  <si>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</si>
  <si>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</si>
  <si>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</si>
  <si>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</si>
  <si>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</si>
  <si>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</si>
  <si>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</si>
  <si>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</si>
  <si>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</si>
  <si>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</si>
  <si>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</si>
  <si>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</si>
  <si>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</si>
  <si>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</si>
  <si>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</si>
  <si>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18/11/21</t>
  </si>
  <si>
    <t>פועלים  אגח 101- פועלים</t>
  </si>
  <si>
    <t>1191337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</si>
  <si>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</si>
  <si>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</si>
  <si>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</si>
  <si>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</si>
  <si>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</si>
  <si>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</si>
  <si>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</si>
  <si>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</si>
  <si>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</si>
  <si>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</si>
  <si>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</si>
  <si>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</si>
  <si>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</si>
  <si>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</si>
  <si>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</si>
  <si>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</si>
  <si>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</si>
  <si>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10/04/16</t>
  </si>
  <si>
    <t>אלוני חץ אגח יג- אלוני חץ</t>
  </si>
  <si>
    <t>1189406</t>
  </si>
  <si>
    <t>520038506</t>
  </si>
  <si>
    <t>12/09/22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</si>
  <si>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</si>
  <si>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</si>
  <si>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</si>
  <si>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</si>
  <si>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</si>
  <si>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</si>
  <si>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</si>
  <si>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</si>
  <si>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</si>
  <si>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קרסו אגח א- קרסו מוטורס</t>
  </si>
  <si>
    <t>1136464</t>
  </si>
  <si>
    <t>514065283</t>
  </si>
  <si>
    <t>מסחר</t>
  </si>
  <si>
    <t>26/10/16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</si>
  <si>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</si>
  <si>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</si>
  <si>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</si>
  <si>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</si>
  <si>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</si>
  <si>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</si>
  <si>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</si>
  <si>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A1.il</t>
  </si>
  <si>
    <t>דמרי אגח ט</t>
  </si>
  <si>
    <t>1168368</t>
  </si>
  <si>
    <t>09/09/20</t>
  </si>
  <si>
    <t>חברה לישראל אגח 15- חברה לישראל</t>
  </si>
  <si>
    <t>5760327</t>
  </si>
  <si>
    <t>520028010</t>
  </si>
  <si>
    <t>השקעה ואחזקות</t>
  </si>
  <si>
    <t>06/10/22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</si>
  <si>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</si>
  <si>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</si>
  <si>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</si>
  <si>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</si>
  <si>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</si>
  <si>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</si>
  <si>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</si>
  <si>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</si>
  <si>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</si>
  <si>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</si>
  <si>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520025990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</si>
  <si>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</si>
  <si>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</si>
  <si>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</si>
  <si>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</si>
  <si>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</si>
  <si>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</si>
  <si>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</si>
  <si>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</si>
  <si>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</si>
  <si>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</si>
  <si>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</si>
  <si>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</si>
  <si>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</si>
  <si>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</si>
  <si>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</si>
  <si>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</si>
  <si>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</si>
  <si>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</si>
  <si>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</si>
  <si>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</si>
  <si>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ז- דור אלון</t>
  </si>
  <si>
    <t>1157700</t>
  </si>
  <si>
    <t>520043878</t>
  </si>
  <si>
    <t>11/09/22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</si>
  <si>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</si>
  <si>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</si>
  <si>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</si>
  <si>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</si>
  <si>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</si>
  <si>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</si>
  <si>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</si>
  <si>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בית זיקוק אגח 2- בית זיקוק אשדוד</t>
  </si>
  <si>
    <t>1199488</t>
  </si>
  <si>
    <t>513775163</t>
  </si>
  <si>
    <t>14/09/23</t>
  </si>
  <si>
    <t>אלומיי    אגח ה- אלומיי קפיטל</t>
  </si>
  <si>
    <t>1193275</t>
  </si>
  <si>
    <t>520039868</t>
  </si>
  <si>
    <t>לא מדורג</t>
  </si>
  <si>
    <t>01/02/23</t>
  </si>
  <si>
    <t>ישראמקו אג1- ישראמקו יהש</t>
  </si>
  <si>
    <t>2320174</t>
  </si>
  <si>
    <t>550010003</t>
  </si>
  <si>
    <t>חיפושי נפט וגז</t>
  </si>
  <si>
    <t>16/05/23</t>
  </si>
  <si>
    <t>בזן       אגח ט- בתי זיקוק</t>
  </si>
  <si>
    <t>2590461</t>
  </si>
  <si>
    <t>27/04/17</t>
  </si>
  <si>
    <t>חברה לישראל אג"ח 13</t>
  </si>
  <si>
    <t>5760269</t>
  </si>
  <si>
    <t>סה"כ אחר</t>
  </si>
  <si>
    <t>TEVA 6.75 1/03/28</t>
  </si>
  <si>
    <t>US88167AAK79</t>
  </si>
  <si>
    <t>NYSE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</si>
  <si>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</si>
  <si>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</si>
  <si>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</si>
  <si>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</si>
  <si>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</si>
  <si>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</si>
  <si>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</si>
  <si>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</si>
  <si>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</si>
  <si>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</si>
  <si>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</si>
  <si>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</si>
  <si>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</si>
  <si>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</si>
  <si>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</si>
  <si>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</si>
  <si>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</si>
  <si>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</si>
  <si>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</si>
  <si>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</si>
  <si>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</si>
  <si>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</si>
  <si>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</si>
  <si>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</si>
  <si>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</si>
  <si>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</si>
  <si>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</si>
  <si>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</si>
  <si>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</si>
  <si>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</si>
  <si>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</si>
  <si>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</si>
  <si>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</si>
  <si>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</si>
  <si>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</si>
  <si>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</si>
  <si>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</si>
  <si>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</si>
  <si>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</si>
  <si>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</si>
  <si>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</si>
  <si>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</si>
  <si>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</si>
  <si>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</si>
  <si>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</si>
  <si>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</si>
  <si>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</si>
  <si>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</si>
  <si>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</si>
  <si>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</si>
  <si>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</si>
  <si>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</si>
  <si>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</si>
  <si>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</si>
  <si>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</si>
  <si>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</si>
  <si>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</si>
  <si>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</si>
  <si>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</si>
  <si>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</si>
  <si>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</si>
  <si>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</si>
  <si>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</si>
  <si>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</si>
  <si>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</si>
  <si>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</si>
  <si>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</si>
  <si>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</si>
  <si>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</si>
  <si>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</si>
  <si>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</si>
  <si>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</si>
  <si>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</si>
  <si>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</si>
  <si>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</si>
  <si>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</si>
  <si>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</si>
  <si>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</si>
  <si>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</si>
  <si>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</si>
  <si>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</si>
  <si>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</si>
  <si>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</si>
  <si>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</si>
  <si>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</si>
  <si>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</si>
  <si>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אאורה</t>
  </si>
  <si>
    <t>373019</t>
  </si>
  <si>
    <t>520038274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</si>
  <si>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</si>
  <si>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</si>
  <si>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</si>
  <si>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</si>
  <si>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</si>
  <si>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</si>
  <si>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</si>
  <si>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</si>
  <si>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</si>
  <si>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</si>
  <si>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</si>
  <si>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</si>
  <si>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</si>
  <si>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</si>
  <si>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513821488</t>
  </si>
  <si>
    <t>מגה אור- מגה אור</t>
  </si>
  <si>
    <t>1104488</t>
  </si>
  <si>
    <t>513257873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</si>
  <si>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</si>
  <si>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</si>
  <si>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</si>
  <si>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</si>
  <si>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</si>
  <si>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</si>
  <si>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</si>
  <si>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</si>
  <si>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</si>
  <si>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</si>
  <si>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</si>
  <si>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</si>
  <si>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</si>
  <si>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</si>
  <si>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</si>
  <si>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</si>
  <si>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</si>
  <si>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</si>
  <si>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</si>
  <si>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</si>
  <si>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</si>
  <si>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</si>
  <si>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</si>
  <si>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</si>
  <si>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</si>
  <si>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</si>
  <si>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</si>
  <si>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</si>
  <si>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</si>
  <si>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</si>
  <si>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</si>
  <si>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</si>
  <si>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מגוריט- מגוריט</t>
  </si>
  <si>
    <t>1139195</t>
  </si>
  <si>
    <t>515434074</t>
  </si>
  <si>
    <t>ג'נסל- ג'נסל</t>
  </si>
  <si>
    <t>1169689</t>
  </si>
  <si>
    <t>514579887</t>
  </si>
  <si>
    <t>משביר לצרכן- 365 המשביר</t>
  </si>
  <si>
    <t>1104959</t>
  </si>
  <si>
    <t>513389270</t>
  </si>
  <si>
    <t>סה"כ call 001 אופציות</t>
  </si>
  <si>
    <t>ZIM INTEGRATED- ZIM</t>
  </si>
  <si>
    <t>IL0065100930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</si>
  <si>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</si>
  <si>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</si>
  <si>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</si>
  <si>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</si>
  <si>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</si>
  <si>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</si>
  <si>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</si>
  <si>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</si>
  <si>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</si>
  <si>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</si>
  <si>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</si>
  <si>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</si>
  <si>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</si>
  <si>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</si>
  <si>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</si>
  <si>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</si>
  <si>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</si>
  <si>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ARKO CORP- ארקו קורפ</t>
  </si>
  <si>
    <t>US0412421085</t>
  </si>
  <si>
    <t>3535148</t>
  </si>
  <si>
    <t>Energy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</si>
  <si>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</si>
  <si>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</si>
  <si>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</si>
  <si>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</si>
  <si>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</si>
  <si>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</si>
  <si>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</si>
  <si>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IBI LION SOCIMI (74242)- LION SANTANDER</t>
  </si>
  <si>
    <t>ES0105633004</t>
  </si>
  <si>
    <t>5350</t>
  </si>
  <si>
    <t>Real Estate</t>
  </si>
  <si>
    <t>RTS IBI LION  הקצאת זכויות בגין נייר  32024606- LION SANTANDER</t>
  </si>
  <si>
    <t>ES0605633926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</si>
  <si>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</si>
  <si>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</si>
  <si>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</si>
  <si>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</si>
  <si>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</si>
  <si>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</si>
  <si>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</si>
  <si>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</si>
  <si>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</si>
  <si>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</si>
  <si>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</si>
  <si>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</si>
  <si>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</si>
  <si>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</si>
  <si>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</si>
  <si>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תכלית סל (4A) ת"א בנקים- מיטב קרנות נאמנ</t>
  </si>
  <si>
    <t>1143726</t>
  </si>
  <si>
    <t>513534974</t>
  </si>
  <si>
    <t>סה"כ שמחקות מדדי מניות בחו"ל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</si>
  <si>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</si>
  <si>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</si>
  <si>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</si>
  <si>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</si>
  <si>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</si>
  <si>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</si>
  <si>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</si>
  <si>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</si>
  <si>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קסם NDX100(4A)ETF מנוטרלת מט"ח- קסם קרנות נאמנו</t>
  </si>
  <si>
    <t>1146612</t>
  </si>
  <si>
    <t>סה"כ שמחקות מדדים אחרים בישראל</t>
  </si>
  <si>
    <t>פסגות סל תל בונד 60 סדרה 3- פסגות קרנות נאמ</t>
  </si>
  <si>
    <t>1148006</t>
  </si>
  <si>
    <t>אג"ח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</si>
  <si>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</si>
  <si>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</si>
  <si>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</si>
  <si>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</si>
  <si>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</si>
  <si>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</si>
  <si>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</si>
  <si>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</si>
  <si>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</si>
  <si>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</si>
  <si>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</si>
  <si>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</si>
  <si>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</si>
  <si>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</si>
  <si>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</si>
  <si>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</si>
  <si>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</si>
  <si>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1290</t>
  </si>
  <si>
    <t>FXI - CHINA 50- ISHARES</t>
  </si>
  <si>
    <t>US4642871846</t>
  </si>
  <si>
    <t>4601</t>
  </si>
  <si>
    <t>SPY - S&amp;P 500</t>
  </si>
  <si>
    <t>US78462F1030</t>
  </si>
  <si>
    <t>4640</t>
  </si>
  <si>
    <t>VOO US_VANGUARD S&amp;P 500</t>
  </si>
  <si>
    <t>US9229083632</t>
  </si>
  <si>
    <t>4922</t>
  </si>
  <si>
    <t>סה"כ שמחקות מדדים אחרים</t>
  </si>
  <si>
    <t>ISHARES IBOXX H</t>
  </si>
  <si>
    <t>US4642885135</t>
  </si>
  <si>
    <t>2235</t>
  </si>
  <si>
    <t>ISHARES LQD US IBOXX</t>
  </si>
  <si>
    <t>US4642872422</t>
  </si>
  <si>
    <t>iShares SDIG USD Short Duration ETF- ISHARES</t>
  </si>
  <si>
    <t>IE00BCRY5Y77</t>
  </si>
  <si>
    <t>LSE</t>
  </si>
  <si>
    <t>סה"כ אג"ח ממשלתי</t>
  </si>
  <si>
    <t>סה"כ אגח קונצרני</t>
  </si>
  <si>
    <t>Invesco US Senior Loan- Invesco Management S.A</t>
  </si>
  <si>
    <t>LU0564079282</t>
  </si>
  <si>
    <t>5224</t>
  </si>
  <si>
    <t>Nomura US High Yield Bond- Nomura Asset Management</t>
  </si>
  <si>
    <t>IE00B3RW8498</t>
  </si>
  <si>
    <t>5382</t>
  </si>
  <si>
    <t>Schroders Securitised Credit- SCHRODER INTERNATIONAL</t>
  </si>
  <si>
    <t>LU1662754826</t>
  </si>
  <si>
    <t>5105</t>
  </si>
  <si>
    <t>איביאי טכנולוגיה עלית- איביאי טכ עילית</t>
  </si>
  <si>
    <t>1142538</t>
  </si>
  <si>
    <t>510791031</t>
  </si>
  <si>
    <t>PTFי  Shiller Barclays CAP (4A) מנוטרלת מט"ח- פסגות קרנות נאמנות</t>
  </si>
  <si>
    <t>5134689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</si>
  <si>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</si>
  <si>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</si>
  <si>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</si>
  <si>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</si>
  <si>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</si>
  <si>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</si>
  <si>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Kotak India Midcap- KOTAK</t>
  </si>
  <si>
    <t>LU2126068639</t>
  </si>
  <si>
    <t>4735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</si>
  <si>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</si>
  <si>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</si>
  <si>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</si>
  <si>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</si>
  <si>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</si>
  <si>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PUT 4200 31/10/23</t>
  </si>
  <si>
    <t>BBG01GHK6NW8</t>
  </si>
  <si>
    <t>Other</t>
  </si>
  <si>
    <t>סה"כ מטבע</t>
  </si>
  <si>
    <t>סה"כ סחורות</t>
  </si>
  <si>
    <t>DAX - DFWZ3 -15/12/2023</t>
  </si>
  <si>
    <t>DE000C6LWM41</t>
  </si>
  <si>
    <t>FTSE 100 - Z Z3 - 15/12/23</t>
  </si>
  <si>
    <t>GB00KFMQN133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</si>
  <si>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</si>
  <si>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</si>
  <si>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</si>
  <si>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</si>
  <si>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</si>
  <si>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</si>
  <si>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NASDAQ100-NQZ3- 15/12/23</t>
  </si>
  <si>
    <t>BBG017PGMHT7</t>
  </si>
  <si>
    <t>RUSSELL2000 -RTYZ3- 15/12/23</t>
  </si>
  <si>
    <t>BBG019LXGY47</t>
  </si>
  <si>
    <t>S&amp;P500 E-MINI -ESZ3-15/12/23</t>
  </si>
  <si>
    <t>BBG011BQCN48</t>
  </si>
  <si>
    <t>STOXX 600- SXOZ3-15/12/23</t>
  </si>
  <si>
    <t>DE000C6XKB36</t>
  </si>
  <si>
    <t>ULRTA 10 YEAR US - UXYZ3 - 19/12/23</t>
  </si>
  <si>
    <t>BBG01FY50CD5</t>
  </si>
  <si>
    <t>US TREASURY 2 YEAR-TUZ3 -29/12/23</t>
  </si>
  <si>
    <t>BBG01G27X3M8</t>
  </si>
  <si>
    <t>US TREASURY NOTE 5 YEAR-FVZ3 -29/12/23</t>
  </si>
  <si>
    <t>BBG01G27X204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</si>
  <si>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</si>
  <si>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</si>
  <si>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</si>
  <si>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</si>
  <si>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</si>
  <si>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</si>
  <si>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</si>
  <si>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</si>
  <si>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</si>
  <si>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</si>
  <si>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</si>
  <si>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</si>
  <si>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</si>
  <si>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</si>
  <si>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</si>
  <si>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</si>
  <si>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פיקדון בנק לאומי 6.6% -24/01/27- לאומי</t>
  </si>
  <si>
    <t>200035059</t>
  </si>
  <si>
    <t>25/12/02</t>
  </si>
  <si>
    <t>אגד אגח 1-רמ- אגד</t>
  </si>
  <si>
    <t>1198787</t>
  </si>
  <si>
    <t>516041118</t>
  </si>
  <si>
    <t>16/08/23</t>
  </si>
  <si>
    <t>8% דיידלנד א- דיידלנד</t>
  </si>
  <si>
    <t>1104835</t>
  </si>
  <si>
    <t>4130</t>
  </si>
  <si>
    <t>10/06/07</t>
  </si>
  <si>
    <t>אנטר הולד אגח ב- אנטר הולדינגס 1</t>
  </si>
  <si>
    <t>4740163</t>
  </si>
  <si>
    <t>985</t>
  </si>
  <si>
    <t>04/11/09</t>
  </si>
  <si>
    <t>אנטר הולדינגס אג"ח 1- אנטר הולדינגס 1</t>
  </si>
  <si>
    <t>4740130</t>
  </si>
  <si>
    <t>29/11/06</t>
  </si>
  <si>
    <t>אנטר הולדינגס אגחא 09\7- אנטר הולדינגס 1</t>
  </si>
  <si>
    <t>4740189</t>
  </si>
  <si>
    <t>לגנא הולדינגס בע"מ אגח 1- לגנא</t>
  </si>
  <si>
    <t>3520046</t>
  </si>
  <si>
    <t>4707</t>
  </si>
  <si>
    <t>04/08/20</t>
  </si>
  <si>
    <t>קאר אנד גו(סדרה א')בע"מ- קאר אנד גו</t>
  </si>
  <si>
    <t>1088202</t>
  </si>
  <si>
    <t>513406835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</si>
  <si>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</si>
  <si>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</si>
  <si>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</si>
  <si>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</si>
  <si>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</si>
  <si>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</si>
  <si>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</si>
  <si>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</si>
  <si>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</si>
  <si>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</si>
  <si>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</si>
  <si>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</si>
  <si>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</si>
  <si>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</si>
  <si>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</si>
  <si>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</si>
  <si>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</si>
  <si>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</si>
  <si>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</si>
  <si>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</si>
  <si>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</si>
  <si>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</si>
  <si>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</si>
  <si>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</si>
  <si>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</si>
  <si>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</si>
  <si>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</si>
  <si>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</si>
  <si>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</si>
  <si>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</si>
  <si>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</si>
  <si>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מור נדל"ן בינלאומי בע"מ-חדש- מור נדל"ן</t>
  </si>
  <si>
    <t>74164</t>
  </si>
  <si>
    <t>513842690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</si>
  <si>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</si>
  <si>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</si>
  <si>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</si>
  <si>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</si>
  <si>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</si>
  <si>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</si>
  <si>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</si>
  <si>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</si>
  <si>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</si>
  <si>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</si>
  <si>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</si>
  <si>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</si>
  <si>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</si>
  <si>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</si>
  <si>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</si>
  <si>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</si>
  <si>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06/06/23</t>
  </si>
  <si>
    <t>קרן מור טק- מור טק</t>
  </si>
  <si>
    <t>17/07/23</t>
  </si>
  <si>
    <t>First Time 2 קרן- First Time</t>
  </si>
  <si>
    <t>27/04/23</t>
  </si>
  <si>
    <t>First Time 3- First Time</t>
  </si>
  <si>
    <t>20/07/23</t>
  </si>
  <si>
    <t>ION CROSS OVER קרן- ION</t>
  </si>
  <si>
    <t>07/07/20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</si>
  <si>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</si>
  <si>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</si>
  <si>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</si>
  <si>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</si>
  <si>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</si>
  <si>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</si>
  <si>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</si>
  <si>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</si>
  <si>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</si>
  <si>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</si>
  <si>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</si>
  <si>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</si>
  <si>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</si>
  <si>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</si>
  <si>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קרן 3 JTLV- קרן JTLV 3</t>
  </si>
  <si>
    <t>13/09/23</t>
  </si>
  <si>
    <t>סה"כ קרנות השקעה אחרות</t>
  </si>
  <si>
    <t>Klirmark Opportunity Fund IV- Klirmark Opportunity</t>
  </si>
  <si>
    <t>08/06/23</t>
  </si>
  <si>
    <t>FIMI 6 קרן- פימי</t>
  </si>
  <si>
    <t>01/11/21</t>
  </si>
  <si>
    <t>קרן גיזה הלוואות מורכבות- קרן גיזה חוב</t>
  </si>
  <si>
    <t>18/09/23</t>
  </si>
  <si>
    <t>קרן להב 1- קרן להב</t>
  </si>
  <si>
    <t>קרן להב 2- קרן להב</t>
  </si>
  <si>
    <t>02/09/20</t>
  </si>
  <si>
    <t>קרן להב 3- קרן להב</t>
  </si>
  <si>
    <t>31/07/23</t>
  </si>
  <si>
    <t>קרן קוגיטו 2- קרן קוגיטו</t>
  </si>
  <si>
    <t>12/09/23</t>
  </si>
  <si>
    <t>קרן קוגיטו- קרן קוגיטו</t>
  </si>
  <si>
    <t>30/07/23</t>
  </si>
  <si>
    <t>קרן ריאלטי חוב 4- קרן ריאלטי חוב</t>
  </si>
  <si>
    <t>08/08/23</t>
  </si>
  <si>
    <t>קרן שקד- קרן שקד</t>
  </si>
  <si>
    <t>18/01/23</t>
  </si>
  <si>
    <t>IBI EVO קרן מלונאות- איבו קרן למלונאות</t>
  </si>
  <si>
    <t>07/08/23</t>
  </si>
  <si>
    <t>דן תחבורה- דן תחבורה</t>
  </si>
  <si>
    <t>11/02/21</t>
  </si>
  <si>
    <t>IDE קרן אלפא 2- קרן אלפא</t>
  </si>
  <si>
    <t>20/09/23</t>
  </si>
  <si>
    <t>IDE קרן אלפא 3- קרן אלפא</t>
  </si>
  <si>
    <t>קרן הליוס 4- קרן הליוס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</si>
  <si>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</si>
  <si>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</si>
  <si>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</si>
  <si>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</si>
  <si>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</si>
  <si>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</si>
  <si>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</si>
  <si>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SG VC 6 קרן- SG VC</t>
  </si>
  <si>
    <t>28/08/23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</si>
  <si>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</si>
  <si>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</si>
  <si>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</si>
  <si>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</si>
  <si>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</si>
  <si>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</si>
  <si>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</si>
  <si>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22/09/22</t>
  </si>
  <si>
    <t>קרן פארו פוינט- Faropoint Frg</t>
  </si>
  <si>
    <t>23/10/19</t>
  </si>
  <si>
    <t>מור וויט מלאגה- מור וויט מלאגה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</si>
  <si>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</si>
  <si>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</si>
  <si>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</si>
  <si>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</si>
  <si>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LCN Sterling Fund SLP- LCN Sterling Fund SLP</t>
  </si>
  <si>
    <t>Starlight UK, LP- Starlight UK, LP</t>
  </si>
  <si>
    <t>מיילסטון 4 MREI- MREI</t>
  </si>
  <si>
    <t>30/09/21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</si>
  <si>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</si>
  <si>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</si>
  <si>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</si>
  <si>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</si>
  <si>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</si>
  <si>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</si>
  <si>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</si>
  <si>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</si>
  <si>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</si>
  <si>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</si>
  <si>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</si>
  <si>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03/04/23</t>
  </si>
  <si>
    <t>קרן COLLER 8 (Phoenix Value CIP)- קרן COLLER 8</t>
  </si>
  <si>
    <t>30/08/23</t>
  </si>
  <si>
    <t>קרן ויולה קרדיט ALF II  (שם קודם: קרן 6)- קרן ויולה</t>
  </si>
  <si>
    <t>07/06/23</t>
  </si>
  <si>
    <t>AGATE Medical  2- AGATE MEDICAL</t>
  </si>
  <si>
    <t>AGATE Medical- AGATE MEDICAL</t>
  </si>
  <si>
    <t>Fattal European Partnership II- Fattal European Partnership II</t>
  </si>
  <si>
    <t>06/09/23</t>
  </si>
  <si>
    <t>סה"כ כתבי אופציה בישראל</t>
  </si>
  <si>
    <t>SMART SHOOTER LTD אופציה לא סחירה 21/02/25- סמארט שוטר</t>
  </si>
  <si>
    <t>742132</t>
  </si>
  <si>
    <t>26/04/22</t>
  </si>
  <si>
    <t>המשביר - שייקים מראש- 365 המשביר</t>
  </si>
  <si>
    <t>11049511</t>
  </si>
  <si>
    <t>20/04/23</t>
  </si>
  <si>
    <t>סה"כ מט"ח/מט"ח</t>
  </si>
  <si>
    <t>פווורוד שטרלינג/שקל 4.76 28/11/23 154460</t>
  </si>
  <si>
    <t>154460</t>
  </si>
  <si>
    <t>05/09/23</t>
  </si>
  <si>
    <t>פורוורד אירו/שקל 4.0855 28/11/23 154459</t>
  </si>
  <si>
    <t>154459</t>
  </si>
  <si>
    <t>פורוורד דולר/שקל 3.781 28/11/23 154458</t>
  </si>
  <si>
    <t>154458</t>
  </si>
  <si>
    <t>פורוורד שטרלינג/דולר 1.2576 28/11/23 154461</t>
  </si>
  <si>
    <t>154461</t>
  </si>
  <si>
    <t>סה"כ כנגד חסכון עמיתים/מבוטחים</t>
  </si>
  <si>
    <t>לא</t>
  </si>
  <si>
    <t>1301</t>
  </si>
  <si>
    <t>AA+</t>
  </si>
  <si>
    <t>30/03/23</t>
  </si>
  <si>
    <t>דירוג פנימי</t>
  </si>
  <si>
    <t>הלוואות עמיתים</t>
  </si>
  <si>
    <t>1300</t>
  </si>
  <si>
    <t>1324</t>
  </si>
  <si>
    <t>31/01/23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</si>
  <si>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</si>
  <si>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</si>
  <si>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</si>
  <si>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</si>
  <si>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96023</t>
  </si>
  <si>
    <t>NR1</t>
  </si>
  <si>
    <t>31/03/20</t>
  </si>
  <si>
    <t>מיי טאון הלוואת בעלים</t>
  </si>
  <si>
    <t>96078</t>
  </si>
  <si>
    <t>28/09/23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</si>
  <si>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</si>
  <si>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</si>
  <si>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</si>
  <si>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</si>
  <si>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</si>
  <si>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</si>
  <si>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</si>
  <si>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</si>
  <si>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</si>
  <si>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</si>
  <si>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</si>
  <si>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</si>
  <si>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</si>
  <si>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</si>
  <si>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נאוויטס שננדואה - הלוואה 15/10/2028</t>
  </si>
  <si>
    <t>74234</t>
  </si>
  <si>
    <t>550263107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</si>
  <si>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</si>
  <si>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</si>
  <si>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</si>
  <si>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</si>
  <si>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</si>
  <si>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</si>
  <si>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אשדוד - משרדים</t>
  </si>
  <si>
    <t>משרדים</t>
  </si>
  <si>
    <t>אשדוד</t>
  </si>
  <si>
    <t>אשדוד סנטר</t>
  </si>
  <si>
    <t>סה"כ לא מניב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</si>
  <si>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</si>
  <si>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</si>
  <si>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</si>
  <si>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</si>
  <si>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</si>
  <si>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</si>
  <si>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</si>
  <si>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</si>
  <si>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</si>
  <si>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</si>
  <si>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</si>
  <si>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</si>
  <si>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</si>
  <si>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</si>
  <si>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</si>
  <si>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</si>
  <si>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</si>
  <si>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</si>
  <si>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</si>
  <si>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</si>
  <si>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</si>
  <si>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</si>
  <si>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</si>
  <si>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</si>
  <si>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</si>
  <si>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</si>
  <si>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Klirmark Opportunity Fund IV</t>
  </si>
  <si>
    <t>מור טק</t>
  </si>
  <si>
    <t xml:space="preserve">מיילסטון
 MREI 4 
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</si>
  <si>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</si>
  <si>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</si>
  <si>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</si>
  <si>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</si>
  <si>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</si>
  <si>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</si>
  <si>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</si>
  <si>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</si>
  <si>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>Starlight UK, LP</t>
  </si>
  <si>
    <t>הליוס ביוקפיטל</t>
  </si>
  <si>
    <t>וויט מלאגה</t>
  </si>
  <si>
    <t>הלוואות עמיתים פריים</t>
  </si>
  <si>
    <t>הלוואות עמיתים צמוד</t>
  </si>
  <si>
    <t>הלוואות עמיתים שקלי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</si>
</sst>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0" fontId="2" fillId="0" borderId="0" xfId="0" applyFont="1"/>
    <xf numFmtId="14" fontId="0" fillId="0" borderId="0" xfId="0" applyNumberFormat="1"/>
    <xf numFmtId="43" fontId="2" fillId="0" borderId="0" xfId="11" applyFont="1" applyAlignment="1">
      <alignment horizontal="center" vertical="center" wrapText="1"/>
    </xf>
    <xf numFmtId="166" fontId="0" fillId="0" borderId="0" xfId="0" applyNumberFormat="1" applyFont="1" applyFill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4">
    <cellStyle name="Comma" xfId="11" builtinId="3"/>
    <cellStyle name="Comma 2" xfId="3"/>
    <cellStyle name="Comma 2 2" xfId="1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 4" xfId="12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6" t="s">
        <v>4</v>
      </c>
      <c r="C6" s="87"/>
      <c r="D6" s="88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78159.671170583009</v>
      </c>
      <c r="D11" s="76">
        <f>C11/$C$42</f>
        <v>4.5464525208046433E-2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213495.97616980001</v>
      </c>
      <c r="D13" s="78">
        <f t="shared" ref="D13:D22" si="0">C13/$C$42</f>
        <v>0.12418799932261729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151403.91993731199</v>
      </c>
      <c r="D15" s="78">
        <f t="shared" si="0"/>
        <v>8.8069809295432566E-2</v>
      </c>
    </row>
    <row r="16" spans="1:36">
      <c r="A16" s="10" t="s">
        <v>13</v>
      </c>
      <c r="B16" s="70" t="s">
        <v>19</v>
      </c>
      <c r="C16" s="77">
        <v>212780.74232146321</v>
      </c>
      <c r="D16" s="78">
        <f t="shared" si="0"/>
        <v>0.12377195653686418</v>
      </c>
    </row>
    <row r="17" spans="1:4">
      <c r="A17" s="10" t="s">
        <v>13</v>
      </c>
      <c r="B17" s="70" t="s">
        <v>195</v>
      </c>
      <c r="C17" s="77">
        <v>185379.95906448</v>
      </c>
      <c r="D17" s="78">
        <f t="shared" si="0"/>
        <v>0.10783325589432363</v>
      </c>
    </row>
    <row r="18" spans="1:4">
      <c r="A18" s="10" t="s">
        <v>13</v>
      </c>
      <c r="B18" s="70" t="s">
        <v>20</v>
      </c>
      <c r="C18" s="77">
        <v>54075.873613090371</v>
      </c>
      <c r="D18" s="78">
        <f t="shared" si="0"/>
        <v>3.1455274596329158E-2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939.73270400000001</v>
      </c>
      <c r="D20" s="78">
        <f t="shared" si="0"/>
        <v>5.4663102556544376E-4</v>
      </c>
    </row>
    <row r="21" spans="1:4">
      <c r="A21" s="10" t="s">
        <v>13</v>
      </c>
      <c r="B21" s="70" t="s">
        <v>23</v>
      </c>
      <c r="C21" s="77">
        <v>-10974.670420926574</v>
      </c>
      <c r="D21" s="78">
        <f t="shared" si="0"/>
        <v>-6.3838316171167678E-3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11459.020884895679</v>
      </c>
      <c r="D26" s="78">
        <f t="shared" si="1"/>
        <v>6.6655723607618143E-3</v>
      </c>
    </row>
    <row r="27" spans="1:4">
      <c r="A27" s="10" t="s">
        <v>13</v>
      </c>
      <c r="B27" s="70" t="s">
        <v>28</v>
      </c>
      <c r="C27" s="77">
        <v>130501.18729125313</v>
      </c>
      <c r="D27" s="78">
        <f t="shared" si="1"/>
        <v>7.5910945253774786E-2</v>
      </c>
    </row>
    <row r="28" spans="1:4">
      <c r="A28" s="10" t="s">
        <v>13</v>
      </c>
      <c r="B28" s="70" t="s">
        <v>29</v>
      </c>
      <c r="C28" s="77">
        <v>477521.36699171871</v>
      </c>
      <c r="D28" s="78">
        <f t="shared" si="1"/>
        <v>0.27776834141987661</v>
      </c>
    </row>
    <row r="29" spans="1:4">
      <c r="A29" s="10" t="s">
        <v>13</v>
      </c>
      <c r="B29" s="70" t="s">
        <v>30</v>
      </c>
      <c r="C29" s="77">
        <v>1348.0990297487201</v>
      </c>
      <c r="D29" s="78">
        <f t="shared" si="1"/>
        <v>7.8417272492340817E-4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-292.59878326199839</v>
      </c>
      <c r="D31" s="78">
        <f t="shared" si="1"/>
        <v>-1.7020113516631125E-4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17501.658296801819</v>
      </c>
      <c r="D33" s="78">
        <f t="shared" si="1"/>
        <v>1.0180500671259746E-2</v>
      </c>
    </row>
    <row r="34" spans="1:4">
      <c r="A34" s="10" t="s">
        <v>13</v>
      </c>
      <c r="B34" s="69" t="s">
        <v>35</v>
      </c>
      <c r="C34" s="77">
        <v>2412.3113890526502</v>
      </c>
      <c r="D34" s="78">
        <f t="shared" si="1"/>
        <v>1.4032120441995922E-3</v>
      </c>
    </row>
    <row r="35" spans="1:4">
      <c r="A35" s="10" t="s">
        <v>13</v>
      </c>
      <c r="B35" s="69" t="s">
        <v>36</v>
      </c>
      <c r="C35" s="77">
        <v>164245.79918192959</v>
      </c>
      <c r="D35" s="78">
        <f t="shared" si="1"/>
        <v>9.5539773458425986E-2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29177.272882482001</v>
      </c>
      <c r="D37" s="78">
        <f t="shared" si="1"/>
        <v>1.6972062939882473E-2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1719135.3217244223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92875.682261459995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4.2</v>
      </c>
    </row>
    <row r="48" spans="1:4">
      <c r="C48" t="s">
        <v>110</v>
      </c>
      <c r="D48">
        <v>4.0530999999999997</v>
      </c>
    </row>
    <row r="49" spans="3:4">
      <c r="C49" t="s">
        <v>203</v>
      </c>
      <c r="D49">
        <v>0.4884</v>
      </c>
    </row>
    <row r="50" spans="3:4">
      <c r="C50" t="s">
        <v>106</v>
      </c>
      <c r="D50">
        <v>3.8239999999999998</v>
      </c>
    </row>
    <row r="51" spans="3:4">
      <c r="C51" t="s">
        <v>113</v>
      </c>
      <c r="D51">
        <v>4.6779000000000002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G20" sqref="G2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J12+J34</f>
        <v>78159.671170583009</v>
      </c>
      <c r="K11" s="76">
        <f>J11/$J$11</f>
        <v>1</v>
      </c>
      <c r="L11" s="76">
        <f>J11/'סכום נכסי הקרן'!$C$42</f>
        <v>4.5464525208046433E-2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J13+J16+J23+J26+J28+J30+J32</f>
        <v>78159.671170583009</v>
      </c>
      <c r="K12" s="80">
        <f t="shared" ref="K12:K38" si="0">J12/$J$11</f>
        <v>1</v>
      </c>
      <c r="L12" s="80">
        <f>J12/'סכום נכסי הקרן'!$C$42</f>
        <v>4.5464525208046433E-2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28428.096940000003</v>
      </c>
      <c r="K13" s="80">
        <f t="shared" si="0"/>
        <v>0.36371822596279679</v>
      </c>
      <c r="L13" s="80">
        <f>J13/'סכום נכסי הקרן'!$C$42</f>
        <v>1.6536276452911502E-2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1202.3935100000001</v>
      </c>
      <c r="K14" s="78">
        <f t="shared" si="0"/>
        <v>1.5383809731949659E-2</v>
      </c>
      <c r="L14" s="78">
        <f>J14/'סכום נכסי הקרן'!$C$42</f>
        <v>6.9941760535401532E-4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25302.02635+1923.67708</f>
        <v>27225.703430000001</v>
      </c>
      <c r="K15" s="78">
        <f t="shared" si="0"/>
        <v>0.3483344162308471</v>
      </c>
      <c r="L15" s="78">
        <f>J15/'סכום נכסי הקרן'!$C$42</f>
        <v>1.5836858847557485E-2</v>
      </c>
    </row>
    <row r="16" spans="2:13">
      <c r="B16" s="79" t="s">
        <v>214</v>
      </c>
      <c r="D16" s="16"/>
      <c r="I16" s="80">
        <v>0</v>
      </c>
      <c r="J16" s="81">
        <v>48848.561320583001</v>
      </c>
      <c r="K16" s="80">
        <f t="shared" si="0"/>
        <v>0.62498422254069252</v>
      </c>
      <c r="L16" s="80">
        <f>J16/'סכום נכסי הקרן'!$C$42</f>
        <v>2.8414610940332617E-2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0.48090031500000002</v>
      </c>
      <c r="K17" s="78">
        <f t="shared" si="0"/>
        <v>6.1527934777314762E-6</v>
      </c>
      <c r="L17" s="78">
        <f>J17/'סכום נכסי הקרן'!$C$42</f>
        <v>2.7973383416822637E-7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110</v>
      </c>
      <c r="H18" s="78">
        <v>0</v>
      </c>
      <c r="I18" s="78">
        <v>0</v>
      </c>
      <c r="J18" s="77">
        <v>17189.161675906002</v>
      </c>
      <c r="K18" s="78">
        <f t="shared" si="0"/>
        <v>0.21992366931010701</v>
      </c>
      <c r="L18" s="78">
        <f>J18/'סכום נכסי הקרן'!$C$42</f>
        <v>9.9987252071954275E-3</v>
      </c>
    </row>
    <row r="19" spans="2:12">
      <c r="B19" t="s">
        <v>219</v>
      </c>
      <c r="C19" t="s">
        <v>220</v>
      </c>
      <c r="D19" t="s">
        <v>221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434.60383311999999</v>
      </c>
      <c r="K19" s="78">
        <f t="shared" si="0"/>
        <v>5.5604613813110826E-3</v>
      </c>
      <c r="L19" s="78">
        <f>J19/'סכום נכסי הקרן'!$C$42</f>
        <v>2.5280373663898637E-4</v>
      </c>
    </row>
    <row r="20" spans="2:12">
      <c r="B20" t="s">
        <v>222</v>
      </c>
      <c r="C20" t="s">
        <v>223</v>
      </c>
      <c r="D20" t="s">
        <v>208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2365.1918764799998</v>
      </c>
      <c r="K20" s="78">
        <f t="shared" si="0"/>
        <v>3.0261026448255939E-2</v>
      </c>
      <c r="L20" s="78">
        <f>J20/'סכום נכסי הקרן'!$C$42</f>
        <v>1.375803199778092E-3</v>
      </c>
    </row>
    <row r="21" spans="2:12">
      <c r="B21" t="s">
        <v>224</v>
      </c>
      <c r="C21" t="s">
        <v>225</v>
      </c>
      <c r="D21" t="s">
        <v>213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27025.139335200001</v>
      </c>
      <c r="K21" s="78">
        <f t="shared" si="0"/>
        <v>0.34576833462128825</v>
      </c>
      <c r="L21" s="78">
        <f>J21/'סכום נכסי הקרן'!$C$42</f>
        <v>1.5720193165533792E-2</v>
      </c>
    </row>
    <row r="22" spans="2:12">
      <c r="B22" t="s">
        <v>226</v>
      </c>
      <c r="C22" t="s">
        <v>227</v>
      </c>
      <c r="D22" t="s">
        <v>213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1833.9836995620001</v>
      </c>
      <c r="K22" s="78">
        <f t="shared" si="0"/>
        <v>2.3464577986252549E-2</v>
      </c>
      <c r="L22" s="78">
        <f>J22/'סכום נכסי הקרן'!$C$42</f>
        <v>1.0668058973521504E-3</v>
      </c>
    </row>
    <row r="23" spans="2:12">
      <c r="B23" s="79" t="s">
        <v>228</v>
      </c>
      <c r="D23" s="16"/>
      <c r="I23" s="80">
        <v>0</v>
      </c>
      <c r="J23" s="81">
        <v>883.01291000000003</v>
      </c>
      <c r="K23" s="80">
        <f t="shared" si="0"/>
        <v>1.1297551496510646E-2</v>
      </c>
      <c r="L23" s="80">
        <f>J23/'סכום נכסי הקרן'!$C$42</f>
        <v>5.1363781480231096E-4</v>
      </c>
    </row>
    <row r="24" spans="2:12">
      <c r="B24" t="s">
        <v>229</v>
      </c>
      <c r="C24" t="s">
        <v>230</v>
      </c>
      <c r="D24" t="s">
        <v>221</v>
      </c>
      <c r="E24" t="s">
        <v>209</v>
      </c>
      <c r="F24" t="s">
        <v>210</v>
      </c>
      <c r="G24" t="s">
        <v>102</v>
      </c>
      <c r="H24" s="78">
        <v>0</v>
      </c>
      <c r="I24" s="78">
        <v>0</v>
      </c>
      <c r="J24" s="77">
        <v>878.82227</v>
      </c>
      <c r="K24" s="78">
        <f t="shared" si="0"/>
        <v>1.1243935098984434E-2</v>
      </c>
      <c r="L24" s="78">
        <f>J24/'סכום נכסי הקרן'!$C$42</f>
        <v>5.1120017074541581E-4</v>
      </c>
    </row>
    <row r="25" spans="2:12">
      <c r="B25" t="s">
        <v>231</v>
      </c>
      <c r="C25" t="s">
        <v>232</v>
      </c>
      <c r="D25" t="s">
        <v>208</v>
      </c>
      <c r="E25" t="s">
        <v>209</v>
      </c>
      <c r="F25" t="s">
        <v>210</v>
      </c>
      <c r="G25" t="s">
        <v>102</v>
      </c>
      <c r="H25" s="78">
        <v>0</v>
      </c>
      <c r="I25" s="78">
        <v>0</v>
      </c>
      <c r="J25" s="77">
        <v>4.1906400000000001</v>
      </c>
      <c r="K25" s="78">
        <f t="shared" si="0"/>
        <v>5.3616397526212126E-5</v>
      </c>
      <c r="L25" s="78">
        <f>J25/'סכום נכסי הקרן'!$C$42</f>
        <v>2.4376440568951096E-6</v>
      </c>
    </row>
    <row r="26" spans="2:12">
      <c r="B26" s="79" t="s">
        <v>233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234</v>
      </c>
      <c r="C27" t="s">
        <v>234</v>
      </c>
      <c r="D27" s="16"/>
      <c r="E27" t="s">
        <v>234</v>
      </c>
      <c r="G27" t="s">
        <v>234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235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234</v>
      </c>
      <c r="C29" t="s">
        <v>234</v>
      </c>
      <c r="D29" s="16"/>
      <c r="E29" t="s">
        <v>234</v>
      </c>
      <c r="G29" t="s">
        <v>234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236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234</v>
      </c>
      <c r="C31" t="s">
        <v>234</v>
      </c>
      <c r="D31" s="16"/>
      <c r="E31" t="s">
        <v>234</v>
      </c>
      <c r="G31" t="s">
        <v>234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234</v>
      </c>
      <c r="C33" t="s">
        <v>234</v>
      </c>
      <c r="D33" s="16"/>
      <c r="E33" t="s">
        <v>234</v>
      </c>
      <c r="G33" t="s">
        <v>234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238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s="79" t="s">
        <v>239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234</v>
      </c>
      <c r="C36" t="s">
        <v>234</v>
      </c>
      <c r="D36" s="16"/>
      <c r="E36" t="s">
        <v>234</v>
      </c>
      <c r="G36" t="s">
        <v>234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237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234</v>
      </c>
      <c r="C38" t="s">
        <v>234</v>
      </c>
      <c r="D38" s="16"/>
      <c r="E38" t="s">
        <v>234</v>
      </c>
      <c r="G38" t="s">
        <v>234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240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3.02</v>
      </c>
      <c r="I11" s="7"/>
      <c r="J11" s="7"/>
      <c r="K11" s="76">
        <v>2.8299999999999999E-2</v>
      </c>
      <c r="L11" s="75">
        <v>197895899</v>
      </c>
      <c r="M11" s="7"/>
      <c r="N11" s="75">
        <v>0</v>
      </c>
      <c r="O11" s="75">
        <v>213495.97616980001</v>
      </c>
      <c r="P11" s="7"/>
      <c r="Q11" s="76">
        <v>1</v>
      </c>
      <c r="R11" s="76">
        <v>0.12429999999999999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3.02</v>
      </c>
      <c r="K12" s="80">
        <v>2.8299999999999999E-2</v>
      </c>
      <c r="L12" s="81">
        <v>197895899</v>
      </c>
      <c r="N12" s="81">
        <v>0</v>
      </c>
      <c r="O12" s="81">
        <v>213495.97616980001</v>
      </c>
      <c r="Q12" s="80">
        <v>1</v>
      </c>
      <c r="R12" s="80">
        <v>0.12429999999999999</v>
      </c>
    </row>
    <row r="13" spans="2:53">
      <c r="B13" s="79" t="s">
        <v>241</v>
      </c>
      <c r="C13" s="16"/>
      <c r="D13" s="16"/>
      <c r="H13" s="81">
        <v>2.95</v>
      </c>
      <c r="K13" s="80">
        <v>1.47E-2</v>
      </c>
      <c r="L13" s="81">
        <v>104196675</v>
      </c>
      <c r="N13" s="81">
        <v>0</v>
      </c>
      <c r="O13" s="81">
        <v>120480.42199610001</v>
      </c>
      <c r="Q13" s="80">
        <v>0.56430000000000002</v>
      </c>
      <c r="R13" s="80">
        <v>7.0199999999999999E-2</v>
      </c>
    </row>
    <row r="14" spans="2:53">
      <c r="B14" s="79" t="s">
        <v>242</v>
      </c>
      <c r="C14" s="16"/>
      <c r="D14" s="16"/>
      <c r="H14" s="81">
        <v>2.95</v>
      </c>
      <c r="K14" s="80">
        <v>1.47E-2</v>
      </c>
      <c r="L14" s="81">
        <v>104196675</v>
      </c>
      <c r="N14" s="81">
        <v>0</v>
      </c>
      <c r="O14" s="81">
        <v>120480.42199610001</v>
      </c>
      <c r="Q14" s="80">
        <v>0.56430000000000002</v>
      </c>
      <c r="R14" s="80">
        <v>7.0199999999999999E-2</v>
      </c>
    </row>
    <row r="15" spans="2:53">
      <c r="B15" t="s">
        <v>243</v>
      </c>
      <c r="C15" t="s">
        <v>244</v>
      </c>
      <c r="D15" t="s">
        <v>100</v>
      </c>
      <c r="E15" t="s">
        <v>245</v>
      </c>
      <c r="G15" t="s">
        <v>246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24577440</v>
      </c>
      <c r="M15" s="77">
        <v>140.66999999999999</v>
      </c>
      <c r="N15" s="77">
        <v>0</v>
      </c>
      <c r="O15" s="77">
        <v>34573.084847999999</v>
      </c>
      <c r="P15" s="78">
        <v>1.6999999999999999E-3</v>
      </c>
      <c r="Q15" s="78">
        <v>0.16189999999999999</v>
      </c>
      <c r="R15" s="78">
        <v>2.01E-2</v>
      </c>
    </row>
    <row r="16" spans="2:53">
      <c r="B16" t="s">
        <v>247</v>
      </c>
      <c r="C16" t="s">
        <v>248</v>
      </c>
      <c r="D16" t="s">
        <v>100</v>
      </c>
      <c r="E16" t="s">
        <v>245</v>
      </c>
      <c r="G16" t="s">
        <v>249</v>
      </c>
      <c r="H16" s="77">
        <v>5.59</v>
      </c>
      <c r="I16" t="s">
        <v>102</v>
      </c>
      <c r="J16" s="78">
        <v>5.0000000000000001E-3</v>
      </c>
      <c r="K16" s="78">
        <v>1.4999999999999999E-2</v>
      </c>
      <c r="L16" s="77">
        <v>34410442</v>
      </c>
      <c r="M16" s="77">
        <v>105.57</v>
      </c>
      <c r="N16" s="77">
        <v>0</v>
      </c>
      <c r="O16" s="77">
        <v>36327.103619399997</v>
      </c>
      <c r="P16" s="78">
        <v>1.6999999999999999E-3</v>
      </c>
      <c r="Q16" s="78">
        <v>0.17019999999999999</v>
      </c>
      <c r="R16" s="78">
        <v>2.12E-2</v>
      </c>
    </row>
    <row r="17" spans="2:18">
      <c r="B17" t="s">
        <v>250</v>
      </c>
      <c r="C17" t="s">
        <v>251</v>
      </c>
      <c r="D17" t="s">
        <v>100</v>
      </c>
      <c r="E17" t="s">
        <v>245</v>
      </c>
      <c r="G17" t="s">
        <v>252</v>
      </c>
      <c r="H17" s="77">
        <v>2.83</v>
      </c>
      <c r="I17" t="s">
        <v>102</v>
      </c>
      <c r="J17" s="78">
        <v>1E-3</v>
      </c>
      <c r="K17" s="78">
        <v>1.6400000000000001E-2</v>
      </c>
      <c r="L17" s="77">
        <v>6736150</v>
      </c>
      <c r="M17" s="77">
        <v>106.72</v>
      </c>
      <c r="N17" s="77">
        <v>0</v>
      </c>
      <c r="O17" s="77">
        <v>7188.8192799999997</v>
      </c>
      <c r="P17" s="78">
        <v>4.0000000000000002E-4</v>
      </c>
      <c r="Q17" s="78">
        <v>3.3700000000000001E-2</v>
      </c>
      <c r="R17" s="78">
        <v>4.1999999999999997E-3</v>
      </c>
    </row>
    <row r="18" spans="2:18">
      <c r="B18" t="s">
        <v>253</v>
      </c>
      <c r="C18" t="s">
        <v>254</v>
      </c>
      <c r="D18" t="s">
        <v>100</v>
      </c>
      <c r="E18" t="s">
        <v>245</v>
      </c>
      <c r="G18" t="s">
        <v>246</v>
      </c>
      <c r="H18" s="77">
        <v>2.0699999999999998</v>
      </c>
      <c r="I18" t="s">
        <v>102</v>
      </c>
      <c r="J18" s="78">
        <v>7.4999999999999997E-3</v>
      </c>
      <c r="K18" s="78">
        <v>1.7399999999999999E-2</v>
      </c>
      <c r="L18" s="77">
        <v>29772050</v>
      </c>
      <c r="M18" s="77">
        <v>110.36</v>
      </c>
      <c r="N18" s="77">
        <v>0</v>
      </c>
      <c r="O18" s="77">
        <v>32856.434379999999</v>
      </c>
      <c r="P18" s="78">
        <v>1.4E-3</v>
      </c>
      <c r="Q18" s="78">
        <v>0.15390000000000001</v>
      </c>
      <c r="R18" s="78">
        <v>1.9099999999999999E-2</v>
      </c>
    </row>
    <row r="19" spans="2:18">
      <c r="B19" t="s">
        <v>255</v>
      </c>
      <c r="C19" t="s">
        <v>256</v>
      </c>
      <c r="D19" t="s">
        <v>100</v>
      </c>
      <c r="E19" t="s">
        <v>245</v>
      </c>
      <c r="G19" t="s">
        <v>257</v>
      </c>
      <c r="H19" s="77">
        <v>3.63</v>
      </c>
      <c r="I19" t="s">
        <v>102</v>
      </c>
      <c r="J19" s="78">
        <v>7.4999999999999997E-3</v>
      </c>
      <c r="K19" s="78">
        <v>-1.7000000000000001E-2</v>
      </c>
      <c r="L19" s="77">
        <v>8700593</v>
      </c>
      <c r="M19" s="77">
        <v>109.59</v>
      </c>
      <c r="N19" s="77">
        <v>0</v>
      </c>
      <c r="O19" s="77">
        <v>9534.9798687000002</v>
      </c>
      <c r="P19" s="78">
        <v>4.0000000000000002E-4</v>
      </c>
      <c r="Q19" s="78">
        <v>4.4699999999999997E-2</v>
      </c>
      <c r="R19" s="78">
        <v>5.5999999999999999E-3</v>
      </c>
    </row>
    <row r="20" spans="2:18">
      <c r="B20" s="79" t="s">
        <v>258</v>
      </c>
      <c r="C20" s="16"/>
      <c r="D20" s="16"/>
      <c r="H20" s="81">
        <v>3.12</v>
      </c>
      <c r="K20" s="80">
        <v>4.5999999999999999E-2</v>
      </c>
      <c r="L20" s="81">
        <v>93699224</v>
      </c>
      <c r="N20" s="81">
        <v>0</v>
      </c>
      <c r="O20" s="81">
        <v>93015.554173700002</v>
      </c>
      <c r="Q20" s="80">
        <v>0.43569999999999998</v>
      </c>
      <c r="R20" s="80">
        <v>5.4199999999999998E-2</v>
      </c>
    </row>
    <row r="21" spans="2:18">
      <c r="B21" s="79" t="s">
        <v>259</v>
      </c>
      <c r="C21" s="16"/>
      <c r="D21" s="16"/>
      <c r="H21" s="81">
        <v>0.39</v>
      </c>
      <c r="K21" s="80">
        <v>4.8300000000000003E-2</v>
      </c>
      <c r="L21" s="81">
        <v>43624376</v>
      </c>
      <c r="N21" s="81">
        <v>0</v>
      </c>
      <c r="O21" s="81">
        <v>42821.432202000004</v>
      </c>
      <c r="Q21" s="80">
        <v>0.2006</v>
      </c>
      <c r="R21" s="80">
        <v>2.4899999999999999E-2</v>
      </c>
    </row>
    <row r="22" spans="2:18">
      <c r="B22" t="s">
        <v>260</v>
      </c>
      <c r="C22" t="s">
        <v>261</v>
      </c>
      <c r="D22" t="s">
        <v>100</v>
      </c>
      <c r="E22" t="s">
        <v>245</v>
      </c>
      <c r="G22" t="s">
        <v>262</v>
      </c>
      <c r="H22" s="77">
        <v>0.03</v>
      </c>
      <c r="I22" t="s">
        <v>102</v>
      </c>
      <c r="J22" s="78">
        <v>0</v>
      </c>
      <c r="K22" s="78">
        <v>5.11E-2</v>
      </c>
      <c r="L22" s="77">
        <v>3634653</v>
      </c>
      <c r="M22" s="77">
        <v>99.85</v>
      </c>
      <c r="N22" s="77">
        <v>0</v>
      </c>
      <c r="O22" s="77">
        <v>3629.2010205000001</v>
      </c>
      <c r="P22" s="78">
        <v>1E-4</v>
      </c>
      <c r="Q22" s="78">
        <v>1.7000000000000001E-2</v>
      </c>
      <c r="R22" s="78">
        <v>2.0999999999999999E-3</v>
      </c>
    </row>
    <row r="23" spans="2:18">
      <c r="B23" t="s">
        <v>263</v>
      </c>
      <c r="C23" t="s">
        <v>264</v>
      </c>
      <c r="D23" t="s">
        <v>100</v>
      </c>
      <c r="E23" t="s">
        <v>245</v>
      </c>
      <c r="G23" t="s">
        <v>265</v>
      </c>
      <c r="H23" s="77">
        <v>0.18</v>
      </c>
      <c r="I23" t="s">
        <v>102</v>
      </c>
      <c r="J23" s="78">
        <v>0</v>
      </c>
      <c r="K23" s="78">
        <v>4.7600000000000003E-2</v>
      </c>
      <c r="L23" s="77">
        <v>413969</v>
      </c>
      <c r="M23" s="77">
        <v>99.15</v>
      </c>
      <c r="N23" s="77">
        <v>0</v>
      </c>
      <c r="O23" s="77">
        <v>410.45026350000001</v>
      </c>
      <c r="P23" s="78">
        <v>0</v>
      </c>
      <c r="Q23" s="78">
        <v>1.9E-3</v>
      </c>
      <c r="R23" s="78">
        <v>2.0000000000000001E-4</v>
      </c>
    </row>
    <row r="24" spans="2:18">
      <c r="B24" t="s">
        <v>266</v>
      </c>
      <c r="C24" t="s">
        <v>267</v>
      </c>
      <c r="D24" t="s">
        <v>100</v>
      </c>
      <c r="E24" t="s">
        <v>245</v>
      </c>
      <c r="G24" t="s">
        <v>268</v>
      </c>
      <c r="H24" s="77">
        <v>0.11</v>
      </c>
      <c r="I24" t="s">
        <v>102</v>
      </c>
      <c r="J24" s="78">
        <v>0</v>
      </c>
      <c r="K24" s="78">
        <v>4.8000000000000001E-2</v>
      </c>
      <c r="L24" s="77">
        <v>20328028</v>
      </c>
      <c r="M24" s="77">
        <v>99.5</v>
      </c>
      <c r="N24" s="77">
        <v>0</v>
      </c>
      <c r="O24" s="77">
        <v>20226.387859999999</v>
      </c>
      <c r="P24" s="78">
        <v>5.0000000000000001E-4</v>
      </c>
      <c r="Q24" s="78">
        <v>9.4700000000000006E-2</v>
      </c>
      <c r="R24" s="78">
        <v>1.18E-2</v>
      </c>
    </row>
    <row r="25" spans="2:18">
      <c r="B25" t="s">
        <v>269</v>
      </c>
      <c r="C25" t="s">
        <v>270</v>
      </c>
      <c r="D25" t="s">
        <v>100</v>
      </c>
      <c r="E25" t="s">
        <v>245</v>
      </c>
      <c r="G25" t="s">
        <v>271</v>
      </c>
      <c r="H25" s="77">
        <v>0.76</v>
      </c>
      <c r="I25" t="s">
        <v>102</v>
      </c>
      <c r="J25" s="78">
        <v>0</v>
      </c>
      <c r="K25" s="78">
        <v>4.7899999999999998E-2</v>
      </c>
      <c r="L25" s="77">
        <v>14772225</v>
      </c>
      <c r="M25" s="77">
        <v>96.51</v>
      </c>
      <c r="N25" s="77">
        <v>0</v>
      </c>
      <c r="O25" s="77">
        <v>14256.6743475</v>
      </c>
      <c r="P25" s="78">
        <v>8.0000000000000004E-4</v>
      </c>
      <c r="Q25" s="78">
        <v>6.6799999999999998E-2</v>
      </c>
      <c r="R25" s="78">
        <v>8.3000000000000001E-3</v>
      </c>
    </row>
    <row r="26" spans="2:18">
      <c r="B26" t="s">
        <v>272</v>
      </c>
      <c r="C26" t="s">
        <v>273</v>
      </c>
      <c r="D26" t="s">
        <v>100</v>
      </c>
      <c r="E26" t="s">
        <v>245</v>
      </c>
      <c r="G26" t="s">
        <v>271</v>
      </c>
      <c r="H26" s="77">
        <v>0.85</v>
      </c>
      <c r="I26" t="s">
        <v>102</v>
      </c>
      <c r="J26" s="78">
        <v>0</v>
      </c>
      <c r="K26" s="78">
        <v>4.8300000000000003E-2</v>
      </c>
      <c r="L26" s="77">
        <v>4475501</v>
      </c>
      <c r="M26" s="77">
        <v>96.05</v>
      </c>
      <c r="N26" s="77">
        <v>0</v>
      </c>
      <c r="O26" s="77">
        <v>4298.7187105000003</v>
      </c>
      <c r="P26" s="78">
        <v>2.0000000000000001E-4</v>
      </c>
      <c r="Q26" s="78">
        <v>2.01E-2</v>
      </c>
      <c r="R26" s="78">
        <v>2.5000000000000001E-3</v>
      </c>
    </row>
    <row r="27" spans="2:18">
      <c r="B27" s="79" t="s">
        <v>274</v>
      </c>
      <c r="C27" s="16"/>
      <c r="D27" s="16"/>
      <c r="H27" s="81">
        <v>5.46</v>
      </c>
      <c r="K27" s="80">
        <v>4.3999999999999997E-2</v>
      </c>
      <c r="L27" s="81">
        <v>50074848</v>
      </c>
      <c r="N27" s="81">
        <v>0</v>
      </c>
      <c r="O27" s="81">
        <v>50194.121971699999</v>
      </c>
      <c r="Q27" s="80">
        <v>0.2351</v>
      </c>
      <c r="R27" s="80">
        <v>2.92E-2</v>
      </c>
    </row>
    <row r="28" spans="2:18">
      <c r="B28" t="s">
        <v>275</v>
      </c>
      <c r="C28" t="s">
        <v>276</v>
      </c>
      <c r="D28" t="s">
        <v>100</v>
      </c>
      <c r="E28" t="s">
        <v>245</v>
      </c>
      <c r="G28" t="s">
        <v>277</v>
      </c>
      <c r="H28" s="77">
        <v>2.4</v>
      </c>
      <c r="I28" t="s">
        <v>102</v>
      </c>
      <c r="J28" s="78">
        <v>5.0000000000000001E-3</v>
      </c>
      <c r="K28" s="78">
        <v>4.5600000000000002E-2</v>
      </c>
      <c r="L28" s="77">
        <v>3758252</v>
      </c>
      <c r="M28" s="77">
        <v>91.2</v>
      </c>
      <c r="N28" s="77">
        <v>0</v>
      </c>
      <c r="O28" s="77">
        <v>3427.5258239999998</v>
      </c>
      <c r="P28" s="78">
        <v>2.0000000000000001E-4</v>
      </c>
      <c r="Q28" s="78">
        <v>1.61E-2</v>
      </c>
      <c r="R28" s="78">
        <v>2E-3</v>
      </c>
    </row>
    <row r="29" spans="2:18">
      <c r="B29" t="s">
        <v>278</v>
      </c>
      <c r="C29" t="s">
        <v>279</v>
      </c>
      <c r="D29" t="s">
        <v>100</v>
      </c>
      <c r="E29" t="s">
        <v>245</v>
      </c>
      <c r="G29" t="s">
        <v>280</v>
      </c>
      <c r="H29" s="77">
        <v>1.08</v>
      </c>
      <c r="I29" t="s">
        <v>102</v>
      </c>
      <c r="J29" s="78">
        <v>4.0000000000000001E-3</v>
      </c>
      <c r="K29" s="78">
        <v>4.53E-2</v>
      </c>
      <c r="L29" s="77">
        <v>4761322</v>
      </c>
      <c r="M29" s="77">
        <v>96.08</v>
      </c>
      <c r="N29" s="77">
        <v>0</v>
      </c>
      <c r="O29" s="77">
        <v>4574.6781775999998</v>
      </c>
      <c r="P29" s="78">
        <v>2.9999999999999997E-4</v>
      </c>
      <c r="Q29" s="78">
        <v>2.1399999999999999E-2</v>
      </c>
      <c r="R29" s="78">
        <v>2.7000000000000001E-3</v>
      </c>
    </row>
    <row r="30" spans="2:18">
      <c r="B30" t="s">
        <v>281</v>
      </c>
      <c r="C30" t="s">
        <v>282</v>
      </c>
      <c r="D30" t="s">
        <v>100</v>
      </c>
      <c r="E30" t="s">
        <v>245</v>
      </c>
      <c r="G30" t="s">
        <v>277</v>
      </c>
      <c r="H30" s="77">
        <v>3.38</v>
      </c>
      <c r="I30" t="s">
        <v>102</v>
      </c>
      <c r="J30" s="78">
        <v>0.02</v>
      </c>
      <c r="K30" s="78">
        <v>4.3200000000000002E-2</v>
      </c>
      <c r="L30" s="77">
        <v>3640807</v>
      </c>
      <c r="M30" s="77">
        <v>93.59</v>
      </c>
      <c r="N30" s="77">
        <v>0</v>
      </c>
      <c r="O30" s="77">
        <v>3407.4312712999999</v>
      </c>
      <c r="P30" s="78">
        <v>1E-4</v>
      </c>
      <c r="Q30" s="78">
        <v>1.6E-2</v>
      </c>
      <c r="R30" s="78">
        <v>2E-3</v>
      </c>
    </row>
    <row r="31" spans="2:18">
      <c r="B31" t="s">
        <v>283</v>
      </c>
      <c r="C31" t="s">
        <v>284</v>
      </c>
      <c r="D31" t="s">
        <v>100</v>
      </c>
      <c r="E31" t="s">
        <v>245</v>
      </c>
      <c r="G31" t="s">
        <v>285</v>
      </c>
      <c r="H31" s="77">
        <v>15.25</v>
      </c>
      <c r="I31" t="s">
        <v>102</v>
      </c>
      <c r="J31" s="78">
        <v>3.7499999999999999E-2</v>
      </c>
      <c r="K31" s="78">
        <v>4.4699999999999997E-2</v>
      </c>
      <c r="L31" s="77">
        <v>7682804</v>
      </c>
      <c r="M31" s="77">
        <v>91.42</v>
      </c>
      <c r="N31" s="77">
        <v>0</v>
      </c>
      <c r="O31" s="77">
        <v>7023.6194168000002</v>
      </c>
      <c r="P31" s="78">
        <v>2.9999999999999997E-4</v>
      </c>
      <c r="Q31" s="78">
        <v>3.2899999999999999E-2</v>
      </c>
      <c r="R31" s="78">
        <v>4.1000000000000003E-3</v>
      </c>
    </row>
    <row r="32" spans="2:18">
      <c r="B32" t="s">
        <v>286</v>
      </c>
      <c r="C32" t="s">
        <v>287</v>
      </c>
      <c r="D32" t="s">
        <v>100</v>
      </c>
      <c r="E32" t="s">
        <v>245</v>
      </c>
      <c r="G32" t="s">
        <v>277</v>
      </c>
      <c r="H32" s="77">
        <v>4.78</v>
      </c>
      <c r="I32" t="s">
        <v>102</v>
      </c>
      <c r="J32" s="78">
        <v>2.2499999999999999E-2</v>
      </c>
      <c r="K32" s="78">
        <v>4.2500000000000003E-2</v>
      </c>
      <c r="L32" s="77">
        <v>3640807</v>
      </c>
      <c r="M32" s="77">
        <v>91.16</v>
      </c>
      <c r="N32" s="77">
        <v>0</v>
      </c>
      <c r="O32" s="77">
        <v>3318.9596612</v>
      </c>
      <c r="P32" s="78">
        <v>2.0000000000000001E-4</v>
      </c>
      <c r="Q32" s="78">
        <v>1.55E-2</v>
      </c>
      <c r="R32" s="78">
        <v>1.9E-3</v>
      </c>
    </row>
    <row r="33" spans="2:18">
      <c r="B33" t="s">
        <v>288</v>
      </c>
      <c r="C33" t="s">
        <v>289</v>
      </c>
      <c r="D33" t="s">
        <v>100</v>
      </c>
      <c r="E33" t="s">
        <v>245</v>
      </c>
      <c r="G33" t="s">
        <v>280</v>
      </c>
      <c r="H33" s="77">
        <v>0.5</v>
      </c>
      <c r="I33" t="s">
        <v>102</v>
      </c>
      <c r="J33" s="78">
        <v>3.7499999999999999E-2</v>
      </c>
      <c r="K33" s="78">
        <v>4.3499999999999997E-2</v>
      </c>
      <c r="L33" s="77">
        <v>15102524</v>
      </c>
      <c r="M33" s="77">
        <v>101.56</v>
      </c>
      <c r="N33" s="77">
        <v>0</v>
      </c>
      <c r="O33" s="77">
        <v>15338.1233744</v>
      </c>
      <c r="P33" s="78">
        <v>8.0000000000000004E-4</v>
      </c>
      <c r="Q33" s="78">
        <v>7.1800000000000003E-2</v>
      </c>
      <c r="R33" s="78">
        <v>8.8999999999999999E-3</v>
      </c>
    </row>
    <row r="34" spans="2:18">
      <c r="B34" t="s">
        <v>290</v>
      </c>
      <c r="C34" t="s">
        <v>291</v>
      </c>
      <c r="D34" t="s">
        <v>100</v>
      </c>
      <c r="E34" t="s">
        <v>245</v>
      </c>
      <c r="G34" t="s">
        <v>292</v>
      </c>
      <c r="H34" s="77">
        <v>1.9</v>
      </c>
      <c r="I34" t="s">
        <v>102</v>
      </c>
      <c r="J34" s="78">
        <v>1.7500000000000002E-2</v>
      </c>
      <c r="K34" s="78">
        <v>4.5400000000000003E-2</v>
      </c>
      <c r="L34" s="77">
        <v>819173</v>
      </c>
      <c r="M34" s="77">
        <v>95.09</v>
      </c>
      <c r="N34" s="77">
        <v>0</v>
      </c>
      <c r="O34" s="77">
        <v>778.95160569999996</v>
      </c>
      <c r="P34" s="78">
        <v>0</v>
      </c>
      <c r="Q34" s="78">
        <v>3.5999999999999999E-3</v>
      </c>
      <c r="R34" s="78">
        <v>5.0000000000000001E-4</v>
      </c>
    </row>
    <row r="35" spans="2:18">
      <c r="B35" t="s">
        <v>293</v>
      </c>
      <c r="C35" t="s">
        <v>294</v>
      </c>
      <c r="D35" t="s">
        <v>100</v>
      </c>
      <c r="E35" t="s">
        <v>245</v>
      </c>
      <c r="G35" t="s">
        <v>277</v>
      </c>
      <c r="H35" s="77">
        <v>2.76</v>
      </c>
      <c r="I35" t="s">
        <v>102</v>
      </c>
      <c r="J35" s="78">
        <v>6.25E-2</v>
      </c>
      <c r="K35" s="78">
        <v>4.3700000000000003E-2</v>
      </c>
      <c r="L35" s="77">
        <v>3053580</v>
      </c>
      <c r="M35" s="77">
        <v>111</v>
      </c>
      <c r="N35" s="77">
        <v>0</v>
      </c>
      <c r="O35" s="77">
        <v>3389.4738000000002</v>
      </c>
      <c r="P35" s="78">
        <v>2.0000000000000001E-4</v>
      </c>
      <c r="Q35" s="78">
        <v>1.5900000000000001E-2</v>
      </c>
      <c r="R35" s="78">
        <v>2E-3</v>
      </c>
    </row>
    <row r="36" spans="2:18">
      <c r="B36" t="s">
        <v>295</v>
      </c>
      <c r="C36" t="s">
        <v>296</v>
      </c>
      <c r="D36" t="s">
        <v>100</v>
      </c>
      <c r="E36" t="s">
        <v>245</v>
      </c>
      <c r="G36" t="s">
        <v>297</v>
      </c>
      <c r="H36" s="77">
        <v>12.05</v>
      </c>
      <c r="I36" t="s">
        <v>102</v>
      </c>
      <c r="J36" s="78">
        <v>5.5E-2</v>
      </c>
      <c r="K36" s="78">
        <v>4.3900000000000002E-2</v>
      </c>
      <c r="L36" s="77">
        <v>7615579</v>
      </c>
      <c r="M36" s="77">
        <v>117.33</v>
      </c>
      <c r="N36" s="77">
        <v>0</v>
      </c>
      <c r="O36" s="77">
        <v>8935.3588407000007</v>
      </c>
      <c r="P36" s="78">
        <v>4.0000000000000002E-4</v>
      </c>
      <c r="Q36" s="78">
        <v>4.19E-2</v>
      </c>
      <c r="R36" s="78">
        <v>5.1999999999999998E-3</v>
      </c>
    </row>
    <row r="37" spans="2:18">
      <c r="B37" s="79" t="s">
        <v>298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234</v>
      </c>
      <c r="C38" t="s">
        <v>234</v>
      </c>
      <c r="D38" s="16"/>
      <c r="E38" t="s">
        <v>234</v>
      </c>
      <c r="H38" s="77">
        <v>0</v>
      </c>
      <c r="I38" t="s">
        <v>234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299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234</v>
      </c>
      <c r="C40" t="s">
        <v>234</v>
      </c>
      <c r="D40" s="16"/>
      <c r="E40" t="s">
        <v>234</v>
      </c>
      <c r="H40" s="77">
        <v>0</v>
      </c>
      <c r="I40" t="s">
        <v>234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238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300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234</v>
      </c>
      <c r="C43" t="s">
        <v>234</v>
      </c>
      <c r="D43" s="16"/>
      <c r="E43" t="s">
        <v>234</v>
      </c>
      <c r="H43" s="77">
        <v>0</v>
      </c>
      <c r="I43" t="s">
        <v>234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301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234</v>
      </c>
      <c r="C45" t="s">
        <v>234</v>
      </c>
      <c r="D45" s="16"/>
      <c r="E45" t="s">
        <v>234</v>
      </c>
      <c r="H45" s="77">
        <v>0</v>
      </c>
      <c r="I45" t="s">
        <v>234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302</v>
      </c>
      <c r="C46" s="16"/>
      <c r="D46" s="16"/>
    </row>
    <row r="47" spans="2:18">
      <c r="B47" t="s">
        <v>303</v>
      </c>
      <c r="C47" s="16"/>
      <c r="D47" s="16"/>
    </row>
    <row r="48" spans="2:18">
      <c r="B48" t="s">
        <v>304</v>
      </c>
      <c r="C48" s="16"/>
      <c r="D48" s="16"/>
    </row>
    <row r="49" spans="2:4">
      <c r="B49" t="s">
        <v>305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7">
        <v>0</v>
      </c>
      <c r="L14" t="s">
        <v>234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7">
        <v>0</v>
      </c>
      <c r="L16" t="s">
        <v>234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7">
        <v>0</v>
      </c>
      <c r="L18" t="s">
        <v>234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7">
        <v>0</v>
      </c>
      <c r="L21" t="s">
        <v>234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7">
        <v>0</v>
      </c>
      <c r="L23" t="s">
        <v>234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302</v>
      </c>
      <c r="C25" s="16"/>
      <c r="D25" s="16"/>
      <c r="E25" s="16"/>
      <c r="F25" s="16"/>
      <c r="G25" s="16"/>
    </row>
    <row r="26" spans="2:21">
      <c r="B26" t="s">
        <v>303</v>
      </c>
      <c r="C26" s="16"/>
      <c r="D26" s="16"/>
      <c r="E26" s="16"/>
      <c r="F26" s="16"/>
      <c r="G26" s="16"/>
    </row>
    <row r="27" spans="2:21">
      <c r="B27" t="s">
        <v>304</v>
      </c>
      <c r="C27" s="16"/>
      <c r="D27" s="16"/>
      <c r="E27" s="16"/>
      <c r="F27" s="16"/>
      <c r="G27" s="16"/>
    </row>
    <row r="28" spans="2:21">
      <c r="B28" t="s">
        <v>305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4.13</v>
      </c>
      <c r="L11" s="7"/>
      <c r="M11" s="7"/>
      <c r="N11" s="76">
        <v>4.1799999999999997E-2</v>
      </c>
      <c r="O11" s="75">
        <v>143724572.55000001</v>
      </c>
      <c r="P11" s="33"/>
      <c r="Q11" s="75">
        <v>1663.79366</v>
      </c>
      <c r="R11" s="75">
        <v>151403.91993731199</v>
      </c>
      <c r="S11" s="7"/>
      <c r="T11" s="76">
        <v>1</v>
      </c>
      <c r="U11" s="76">
        <v>8.8200000000000001E-2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4.12</v>
      </c>
      <c r="N12" s="80">
        <v>4.07E-2</v>
      </c>
      <c r="O12" s="81">
        <v>142254572.55000001</v>
      </c>
      <c r="Q12" s="81">
        <v>1606.84952</v>
      </c>
      <c r="R12" s="81">
        <v>146080.48754979199</v>
      </c>
      <c r="T12" s="80">
        <v>0.96479999999999999</v>
      </c>
      <c r="U12" s="80">
        <v>8.5099999999999995E-2</v>
      </c>
    </row>
    <row r="13" spans="2:66">
      <c r="B13" s="79" t="s">
        <v>306</v>
      </c>
      <c r="C13" s="16"/>
      <c r="D13" s="16"/>
      <c r="E13" s="16"/>
      <c r="F13" s="16"/>
      <c r="K13" s="81">
        <v>4.72</v>
      </c>
      <c r="N13" s="80">
        <v>3.1099999999999999E-2</v>
      </c>
      <c r="O13" s="81">
        <v>95188553.709999993</v>
      </c>
      <c r="Q13" s="81">
        <v>732.21222999999998</v>
      </c>
      <c r="R13" s="81">
        <v>100058.01984642701</v>
      </c>
      <c r="T13" s="80">
        <v>0.66090000000000004</v>
      </c>
      <c r="U13" s="80">
        <v>5.8299999999999998E-2</v>
      </c>
    </row>
    <row r="14" spans="2:66">
      <c r="B14" t="s">
        <v>310</v>
      </c>
      <c r="C14" t="s">
        <v>311</v>
      </c>
      <c r="D14" t="s">
        <v>100</v>
      </c>
      <c r="E14" t="s">
        <v>123</v>
      </c>
      <c r="F14" t="s">
        <v>312</v>
      </c>
      <c r="G14" t="s">
        <v>313</v>
      </c>
      <c r="H14" t="s">
        <v>209</v>
      </c>
      <c r="I14" t="s">
        <v>210</v>
      </c>
      <c r="J14" t="s">
        <v>314</v>
      </c>
      <c r="K14" s="77">
        <v>1.72</v>
      </c>
      <c r="L14" t="s">
        <v>102</v>
      </c>
      <c r="M14" s="78">
        <v>8.3000000000000001E-3</v>
      </c>
      <c r="N14" s="78">
        <v>2.4500000000000001E-2</v>
      </c>
      <c r="O14" s="77">
        <v>2544510</v>
      </c>
      <c r="P14" s="77">
        <v>108.5</v>
      </c>
      <c r="Q14" s="77">
        <v>0</v>
      </c>
      <c r="R14" s="77">
        <v>2760.7933499999999</v>
      </c>
      <c r="S14" s="78">
        <v>8.0000000000000004E-4</v>
      </c>
      <c r="T14" s="78">
        <v>1.8200000000000001E-2</v>
      </c>
      <c r="U14" s="78">
        <v>1.6000000000000001E-3</v>
      </c>
    </row>
    <row r="15" spans="2:66">
      <c r="B15" t="s">
        <v>315</v>
      </c>
      <c r="C15" t="s">
        <v>316</v>
      </c>
      <c r="D15" t="s">
        <v>100</v>
      </c>
      <c r="E15" t="s">
        <v>123</v>
      </c>
      <c r="F15" t="s">
        <v>312</v>
      </c>
      <c r="G15" t="s">
        <v>313</v>
      </c>
      <c r="H15" t="s">
        <v>209</v>
      </c>
      <c r="I15" t="s">
        <v>210</v>
      </c>
      <c r="J15" t="s">
        <v>317</v>
      </c>
      <c r="K15" s="77">
        <v>4.1500000000000004</v>
      </c>
      <c r="L15" t="s">
        <v>102</v>
      </c>
      <c r="M15" s="78">
        <v>1E-3</v>
      </c>
      <c r="N15" s="78">
        <v>2.3199999999999998E-2</v>
      </c>
      <c r="O15" s="77">
        <v>5991455</v>
      </c>
      <c r="P15" s="77">
        <v>99.25</v>
      </c>
      <c r="Q15" s="77">
        <v>0</v>
      </c>
      <c r="R15" s="77">
        <v>5946.5190874999998</v>
      </c>
      <c r="S15" s="78">
        <v>1.9E-3</v>
      </c>
      <c r="T15" s="78">
        <v>3.9300000000000002E-2</v>
      </c>
      <c r="U15" s="78">
        <v>3.5000000000000001E-3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320</v>
      </c>
      <c r="G16" t="s">
        <v>313</v>
      </c>
      <c r="H16" t="s">
        <v>209</v>
      </c>
      <c r="I16" t="s">
        <v>210</v>
      </c>
      <c r="J16" t="s">
        <v>321</v>
      </c>
      <c r="K16" s="77">
        <v>3.91</v>
      </c>
      <c r="L16" t="s">
        <v>102</v>
      </c>
      <c r="M16" s="78">
        <v>1E-3</v>
      </c>
      <c r="N16" s="78">
        <v>2.4E-2</v>
      </c>
      <c r="O16" s="77">
        <v>3946716</v>
      </c>
      <c r="P16" s="77">
        <v>98.23</v>
      </c>
      <c r="Q16" s="77">
        <v>0</v>
      </c>
      <c r="R16" s="77">
        <v>3876.8591268</v>
      </c>
      <c r="S16" s="78">
        <v>3.8E-3</v>
      </c>
      <c r="T16" s="78">
        <v>2.5600000000000001E-2</v>
      </c>
      <c r="U16" s="78">
        <v>2.3E-3</v>
      </c>
    </row>
    <row r="17" spans="2:21">
      <c r="B17" t="s">
        <v>322</v>
      </c>
      <c r="C17" t="s">
        <v>323</v>
      </c>
      <c r="D17" t="s">
        <v>100</v>
      </c>
      <c r="E17" t="s">
        <v>123</v>
      </c>
      <c r="F17" t="s">
        <v>320</v>
      </c>
      <c r="G17" t="s">
        <v>313</v>
      </c>
      <c r="H17" t="s">
        <v>209</v>
      </c>
      <c r="I17" t="s">
        <v>210</v>
      </c>
      <c r="J17" t="s">
        <v>324</v>
      </c>
      <c r="K17" s="77">
        <v>2.72</v>
      </c>
      <c r="L17" t="s">
        <v>102</v>
      </c>
      <c r="M17" s="78">
        <v>3.8E-3</v>
      </c>
      <c r="N17" s="78">
        <v>2.3900000000000001E-2</v>
      </c>
      <c r="O17" s="77">
        <v>2221574</v>
      </c>
      <c r="P17" s="77">
        <v>104.01</v>
      </c>
      <c r="Q17" s="77">
        <v>0</v>
      </c>
      <c r="R17" s="77">
        <v>2310.6591174</v>
      </c>
      <c r="S17" s="78">
        <v>6.9999999999999999E-4</v>
      </c>
      <c r="T17" s="78">
        <v>1.5299999999999999E-2</v>
      </c>
      <c r="U17" s="78">
        <v>1.2999999999999999E-3</v>
      </c>
    </row>
    <row r="18" spans="2:21">
      <c r="B18" t="s">
        <v>325</v>
      </c>
      <c r="C18" t="s">
        <v>326</v>
      </c>
      <c r="D18" t="s">
        <v>100</v>
      </c>
      <c r="E18" t="s">
        <v>123</v>
      </c>
      <c r="F18" t="s">
        <v>327</v>
      </c>
      <c r="G18" t="s">
        <v>328</v>
      </c>
      <c r="H18" t="s">
        <v>209</v>
      </c>
      <c r="I18" t="s">
        <v>210</v>
      </c>
      <c r="J18" t="s">
        <v>329</v>
      </c>
      <c r="K18" s="77">
        <v>12.16</v>
      </c>
      <c r="L18" t="s">
        <v>102</v>
      </c>
      <c r="M18" s="78">
        <v>2.07E-2</v>
      </c>
      <c r="N18" s="78">
        <v>2.69E-2</v>
      </c>
      <c r="O18" s="77">
        <v>4246927.5199999996</v>
      </c>
      <c r="P18" s="77">
        <v>102.43</v>
      </c>
      <c r="Q18" s="77">
        <v>0</v>
      </c>
      <c r="R18" s="77">
        <v>4350.1278587360002</v>
      </c>
      <c r="S18" s="78">
        <v>1.1999999999999999E-3</v>
      </c>
      <c r="T18" s="78">
        <v>2.87E-2</v>
      </c>
      <c r="U18" s="78">
        <v>2.5000000000000001E-3</v>
      </c>
    </row>
    <row r="19" spans="2:21">
      <c r="B19" t="s">
        <v>330</v>
      </c>
      <c r="C19" t="s">
        <v>331</v>
      </c>
      <c r="D19" t="s">
        <v>100</v>
      </c>
      <c r="E19" t="s">
        <v>123</v>
      </c>
      <c r="F19" t="s">
        <v>332</v>
      </c>
      <c r="G19" t="s">
        <v>333</v>
      </c>
      <c r="H19" t="s">
        <v>209</v>
      </c>
      <c r="I19" t="s">
        <v>210</v>
      </c>
      <c r="J19" t="s">
        <v>324</v>
      </c>
      <c r="K19" s="77">
        <v>2.13</v>
      </c>
      <c r="L19" t="s">
        <v>102</v>
      </c>
      <c r="M19" s="78">
        <v>8.3000000000000001E-3</v>
      </c>
      <c r="N19" s="78">
        <v>2.35E-2</v>
      </c>
      <c r="O19" s="77">
        <v>2176582.5</v>
      </c>
      <c r="P19" s="77">
        <v>109</v>
      </c>
      <c r="Q19" s="77">
        <v>0</v>
      </c>
      <c r="R19" s="77">
        <v>2372.474925</v>
      </c>
      <c r="S19" s="78">
        <v>1.6000000000000001E-3</v>
      </c>
      <c r="T19" s="78">
        <v>1.5699999999999999E-2</v>
      </c>
      <c r="U19" s="78">
        <v>1.4E-3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336</v>
      </c>
      <c r="G20" t="s">
        <v>313</v>
      </c>
      <c r="H20" t="s">
        <v>209</v>
      </c>
      <c r="I20" t="s">
        <v>210</v>
      </c>
      <c r="J20" t="s">
        <v>337</v>
      </c>
      <c r="K20" s="77">
        <v>4.03</v>
      </c>
      <c r="L20" t="s">
        <v>102</v>
      </c>
      <c r="M20" s="78">
        <v>1E-3</v>
      </c>
      <c r="N20" s="78">
        <v>2.3800000000000002E-2</v>
      </c>
      <c r="O20" s="77">
        <v>4629600</v>
      </c>
      <c r="P20" s="77">
        <v>99.07</v>
      </c>
      <c r="Q20" s="77">
        <v>0</v>
      </c>
      <c r="R20" s="77">
        <v>4586.5447199999999</v>
      </c>
      <c r="S20" s="78">
        <v>1.6000000000000001E-3</v>
      </c>
      <c r="T20" s="78">
        <v>3.0300000000000001E-2</v>
      </c>
      <c r="U20" s="78">
        <v>2.7000000000000001E-3</v>
      </c>
    </row>
    <row r="21" spans="2:21">
      <c r="B21" t="s">
        <v>338</v>
      </c>
      <c r="C21" t="s">
        <v>339</v>
      </c>
      <c r="D21" t="s">
        <v>100</v>
      </c>
      <c r="E21" t="s">
        <v>123</v>
      </c>
      <c r="F21" t="s">
        <v>336</v>
      </c>
      <c r="G21" t="s">
        <v>313</v>
      </c>
      <c r="H21" t="s">
        <v>209</v>
      </c>
      <c r="I21" t="s">
        <v>210</v>
      </c>
      <c r="J21" t="s">
        <v>340</v>
      </c>
      <c r="K21" s="77">
        <v>4.37</v>
      </c>
      <c r="L21" t="s">
        <v>102</v>
      </c>
      <c r="M21" s="78">
        <v>1.3899999999999999E-2</v>
      </c>
      <c r="N21" s="78">
        <v>2.3800000000000002E-2</v>
      </c>
      <c r="O21" s="77">
        <v>2521000</v>
      </c>
      <c r="P21" s="77">
        <v>100.13</v>
      </c>
      <c r="Q21" s="77">
        <v>0</v>
      </c>
      <c r="R21" s="77">
        <v>2524.2773000000002</v>
      </c>
      <c r="S21" s="78">
        <v>1.2999999999999999E-3</v>
      </c>
      <c r="T21" s="78">
        <v>1.67E-2</v>
      </c>
      <c r="U21" s="78">
        <v>1.5E-3</v>
      </c>
    </row>
    <row r="22" spans="2:21">
      <c r="B22" t="s">
        <v>341</v>
      </c>
      <c r="C22" t="s">
        <v>342</v>
      </c>
      <c r="D22" t="s">
        <v>100</v>
      </c>
      <c r="E22" t="s">
        <v>343</v>
      </c>
      <c r="F22" t="s">
        <v>336</v>
      </c>
      <c r="G22" t="s">
        <v>313</v>
      </c>
      <c r="H22" t="s">
        <v>209</v>
      </c>
      <c r="I22" t="s">
        <v>210</v>
      </c>
      <c r="J22" t="s">
        <v>344</v>
      </c>
      <c r="K22" s="77">
        <v>3.46</v>
      </c>
      <c r="L22" t="s">
        <v>102</v>
      </c>
      <c r="M22" s="78">
        <v>1.7500000000000002E-2</v>
      </c>
      <c r="N22" s="78">
        <v>2.4299999999999999E-2</v>
      </c>
      <c r="O22" s="77">
        <v>1140149.44</v>
      </c>
      <c r="P22" s="77">
        <v>109.67</v>
      </c>
      <c r="Q22" s="77">
        <v>0</v>
      </c>
      <c r="R22" s="77">
        <v>1250.401890848</v>
      </c>
      <c r="S22" s="78">
        <v>2.9999999999999997E-4</v>
      </c>
      <c r="T22" s="78">
        <v>8.3000000000000001E-3</v>
      </c>
      <c r="U22" s="78">
        <v>6.9999999999999999E-4</v>
      </c>
    </row>
    <row r="23" spans="2:21">
      <c r="B23" t="s">
        <v>345</v>
      </c>
      <c r="C23" t="s">
        <v>346</v>
      </c>
      <c r="D23" t="s">
        <v>100</v>
      </c>
      <c r="E23" t="s">
        <v>123</v>
      </c>
      <c r="F23" t="s">
        <v>347</v>
      </c>
      <c r="G23" t="s">
        <v>348</v>
      </c>
      <c r="H23" t="s">
        <v>349</v>
      </c>
      <c r="I23" t="s">
        <v>150</v>
      </c>
      <c r="J23" t="s">
        <v>350</v>
      </c>
      <c r="K23" s="77">
        <v>1.85</v>
      </c>
      <c r="L23" t="s">
        <v>102</v>
      </c>
      <c r="M23" s="78">
        <v>4.4999999999999998E-2</v>
      </c>
      <c r="N23" s="78">
        <v>2.6499999999999999E-2</v>
      </c>
      <c r="O23" s="77">
        <v>4369251</v>
      </c>
      <c r="P23" s="77">
        <v>117.23</v>
      </c>
      <c r="Q23" s="77">
        <v>0</v>
      </c>
      <c r="R23" s="77">
        <v>5122.0729473000001</v>
      </c>
      <c r="S23" s="78">
        <v>1.5E-3</v>
      </c>
      <c r="T23" s="78">
        <v>3.3799999999999997E-2</v>
      </c>
      <c r="U23" s="78">
        <v>3.0000000000000001E-3</v>
      </c>
    </row>
    <row r="24" spans="2:21">
      <c r="B24" t="s">
        <v>351</v>
      </c>
      <c r="C24" t="s">
        <v>352</v>
      </c>
      <c r="D24" t="s">
        <v>100</v>
      </c>
      <c r="E24" t="s">
        <v>123</v>
      </c>
      <c r="F24" t="s">
        <v>347</v>
      </c>
      <c r="G24" t="s">
        <v>348</v>
      </c>
      <c r="H24" t="s">
        <v>349</v>
      </c>
      <c r="I24" t="s">
        <v>150</v>
      </c>
      <c r="J24" t="s">
        <v>353</v>
      </c>
      <c r="K24" s="77">
        <v>6.7</v>
      </c>
      <c r="L24" t="s">
        <v>102</v>
      </c>
      <c r="M24" s="78">
        <v>2.3900000000000001E-2</v>
      </c>
      <c r="N24" s="78">
        <v>1.23E-2</v>
      </c>
      <c r="O24" s="77">
        <v>3030000</v>
      </c>
      <c r="P24" s="77">
        <v>108.05</v>
      </c>
      <c r="Q24" s="77">
        <v>0</v>
      </c>
      <c r="R24" s="77">
        <v>3273.915</v>
      </c>
      <c r="S24" s="78">
        <v>8.0000000000000004E-4</v>
      </c>
      <c r="T24" s="78">
        <v>2.1600000000000001E-2</v>
      </c>
      <c r="U24" s="78">
        <v>1.9E-3</v>
      </c>
    </row>
    <row r="25" spans="2:21">
      <c r="B25" t="s">
        <v>354</v>
      </c>
      <c r="C25" t="s">
        <v>355</v>
      </c>
      <c r="D25" t="s">
        <v>100</v>
      </c>
      <c r="E25" t="s">
        <v>123</v>
      </c>
      <c r="F25" t="s">
        <v>347</v>
      </c>
      <c r="G25" t="s">
        <v>348</v>
      </c>
      <c r="H25" t="s">
        <v>349</v>
      </c>
      <c r="I25" t="s">
        <v>150</v>
      </c>
      <c r="J25" t="s">
        <v>317</v>
      </c>
      <c r="K25" s="77">
        <v>4.28</v>
      </c>
      <c r="L25" t="s">
        <v>102</v>
      </c>
      <c r="M25" s="78">
        <v>3.85E-2</v>
      </c>
      <c r="N25" s="78">
        <v>2.0899999999999998E-2</v>
      </c>
      <c r="O25" s="77">
        <v>4900592.53</v>
      </c>
      <c r="P25" s="77">
        <v>120.55</v>
      </c>
      <c r="Q25" s="77">
        <v>0</v>
      </c>
      <c r="R25" s="77">
        <v>5907.664294915</v>
      </c>
      <c r="S25" s="78">
        <v>1.9E-3</v>
      </c>
      <c r="T25" s="78">
        <v>3.9E-2</v>
      </c>
      <c r="U25" s="78">
        <v>3.3999999999999998E-3</v>
      </c>
    </row>
    <row r="26" spans="2:21">
      <c r="B26" t="s">
        <v>356</v>
      </c>
      <c r="C26" t="s">
        <v>357</v>
      </c>
      <c r="D26" t="s">
        <v>100</v>
      </c>
      <c r="E26" t="s">
        <v>123</v>
      </c>
      <c r="F26" t="s">
        <v>358</v>
      </c>
      <c r="G26" t="s">
        <v>333</v>
      </c>
      <c r="H26" t="s">
        <v>359</v>
      </c>
      <c r="I26" t="s">
        <v>210</v>
      </c>
      <c r="J26" t="s">
        <v>360</v>
      </c>
      <c r="K26" s="77">
        <v>7.69</v>
      </c>
      <c r="L26" t="s">
        <v>102</v>
      </c>
      <c r="M26" s="78">
        <v>8.9999999999999993E-3</v>
      </c>
      <c r="N26" s="78">
        <v>3.2000000000000001E-2</v>
      </c>
      <c r="O26" s="77">
        <v>2732796</v>
      </c>
      <c r="P26" s="77">
        <v>92.19</v>
      </c>
      <c r="Q26" s="77">
        <v>0</v>
      </c>
      <c r="R26" s="77">
        <v>2519.3646324000001</v>
      </c>
      <c r="S26" s="78">
        <v>1.4E-3</v>
      </c>
      <c r="T26" s="78">
        <v>1.66E-2</v>
      </c>
      <c r="U26" s="78">
        <v>1.5E-3</v>
      </c>
    </row>
    <row r="27" spans="2:21">
      <c r="B27" t="s">
        <v>361</v>
      </c>
      <c r="C27" t="s">
        <v>362</v>
      </c>
      <c r="D27" t="s">
        <v>100</v>
      </c>
      <c r="E27" t="s">
        <v>123</v>
      </c>
      <c r="F27" t="s">
        <v>358</v>
      </c>
      <c r="G27" t="s">
        <v>333</v>
      </c>
      <c r="H27" t="s">
        <v>349</v>
      </c>
      <c r="I27" t="s">
        <v>150</v>
      </c>
      <c r="J27" t="s">
        <v>363</v>
      </c>
      <c r="K27" s="77">
        <v>3.35</v>
      </c>
      <c r="L27" t="s">
        <v>102</v>
      </c>
      <c r="M27" s="78">
        <v>1.34E-2</v>
      </c>
      <c r="N27" s="78">
        <v>0.03</v>
      </c>
      <c r="O27" s="77">
        <v>2290890</v>
      </c>
      <c r="P27" s="77">
        <v>107.07</v>
      </c>
      <c r="Q27" s="77">
        <v>0</v>
      </c>
      <c r="R27" s="77">
        <v>2452.8559230000001</v>
      </c>
      <c r="S27" s="78">
        <v>6.9999999999999999E-4</v>
      </c>
      <c r="T27" s="78">
        <v>1.6199999999999999E-2</v>
      </c>
      <c r="U27" s="78">
        <v>1.4E-3</v>
      </c>
    </row>
    <row r="28" spans="2:21">
      <c r="B28" t="s">
        <v>364</v>
      </c>
      <c r="C28" t="s">
        <v>365</v>
      </c>
      <c r="D28" t="s">
        <v>100</v>
      </c>
      <c r="E28" t="s">
        <v>123</v>
      </c>
      <c r="F28" t="s">
        <v>358</v>
      </c>
      <c r="G28" t="s">
        <v>333</v>
      </c>
      <c r="H28" t="s">
        <v>359</v>
      </c>
      <c r="I28" t="s">
        <v>210</v>
      </c>
      <c r="J28" t="s">
        <v>366</v>
      </c>
      <c r="K28" s="77">
        <v>11.18</v>
      </c>
      <c r="L28" t="s">
        <v>102</v>
      </c>
      <c r="M28" s="78">
        <v>1.6899999999999998E-2</v>
      </c>
      <c r="N28" s="78">
        <v>3.32E-2</v>
      </c>
      <c r="O28" s="77">
        <v>4271058</v>
      </c>
      <c r="P28" s="77">
        <v>92.05</v>
      </c>
      <c r="Q28" s="77">
        <v>0</v>
      </c>
      <c r="R28" s="77">
        <v>3931.5088890000002</v>
      </c>
      <c r="S28" s="78">
        <v>1.6000000000000001E-3</v>
      </c>
      <c r="T28" s="78">
        <v>2.5999999999999999E-2</v>
      </c>
      <c r="U28" s="78">
        <v>2.3E-3</v>
      </c>
    </row>
    <row r="29" spans="2:21">
      <c r="B29" t="s">
        <v>367</v>
      </c>
      <c r="C29" t="s">
        <v>368</v>
      </c>
      <c r="D29" t="s">
        <v>100</v>
      </c>
      <c r="E29" t="s">
        <v>123</v>
      </c>
      <c r="F29" t="s">
        <v>369</v>
      </c>
      <c r="G29" t="s">
        <v>333</v>
      </c>
      <c r="H29" t="s">
        <v>370</v>
      </c>
      <c r="I29" t="s">
        <v>210</v>
      </c>
      <c r="J29" t="s">
        <v>371</v>
      </c>
      <c r="K29" s="77">
        <v>5.88</v>
      </c>
      <c r="L29" t="s">
        <v>102</v>
      </c>
      <c r="M29" s="78">
        <v>6.4999999999999997E-3</v>
      </c>
      <c r="N29" s="78">
        <v>3.2300000000000002E-2</v>
      </c>
      <c r="O29" s="77">
        <v>2210195.81</v>
      </c>
      <c r="P29" s="77">
        <v>95.32</v>
      </c>
      <c r="Q29" s="77">
        <v>0</v>
      </c>
      <c r="R29" s="77">
        <v>2106.7586460920002</v>
      </c>
      <c r="S29" s="78">
        <v>1E-3</v>
      </c>
      <c r="T29" s="78">
        <v>1.3899999999999999E-2</v>
      </c>
      <c r="U29" s="78">
        <v>1.1999999999999999E-3</v>
      </c>
    </row>
    <row r="30" spans="2:21">
      <c r="B30" t="s">
        <v>372</v>
      </c>
      <c r="C30" t="s">
        <v>373</v>
      </c>
      <c r="D30" t="s">
        <v>100</v>
      </c>
      <c r="E30" t="s">
        <v>123</v>
      </c>
      <c r="F30" t="s">
        <v>369</v>
      </c>
      <c r="G30" t="s">
        <v>333</v>
      </c>
      <c r="H30" t="s">
        <v>370</v>
      </c>
      <c r="I30" t="s">
        <v>210</v>
      </c>
      <c r="J30" t="s">
        <v>374</v>
      </c>
      <c r="K30" s="77">
        <v>2.61</v>
      </c>
      <c r="L30" t="s">
        <v>102</v>
      </c>
      <c r="M30" s="78">
        <v>2.3400000000000001E-2</v>
      </c>
      <c r="N30" s="78">
        <v>3.1399999999999997E-2</v>
      </c>
      <c r="O30" s="77">
        <v>1435140.21</v>
      </c>
      <c r="P30" s="77">
        <v>110.3</v>
      </c>
      <c r="Q30" s="77">
        <v>0</v>
      </c>
      <c r="R30" s="77">
        <v>1582.9596516300001</v>
      </c>
      <c r="S30" s="78">
        <v>5.9999999999999995E-4</v>
      </c>
      <c r="T30" s="78">
        <v>1.0500000000000001E-2</v>
      </c>
      <c r="U30" s="78">
        <v>8.9999999999999998E-4</v>
      </c>
    </row>
    <row r="31" spans="2:21">
      <c r="B31" t="s">
        <v>375</v>
      </c>
      <c r="C31" t="s">
        <v>376</v>
      </c>
      <c r="D31" t="s">
        <v>100</v>
      </c>
      <c r="E31" t="s">
        <v>123</v>
      </c>
      <c r="F31" t="s">
        <v>377</v>
      </c>
      <c r="G31" t="s">
        <v>333</v>
      </c>
      <c r="H31" t="s">
        <v>370</v>
      </c>
      <c r="I31" t="s">
        <v>210</v>
      </c>
      <c r="J31" t="s">
        <v>378</v>
      </c>
      <c r="K31" s="77">
        <v>6.1</v>
      </c>
      <c r="L31" t="s">
        <v>102</v>
      </c>
      <c r="M31" s="78">
        <v>5.8999999999999999E-3</v>
      </c>
      <c r="N31" s="78">
        <v>3.3700000000000001E-2</v>
      </c>
      <c r="O31" s="77">
        <v>2268271</v>
      </c>
      <c r="P31" s="77">
        <v>91.47</v>
      </c>
      <c r="Q31" s="77">
        <v>0</v>
      </c>
      <c r="R31" s="77">
        <v>2074.7874836999999</v>
      </c>
      <c r="S31" s="78">
        <v>2.0999999999999999E-3</v>
      </c>
      <c r="T31" s="78">
        <v>1.37E-2</v>
      </c>
      <c r="U31" s="78">
        <v>1.1999999999999999E-3</v>
      </c>
    </row>
    <row r="32" spans="2:21">
      <c r="B32" t="s">
        <v>379</v>
      </c>
      <c r="C32" t="s">
        <v>380</v>
      </c>
      <c r="D32" t="s">
        <v>100</v>
      </c>
      <c r="E32" t="s">
        <v>123</v>
      </c>
      <c r="F32" t="s">
        <v>381</v>
      </c>
      <c r="G32" t="s">
        <v>333</v>
      </c>
      <c r="H32" t="s">
        <v>370</v>
      </c>
      <c r="I32" t="s">
        <v>210</v>
      </c>
      <c r="J32" t="s">
        <v>382</v>
      </c>
      <c r="K32" s="77">
        <v>4.1100000000000003</v>
      </c>
      <c r="L32" t="s">
        <v>102</v>
      </c>
      <c r="M32" s="78">
        <v>2.81E-2</v>
      </c>
      <c r="N32" s="78">
        <v>2.7799999999999998E-2</v>
      </c>
      <c r="O32" s="77">
        <v>97167.2</v>
      </c>
      <c r="P32" s="77">
        <v>112.12</v>
      </c>
      <c r="Q32" s="77">
        <v>0</v>
      </c>
      <c r="R32" s="77">
        <v>108.94386464</v>
      </c>
      <c r="S32" s="78">
        <v>1E-4</v>
      </c>
      <c r="T32" s="78">
        <v>6.9999999999999999E-4</v>
      </c>
      <c r="U32" s="78">
        <v>1E-4</v>
      </c>
    </row>
    <row r="33" spans="2:21">
      <c r="B33" t="s">
        <v>383</v>
      </c>
      <c r="C33" t="s">
        <v>384</v>
      </c>
      <c r="D33" t="s">
        <v>100</v>
      </c>
      <c r="E33" t="s">
        <v>123</v>
      </c>
      <c r="F33" t="s">
        <v>385</v>
      </c>
      <c r="G33" t="s">
        <v>333</v>
      </c>
      <c r="H33" t="s">
        <v>370</v>
      </c>
      <c r="I33" t="s">
        <v>210</v>
      </c>
      <c r="J33" t="s">
        <v>386</v>
      </c>
      <c r="K33" s="77">
        <v>5.99</v>
      </c>
      <c r="L33" t="s">
        <v>102</v>
      </c>
      <c r="M33" s="78">
        <v>2.5000000000000001E-3</v>
      </c>
      <c r="N33" s="78">
        <v>3.1099999999999999E-2</v>
      </c>
      <c r="O33" s="77">
        <v>2877760</v>
      </c>
      <c r="P33" s="77">
        <v>92.21</v>
      </c>
      <c r="Q33" s="77">
        <v>0</v>
      </c>
      <c r="R33" s="77">
        <v>2653.582496</v>
      </c>
      <c r="S33" s="78">
        <v>2.2000000000000001E-3</v>
      </c>
      <c r="T33" s="78">
        <v>1.7500000000000002E-2</v>
      </c>
      <c r="U33" s="78">
        <v>1.5E-3</v>
      </c>
    </row>
    <row r="34" spans="2:21">
      <c r="B34" t="s">
        <v>387</v>
      </c>
      <c r="C34" t="s">
        <v>388</v>
      </c>
      <c r="D34" t="s">
        <v>100</v>
      </c>
      <c r="E34" t="s">
        <v>123</v>
      </c>
      <c r="F34" t="s">
        <v>389</v>
      </c>
      <c r="G34" t="s">
        <v>390</v>
      </c>
      <c r="H34" t="s">
        <v>370</v>
      </c>
      <c r="I34" t="s">
        <v>210</v>
      </c>
      <c r="J34" t="s">
        <v>391</v>
      </c>
      <c r="K34" s="77">
        <v>2.9</v>
      </c>
      <c r="L34" t="s">
        <v>102</v>
      </c>
      <c r="M34" s="78">
        <v>4.2999999999999997E-2</v>
      </c>
      <c r="N34" s="78">
        <v>2.6499999999999999E-2</v>
      </c>
      <c r="O34" s="77">
        <v>1062031.48</v>
      </c>
      <c r="P34" s="77">
        <v>116.39</v>
      </c>
      <c r="Q34" s="77">
        <v>297.38411000000002</v>
      </c>
      <c r="R34" s="77">
        <v>1533.4825495719999</v>
      </c>
      <c r="S34" s="78">
        <v>2.0999999999999999E-3</v>
      </c>
      <c r="T34" s="78">
        <v>1.01E-2</v>
      </c>
      <c r="U34" s="78">
        <v>8.9999999999999998E-4</v>
      </c>
    </row>
    <row r="35" spans="2:21">
      <c r="B35" t="s">
        <v>392</v>
      </c>
      <c r="C35" t="s">
        <v>393</v>
      </c>
      <c r="D35" t="s">
        <v>100</v>
      </c>
      <c r="E35" t="s">
        <v>123</v>
      </c>
      <c r="F35" t="s">
        <v>394</v>
      </c>
      <c r="G35" t="s">
        <v>395</v>
      </c>
      <c r="H35" t="s">
        <v>396</v>
      </c>
      <c r="I35" t="s">
        <v>210</v>
      </c>
      <c r="J35" t="s">
        <v>397</v>
      </c>
      <c r="K35" s="77">
        <v>5.62</v>
      </c>
      <c r="L35" t="s">
        <v>102</v>
      </c>
      <c r="M35" s="78">
        <v>5.1499999999999997E-2</v>
      </c>
      <c r="N35" s="78">
        <v>3.27E-2</v>
      </c>
      <c r="O35" s="77">
        <v>2056301.29</v>
      </c>
      <c r="P35" s="77">
        <v>151.19999999999999</v>
      </c>
      <c r="Q35" s="77">
        <v>0</v>
      </c>
      <c r="R35" s="77">
        <v>3109.1275504800001</v>
      </c>
      <c r="S35" s="78">
        <v>6.9999999999999999E-4</v>
      </c>
      <c r="T35" s="78">
        <v>2.0500000000000001E-2</v>
      </c>
      <c r="U35" s="78">
        <v>1.8E-3</v>
      </c>
    </row>
    <row r="36" spans="2:21">
      <c r="B36" t="s">
        <v>398</v>
      </c>
      <c r="C36" t="s">
        <v>399</v>
      </c>
      <c r="D36" t="s">
        <v>100</v>
      </c>
      <c r="E36" t="s">
        <v>123</v>
      </c>
      <c r="F36" t="s">
        <v>400</v>
      </c>
      <c r="G36" t="s">
        <v>333</v>
      </c>
      <c r="H36" t="s">
        <v>401</v>
      </c>
      <c r="I36" t="s">
        <v>150</v>
      </c>
      <c r="J36" t="s">
        <v>402</v>
      </c>
      <c r="K36" s="77">
        <v>5.16</v>
      </c>
      <c r="L36" t="s">
        <v>102</v>
      </c>
      <c r="M36" s="78">
        <v>1.3299999999999999E-2</v>
      </c>
      <c r="N36" s="78">
        <v>3.9199999999999999E-2</v>
      </c>
      <c r="O36" s="77">
        <v>2118500</v>
      </c>
      <c r="P36" s="77">
        <v>97.5</v>
      </c>
      <c r="Q36" s="77">
        <v>15.665179999999999</v>
      </c>
      <c r="R36" s="77">
        <v>2081.2026799999999</v>
      </c>
      <c r="S36" s="78">
        <v>1.8E-3</v>
      </c>
      <c r="T36" s="78">
        <v>1.37E-2</v>
      </c>
      <c r="U36" s="78">
        <v>1.1999999999999999E-3</v>
      </c>
    </row>
    <row r="37" spans="2:21">
      <c r="B37" t="s">
        <v>403</v>
      </c>
      <c r="C37" t="s">
        <v>404</v>
      </c>
      <c r="D37" t="s">
        <v>100</v>
      </c>
      <c r="E37" t="s">
        <v>123</v>
      </c>
      <c r="F37" t="s">
        <v>400</v>
      </c>
      <c r="G37" t="s">
        <v>333</v>
      </c>
      <c r="H37" t="s">
        <v>396</v>
      </c>
      <c r="I37" t="s">
        <v>210</v>
      </c>
      <c r="J37" t="s">
        <v>405</v>
      </c>
      <c r="K37" s="77">
        <v>5.75</v>
      </c>
      <c r="L37" t="s">
        <v>102</v>
      </c>
      <c r="M37" s="78">
        <v>1.8700000000000001E-2</v>
      </c>
      <c r="N37" s="78">
        <v>4.0399999999999998E-2</v>
      </c>
      <c r="O37" s="77">
        <v>2513560</v>
      </c>
      <c r="P37" s="77">
        <v>95.22</v>
      </c>
      <c r="Q37" s="77">
        <v>0</v>
      </c>
      <c r="R37" s="77">
        <v>2393.4118319999998</v>
      </c>
      <c r="S37" s="78">
        <v>4.4999999999999997E-3</v>
      </c>
      <c r="T37" s="78">
        <v>1.5800000000000002E-2</v>
      </c>
      <c r="U37" s="78">
        <v>1.4E-3</v>
      </c>
    </row>
    <row r="38" spans="2:21">
      <c r="B38" t="s">
        <v>406</v>
      </c>
      <c r="C38" t="s">
        <v>407</v>
      </c>
      <c r="D38" t="s">
        <v>100</v>
      </c>
      <c r="E38" t="s">
        <v>123</v>
      </c>
      <c r="F38" t="s">
        <v>408</v>
      </c>
      <c r="G38" t="s">
        <v>333</v>
      </c>
      <c r="H38" t="s">
        <v>401</v>
      </c>
      <c r="I38" t="s">
        <v>150</v>
      </c>
      <c r="J38" t="s">
        <v>374</v>
      </c>
      <c r="K38" s="77">
        <v>3.84</v>
      </c>
      <c r="L38" t="s">
        <v>102</v>
      </c>
      <c r="M38" s="78">
        <v>1.9599999999999999E-2</v>
      </c>
      <c r="N38" s="78">
        <v>3.1199999999999999E-2</v>
      </c>
      <c r="O38" s="77">
        <v>170926</v>
      </c>
      <c r="P38" s="77">
        <v>108.21</v>
      </c>
      <c r="Q38" s="77">
        <v>0</v>
      </c>
      <c r="R38" s="77">
        <v>184.95902459999999</v>
      </c>
      <c r="S38" s="78">
        <v>2.0000000000000001E-4</v>
      </c>
      <c r="T38" s="78">
        <v>1.1999999999999999E-3</v>
      </c>
      <c r="U38" s="78">
        <v>1E-4</v>
      </c>
    </row>
    <row r="39" spans="2:21">
      <c r="B39" t="s">
        <v>409</v>
      </c>
      <c r="C39" t="s">
        <v>410</v>
      </c>
      <c r="D39" t="s">
        <v>100</v>
      </c>
      <c r="E39" t="s">
        <v>123</v>
      </c>
      <c r="F39" t="s">
        <v>411</v>
      </c>
      <c r="G39" t="s">
        <v>333</v>
      </c>
      <c r="H39" t="s">
        <v>396</v>
      </c>
      <c r="I39" t="s">
        <v>210</v>
      </c>
      <c r="J39" t="s">
        <v>412</v>
      </c>
      <c r="K39" s="77">
        <v>2.17</v>
      </c>
      <c r="L39" t="s">
        <v>102</v>
      </c>
      <c r="M39" s="78">
        <v>2.1499999999999998E-2</v>
      </c>
      <c r="N39" s="78">
        <v>3.4799999999999998E-2</v>
      </c>
      <c r="O39" s="77">
        <v>2304163.4</v>
      </c>
      <c r="P39" s="77">
        <v>110.54</v>
      </c>
      <c r="Q39" s="77">
        <v>0</v>
      </c>
      <c r="R39" s="77">
        <v>2547.0222223599999</v>
      </c>
      <c r="S39" s="78">
        <v>1.1999999999999999E-3</v>
      </c>
      <c r="T39" s="78">
        <v>1.6799999999999999E-2</v>
      </c>
      <c r="U39" s="78">
        <v>1.5E-3</v>
      </c>
    </row>
    <row r="40" spans="2:21">
      <c r="B40" t="s">
        <v>413</v>
      </c>
      <c r="C40" t="s">
        <v>414</v>
      </c>
      <c r="D40" t="s">
        <v>100</v>
      </c>
      <c r="E40" t="s">
        <v>123</v>
      </c>
      <c r="F40" t="s">
        <v>415</v>
      </c>
      <c r="G40" t="s">
        <v>348</v>
      </c>
      <c r="H40" t="s">
        <v>416</v>
      </c>
      <c r="I40" t="s">
        <v>210</v>
      </c>
      <c r="J40" t="s">
        <v>324</v>
      </c>
      <c r="K40" s="77">
        <v>3.51</v>
      </c>
      <c r="L40" t="s">
        <v>102</v>
      </c>
      <c r="M40" s="78">
        <v>1.23E-2</v>
      </c>
      <c r="N40" s="78">
        <v>2.93E-2</v>
      </c>
      <c r="O40" s="77">
        <v>1801353.84</v>
      </c>
      <c r="P40" s="77">
        <v>105.97</v>
      </c>
      <c r="Q40" s="77">
        <v>0</v>
      </c>
      <c r="R40" s="77">
        <v>1908.894664248</v>
      </c>
      <c r="S40" s="78">
        <v>1.4E-3</v>
      </c>
      <c r="T40" s="78">
        <v>1.26E-2</v>
      </c>
      <c r="U40" s="78">
        <v>1.1000000000000001E-3</v>
      </c>
    </row>
    <row r="41" spans="2:21">
      <c r="B41" t="s">
        <v>417</v>
      </c>
      <c r="C41" t="s">
        <v>418</v>
      </c>
      <c r="D41" t="s">
        <v>100</v>
      </c>
      <c r="E41" t="s">
        <v>123</v>
      </c>
      <c r="F41" t="s">
        <v>419</v>
      </c>
      <c r="G41" t="s">
        <v>420</v>
      </c>
      <c r="H41" t="s">
        <v>421</v>
      </c>
      <c r="I41" t="s">
        <v>150</v>
      </c>
      <c r="J41" t="s">
        <v>324</v>
      </c>
      <c r="K41" s="77">
        <v>1.22</v>
      </c>
      <c r="L41" t="s">
        <v>102</v>
      </c>
      <c r="M41" s="78">
        <v>4.65E-2</v>
      </c>
      <c r="N41" s="78">
        <v>4.41E-2</v>
      </c>
      <c r="O41" s="77">
        <v>939330.4</v>
      </c>
      <c r="P41" s="77">
        <v>113.5</v>
      </c>
      <c r="Q41" s="77">
        <v>0</v>
      </c>
      <c r="R41" s="77">
        <v>1066.1400040000001</v>
      </c>
      <c r="S41" s="78">
        <v>3.3E-3</v>
      </c>
      <c r="T41" s="78">
        <v>7.0000000000000001E-3</v>
      </c>
      <c r="U41" s="78">
        <v>5.9999999999999995E-4</v>
      </c>
    </row>
    <row r="42" spans="2:21">
      <c r="B42" t="s">
        <v>422</v>
      </c>
      <c r="C42" t="s">
        <v>423</v>
      </c>
      <c r="D42" t="s">
        <v>100</v>
      </c>
      <c r="E42" t="s">
        <v>123</v>
      </c>
      <c r="F42" t="s">
        <v>424</v>
      </c>
      <c r="G42" t="s">
        <v>333</v>
      </c>
      <c r="H42" t="s">
        <v>425</v>
      </c>
      <c r="I42" t="s">
        <v>210</v>
      </c>
      <c r="J42" t="s">
        <v>426</v>
      </c>
      <c r="K42" s="77">
        <v>1.9</v>
      </c>
      <c r="L42" t="s">
        <v>102</v>
      </c>
      <c r="M42" s="78">
        <v>3.0599999999999999E-2</v>
      </c>
      <c r="N42" s="78">
        <v>3.4299999999999997E-2</v>
      </c>
      <c r="O42" s="77">
        <v>322702.38</v>
      </c>
      <c r="P42" s="77">
        <v>112.41</v>
      </c>
      <c r="Q42" s="77">
        <v>0</v>
      </c>
      <c r="R42" s="77">
        <v>362.74974535799998</v>
      </c>
      <c r="S42" s="78">
        <v>6.9999999999999999E-4</v>
      </c>
      <c r="T42" s="78">
        <v>2.3999999999999998E-3</v>
      </c>
      <c r="U42" s="78">
        <v>2.0000000000000001E-4</v>
      </c>
    </row>
    <row r="43" spans="2:21">
      <c r="B43" t="s">
        <v>427</v>
      </c>
      <c r="C43" t="s">
        <v>428</v>
      </c>
      <c r="D43" t="s">
        <v>100</v>
      </c>
      <c r="E43" t="s">
        <v>123</v>
      </c>
      <c r="F43" t="s">
        <v>429</v>
      </c>
      <c r="G43" t="s">
        <v>430</v>
      </c>
      <c r="H43" t="s">
        <v>425</v>
      </c>
      <c r="I43" t="s">
        <v>210</v>
      </c>
      <c r="J43" t="s">
        <v>431</v>
      </c>
      <c r="K43" s="77">
        <v>4.22</v>
      </c>
      <c r="L43" t="s">
        <v>102</v>
      </c>
      <c r="M43" s="78">
        <v>7.4999999999999997E-3</v>
      </c>
      <c r="N43" s="78">
        <v>4.1099999999999998E-2</v>
      </c>
      <c r="O43" s="77">
        <v>2047000</v>
      </c>
      <c r="P43" s="77">
        <v>94.68</v>
      </c>
      <c r="Q43" s="77">
        <v>0</v>
      </c>
      <c r="R43" s="77">
        <v>1938.0996</v>
      </c>
      <c r="S43" s="78">
        <v>1.2999999999999999E-3</v>
      </c>
      <c r="T43" s="78">
        <v>1.2800000000000001E-2</v>
      </c>
      <c r="U43" s="78">
        <v>1.1000000000000001E-3</v>
      </c>
    </row>
    <row r="44" spans="2:21">
      <c r="B44" t="s">
        <v>432</v>
      </c>
      <c r="C44" t="s">
        <v>433</v>
      </c>
      <c r="D44" t="s">
        <v>100</v>
      </c>
      <c r="E44" t="s">
        <v>123</v>
      </c>
      <c r="F44" t="s">
        <v>429</v>
      </c>
      <c r="G44" t="s">
        <v>430</v>
      </c>
      <c r="H44" t="s">
        <v>425</v>
      </c>
      <c r="I44" t="s">
        <v>210</v>
      </c>
      <c r="J44" t="s">
        <v>271</v>
      </c>
      <c r="K44" s="77">
        <v>6.26</v>
      </c>
      <c r="L44" t="s">
        <v>102</v>
      </c>
      <c r="M44" s="78">
        <v>4.0800000000000003E-2</v>
      </c>
      <c r="N44" s="78">
        <v>4.3700000000000003E-2</v>
      </c>
      <c r="O44" s="77">
        <v>1247000</v>
      </c>
      <c r="P44" s="77">
        <v>99.17</v>
      </c>
      <c r="Q44" s="77">
        <v>0</v>
      </c>
      <c r="R44" s="77">
        <v>1236.6498999999999</v>
      </c>
      <c r="S44" s="78">
        <v>3.5999999999999999E-3</v>
      </c>
      <c r="T44" s="78">
        <v>8.2000000000000007E-3</v>
      </c>
      <c r="U44" s="78">
        <v>6.9999999999999999E-4</v>
      </c>
    </row>
    <row r="45" spans="2:21">
      <c r="B45" t="s">
        <v>434</v>
      </c>
      <c r="C45" t="s">
        <v>435</v>
      </c>
      <c r="D45" t="s">
        <v>100</v>
      </c>
      <c r="E45" t="s">
        <v>123</v>
      </c>
      <c r="F45" t="s">
        <v>436</v>
      </c>
      <c r="G45" t="s">
        <v>333</v>
      </c>
      <c r="H45" t="s">
        <v>425</v>
      </c>
      <c r="I45" t="s">
        <v>210</v>
      </c>
      <c r="J45" t="s">
        <v>437</v>
      </c>
      <c r="K45" s="77">
        <v>5.0999999999999996</v>
      </c>
      <c r="L45" t="s">
        <v>102</v>
      </c>
      <c r="M45" s="78">
        <v>4.3999999999999997E-2</v>
      </c>
      <c r="N45" s="78">
        <v>4.3099999999999999E-2</v>
      </c>
      <c r="O45" s="77">
        <v>3691000</v>
      </c>
      <c r="P45" s="77">
        <v>101.63</v>
      </c>
      <c r="Q45" s="77">
        <v>56.601660000000003</v>
      </c>
      <c r="R45" s="77">
        <v>3807.76496</v>
      </c>
      <c r="S45" s="78">
        <v>8.8000000000000005E-3</v>
      </c>
      <c r="T45" s="78">
        <v>2.5100000000000001E-2</v>
      </c>
      <c r="U45" s="78">
        <v>2.2000000000000001E-3</v>
      </c>
    </row>
    <row r="46" spans="2:21">
      <c r="B46" t="s">
        <v>438</v>
      </c>
      <c r="C46" t="s">
        <v>439</v>
      </c>
      <c r="D46" t="s">
        <v>100</v>
      </c>
      <c r="E46" t="s">
        <v>123</v>
      </c>
      <c r="F46" t="s">
        <v>440</v>
      </c>
      <c r="G46" t="s">
        <v>333</v>
      </c>
      <c r="H46" t="s">
        <v>425</v>
      </c>
      <c r="I46" t="s">
        <v>210</v>
      </c>
      <c r="J46" t="s">
        <v>441</v>
      </c>
      <c r="K46" s="77">
        <v>4.74</v>
      </c>
      <c r="L46" t="s">
        <v>102</v>
      </c>
      <c r="M46" s="78">
        <v>3.6200000000000003E-2</v>
      </c>
      <c r="N46" s="78">
        <v>4.5100000000000001E-2</v>
      </c>
      <c r="O46" s="77">
        <v>2594490</v>
      </c>
      <c r="P46" s="77">
        <v>99.56</v>
      </c>
      <c r="Q46" s="77">
        <v>0</v>
      </c>
      <c r="R46" s="77">
        <v>2583.0742439999999</v>
      </c>
      <c r="S46" s="78">
        <v>1.5E-3</v>
      </c>
      <c r="T46" s="78">
        <v>1.7100000000000001E-2</v>
      </c>
      <c r="U46" s="78">
        <v>1.5E-3</v>
      </c>
    </row>
    <row r="47" spans="2:21">
      <c r="B47" t="s">
        <v>442</v>
      </c>
      <c r="C47" t="s">
        <v>443</v>
      </c>
      <c r="D47" t="s">
        <v>100</v>
      </c>
      <c r="E47" t="s">
        <v>123</v>
      </c>
      <c r="F47" t="s">
        <v>444</v>
      </c>
      <c r="G47" t="s">
        <v>430</v>
      </c>
      <c r="H47" t="s">
        <v>425</v>
      </c>
      <c r="I47" t="s">
        <v>210</v>
      </c>
      <c r="J47" t="s">
        <v>378</v>
      </c>
      <c r="K47" s="77">
        <v>4.63</v>
      </c>
      <c r="L47" t="s">
        <v>102</v>
      </c>
      <c r="M47" s="78">
        <v>3.2500000000000001E-2</v>
      </c>
      <c r="N47" s="78">
        <v>4.58E-2</v>
      </c>
      <c r="O47" s="77">
        <v>2142893.62</v>
      </c>
      <c r="P47" s="77">
        <v>105.39</v>
      </c>
      <c r="Q47" s="77">
        <v>38.797710000000002</v>
      </c>
      <c r="R47" s="77">
        <v>2297.193296118</v>
      </c>
      <c r="S47" s="78">
        <v>5.4000000000000003E-3</v>
      </c>
      <c r="T47" s="78">
        <v>1.52E-2</v>
      </c>
      <c r="U47" s="78">
        <v>1.2999999999999999E-3</v>
      </c>
    </row>
    <row r="48" spans="2:21">
      <c r="B48" t="s">
        <v>445</v>
      </c>
      <c r="C48" t="s">
        <v>446</v>
      </c>
      <c r="D48" t="s">
        <v>100</v>
      </c>
      <c r="E48" t="s">
        <v>123</v>
      </c>
      <c r="F48" t="s">
        <v>444</v>
      </c>
      <c r="G48" t="s">
        <v>430</v>
      </c>
      <c r="H48" t="s">
        <v>425</v>
      </c>
      <c r="I48" t="s">
        <v>210</v>
      </c>
      <c r="J48" t="s">
        <v>447</v>
      </c>
      <c r="K48" s="77">
        <v>0.99</v>
      </c>
      <c r="L48" t="s">
        <v>102</v>
      </c>
      <c r="M48" s="78">
        <v>4.3400000000000001E-2</v>
      </c>
      <c r="N48" s="78">
        <v>3.8600000000000002E-2</v>
      </c>
      <c r="O48" s="77">
        <v>1647704</v>
      </c>
      <c r="P48" s="77">
        <v>111.83</v>
      </c>
      <c r="Q48" s="77">
        <v>39.793970000000002</v>
      </c>
      <c r="R48" s="77">
        <v>1882.4213532000001</v>
      </c>
      <c r="S48" s="78">
        <v>1.9E-3</v>
      </c>
      <c r="T48" s="78">
        <v>1.24E-2</v>
      </c>
      <c r="U48" s="78">
        <v>1.1000000000000001E-3</v>
      </c>
    </row>
    <row r="49" spans="2:21">
      <c r="B49" t="s">
        <v>448</v>
      </c>
      <c r="C49" t="s">
        <v>449</v>
      </c>
      <c r="D49" t="s">
        <v>100</v>
      </c>
      <c r="E49" t="s">
        <v>123</v>
      </c>
      <c r="F49" t="s">
        <v>444</v>
      </c>
      <c r="G49" t="s">
        <v>430</v>
      </c>
      <c r="H49" t="s">
        <v>425</v>
      </c>
      <c r="I49" t="s">
        <v>210</v>
      </c>
      <c r="J49" t="s">
        <v>450</v>
      </c>
      <c r="K49" s="77">
        <v>3.56</v>
      </c>
      <c r="L49" t="s">
        <v>102</v>
      </c>
      <c r="M49" s="78">
        <v>3.9E-2</v>
      </c>
      <c r="N49" s="78">
        <v>4.4299999999999999E-2</v>
      </c>
      <c r="O49" s="77">
        <v>2015741.09</v>
      </c>
      <c r="P49" s="77">
        <v>111.7</v>
      </c>
      <c r="Q49" s="77">
        <v>0</v>
      </c>
      <c r="R49" s="77">
        <v>2251.5827975299999</v>
      </c>
      <c r="S49" s="78">
        <v>1.4E-3</v>
      </c>
      <c r="T49" s="78">
        <v>1.49E-2</v>
      </c>
      <c r="U49" s="78">
        <v>1.2999999999999999E-3</v>
      </c>
    </row>
    <row r="50" spans="2:21">
      <c r="B50" t="s">
        <v>451</v>
      </c>
      <c r="C50" t="s">
        <v>452</v>
      </c>
      <c r="D50" t="s">
        <v>100</v>
      </c>
      <c r="E50" t="s">
        <v>123</v>
      </c>
      <c r="F50" t="s">
        <v>453</v>
      </c>
      <c r="G50" t="s">
        <v>348</v>
      </c>
      <c r="H50" t="s">
        <v>454</v>
      </c>
      <c r="I50" t="s">
        <v>150</v>
      </c>
      <c r="J50" t="s">
        <v>455</v>
      </c>
      <c r="K50" s="77">
        <v>4.1900000000000004</v>
      </c>
      <c r="L50" t="s">
        <v>102</v>
      </c>
      <c r="M50" s="78">
        <v>1.7999999999999999E-2</v>
      </c>
      <c r="N50" s="78">
        <v>3.95E-2</v>
      </c>
      <c r="O50" s="77">
        <v>4427220</v>
      </c>
      <c r="P50" s="77">
        <v>102.19</v>
      </c>
      <c r="Q50" s="77">
        <v>283.96960000000001</v>
      </c>
      <c r="R50" s="77">
        <v>4808.1457179999998</v>
      </c>
      <c r="S50" s="78">
        <v>4.1999999999999997E-3</v>
      </c>
      <c r="T50" s="78">
        <v>3.1800000000000002E-2</v>
      </c>
      <c r="U50" s="78">
        <v>2.8E-3</v>
      </c>
    </row>
    <row r="51" spans="2:21">
      <c r="B51" t="s">
        <v>456</v>
      </c>
      <c r="C51" t="s">
        <v>457</v>
      </c>
      <c r="D51" t="s">
        <v>100</v>
      </c>
      <c r="E51" t="s">
        <v>123</v>
      </c>
      <c r="F51" t="s">
        <v>458</v>
      </c>
      <c r="G51" t="s">
        <v>333</v>
      </c>
      <c r="H51" t="s">
        <v>459</v>
      </c>
      <c r="I51" t="s">
        <v>210</v>
      </c>
      <c r="J51" t="s">
        <v>460</v>
      </c>
      <c r="K51" s="77">
        <v>2.77</v>
      </c>
      <c r="L51" t="s">
        <v>102</v>
      </c>
      <c r="M51" s="78">
        <v>3.3000000000000002E-2</v>
      </c>
      <c r="N51" s="78">
        <v>4.7899999999999998E-2</v>
      </c>
      <c r="O51" s="77">
        <v>2185000</v>
      </c>
      <c r="P51" s="77">
        <v>107.69</v>
      </c>
      <c r="Q51" s="77">
        <v>0</v>
      </c>
      <c r="R51" s="77">
        <v>2353.0264999999999</v>
      </c>
      <c r="S51" s="78">
        <v>3.5000000000000001E-3</v>
      </c>
      <c r="T51" s="78">
        <v>1.55E-2</v>
      </c>
      <c r="U51" s="78">
        <v>1.4E-3</v>
      </c>
    </row>
    <row r="52" spans="2:21">
      <c r="B52" s="79" t="s">
        <v>258</v>
      </c>
      <c r="C52" s="16"/>
      <c r="D52" s="16"/>
      <c r="E52" s="16"/>
      <c r="F52" s="16"/>
      <c r="K52" s="81">
        <v>3.13</v>
      </c>
      <c r="N52" s="80">
        <v>6.0699999999999997E-2</v>
      </c>
      <c r="O52" s="81">
        <v>40424557.719999999</v>
      </c>
      <c r="Q52" s="81">
        <v>501.33237000000003</v>
      </c>
      <c r="R52" s="81">
        <v>38728.398849653</v>
      </c>
      <c r="T52" s="80">
        <v>0.25580000000000003</v>
      </c>
      <c r="U52" s="80">
        <v>2.2599999999999999E-2</v>
      </c>
    </row>
    <row r="53" spans="2:21">
      <c r="B53" t="s">
        <v>461</v>
      </c>
      <c r="C53" t="s">
        <v>462</v>
      </c>
      <c r="D53" t="s">
        <v>100</v>
      </c>
      <c r="E53" t="s">
        <v>123</v>
      </c>
      <c r="F53" t="s">
        <v>332</v>
      </c>
      <c r="G53" t="s">
        <v>333</v>
      </c>
      <c r="H53" t="s">
        <v>209</v>
      </c>
      <c r="I53" t="s">
        <v>210</v>
      </c>
      <c r="J53" t="s">
        <v>463</v>
      </c>
      <c r="K53" s="77">
        <v>0.74</v>
      </c>
      <c r="L53" t="s">
        <v>102</v>
      </c>
      <c r="M53" s="78">
        <v>1.6299999999999999E-2</v>
      </c>
      <c r="N53" s="78">
        <v>5.1799999999999999E-2</v>
      </c>
      <c r="O53" s="77">
        <v>1188199</v>
      </c>
      <c r="P53" s="77">
        <v>97.88</v>
      </c>
      <c r="Q53" s="77">
        <v>0</v>
      </c>
      <c r="R53" s="77">
        <v>1163.0091812000001</v>
      </c>
      <c r="S53" s="78">
        <v>5.7000000000000002E-3</v>
      </c>
      <c r="T53" s="78">
        <v>7.7000000000000002E-3</v>
      </c>
      <c r="U53" s="78">
        <v>6.9999999999999999E-4</v>
      </c>
    </row>
    <row r="54" spans="2:21">
      <c r="B54" t="s">
        <v>464</v>
      </c>
      <c r="C54" t="s">
        <v>465</v>
      </c>
      <c r="D54" t="s">
        <v>100</v>
      </c>
      <c r="E54" t="s">
        <v>123</v>
      </c>
      <c r="F54" t="s">
        <v>336</v>
      </c>
      <c r="G54" t="s">
        <v>313</v>
      </c>
      <c r="H54" t="s">
        <v>209</v>
      </c>
      <c r="I54" t="s">
        <v>210</v>
      </c>
      <c r="J54" t="s">
        <v>340</v>
      </c>
      <c r="K54" s="77">
        <v>1.61</v>
      </c>
      <c r="L54" t="s">
        <v>102</v>
      </c>
      <c r="M54" s="78">
        <v>3.7600000000000001E-2</v>
      </c>
      <c r="N54" s="78">
        <v>5.0900000000000001E-2</v>
      </c>
      <c r="O54" s="77">
        <v>2524000</v>
      </c>
      <c r="P54" s="77">
        <v>99.26</v>
      </c>
      <c r="Q54" s="77">
        <v>0</v>
      </c>
      <c r="R54" s="77">
        <v>2505.3224</v>
      </c>
      <c r="S54" s="78">
        <v>2.0999999999999999E-3</v>
      </c>
      <c r="T54" s="78">
        <v>1.6500000000000001E-2</v>
      </c>
      <c r="U54" s="78">
        <v>1.5E-3</v>
      </c>
    </row>
    <row r="55" spans="2:21">
      <c r="B55" t="s">
        <v>466</v>
      </c>
      <c r="C55" t="s">
        <v>467</v>
      </c>
      <c r="D55" t="s">
        <v>100</v>
      </c>
      <c r="E55" t="s">
        <v>123</v>
      </c>
      <c r="F55" t="s">
        <v>468</v>
      </c>
      <c r="G55" t="s">
        <v>469</v>
      </c>
      <c r="H55" t="s">
        <v>370</v>
      </c>
      <c r="I55" t="s">
        <v>210</v>
      </c>
      <c r="J55" t="s">
        <v>314</v>
      </c>
      <c r="K55" s="77">
        <v>3.07</v>
      </c>
      <c r="L55" t="s">
        <v>102</v>
      </c>
      <c r="M55" s="78">
        <v>1.0800000000000001E-2</v>
      </c>
      <c r="N55" s="78">
        <v>4.9700000000000001E-2</v>
      </c>
      <c r="O55" s="77">
        <v>505148.57</v>
      </c>
      <c r="P55" s="77">
        <v>89.11</v>
      </c>
      <c r="Q55" s="77">
        <v>0</v>
      </c>
      <c r="R55" s="77">
        <v>450.13789072700001</v>
      </c>
      <c r="S55" s="78">
        <v>4.0000000000000002E-4</v>
      </c>
      <c r="T55" s="78">
        <v>3.0000000000000001E-3</v>
      </c>
      <c r="U55" s="78">
        <v>2.9999999999999997E-4</v>
      </c>
    </row>
    <row r="56" spans="2:21">
      <c r="B56" t="s">
        <v>470</v>
      </c>
      <c r="C56" t="s">
        <v>471</v>
      </c>
      <c r="D56" t="s">
        <v>100</v>
      </c>
      <c r="E56" t="s">
        <v>123</v>
      </c>
      <c r="F56" t="s">
        <v>472</v>
      </c>
      <c r="G56" t="s">
        <v>333</v>
      </c>
      <c r="H56" t="s">
        <v>370</v>
      </c>
      <c r="I56" t="s">
        <v>210</v>
      </c>
      <c r="J56" t="s">
        <v>473</v>
      </c>
      <c r="K56" s="77">
        <v>6.1</v>
      </c>
      <c r="L56" t="s">
        <v>102</v>
      </c>
      <c r="M56" s="78">
        <v>2.4400000000000002E-2</v>
      </c>
      <c r="N56" s="78">
        <v>5.5599999999999997E-2</v>
      </c>
      <c r="O56" s="77">
        <v>2749156</v>
      </c>
      <c r="P56" s="77">
        <v>84.62</v>
      </c>
      <c r="Q56" s="77">
        <v>0</v>
      </c>
      <c r="R56" s="77">
        <v>2326.3358072000001</v>
      </c>
      <c r="S56" s="78">
        <v>2.5000000000000001E-3</v>
      </c>
      <c r="T56" s="78">
        <v>1.54E-2</v>
      </c>
      <c r="U56" s="78">
        <v>1.4E-3</v>
      </c>
    </row>
    <row r="57" spans="2:21">
      <c r="B57" t="s">
        <v>474</v>
      </c>
      <c r="C57" t="s">
        <v>475</v>
      </c>
      <c r="D57" t="s">
        <v>100</v>
      </c>
      <c r="E57" t="s">
        <v>123</v>
      </c>
      <c r="F57" t="s">
        <v>476</v>
      </c>
      <c r="G57" t="s">
        <v>477</v>
      </c>
      <c r="H57" t="s">
        <v>478</v>
      </c>
      <c r="I57" t="s">
        <v>150</v>
      </c>
      <c r="J57" t="s">
        <v>479</v>
      </c>
      <c r="K57" s="77">
        <v>0.41</v>
      </c>
      <c r="L57" t="s">
        <v>102</v>
      </c>
      <c r="M57" s="78">
        <v>1.49E-2</v>
      </c>
      <c r="N57" s="78">
        <v>4.82E-2</v>
      </c>
      <c r="O57" s="77">
        <v>15375.61</v>
      </c>
      <c r="P57" s="77">
        <v>99.16</v>
      </c>
      <c r="Q57" s="77">
        <v>0</v>
      </c>
      <c r="R57" s="77">
        <v>15.246454876</v>
      </c>
      <c r="S57" s="78">
        <v>1E-4</v>
      </c>
      <c r="T57" s="78">
        <v>1E-4</v>
      </c>
      <c r="U57" s="78">
        <v>0</v>
      </c>
    </row>
    <row r="58" spans="2:21">
      <c r="B58" t="s">
        <v>480</v>
      </c>
      <c r="C58" t="s">
        <v>481</v>
      </c>
      <c r="D58" t="s">
        <v>100</v>
      </c>
      <c r="E58" t="s">
        <v>123</v>
      </c>
      <c r="F58" t="s">
        <v>482</v>
      </c>
      <c r="G58" t="s">
        <v>395</v>
      </c>
      <c r="H58" t="s">
        <v>370</v>
      </c>
      <c r="I58" t="s">
        <v>210</v>
      </c>
      <c r="J58" t="s">
        <v>483</v>
      </c>
      <c r="K58" s="77">
        <v>0.5</v>
      </c>
      <c r="L58" t="s">
        <v>102</v>
      </c>
      <c r="M58" s="78">
        <v>2.4500000000000001E-2</v>
      </c>
      <c r="N58" s="78">
        <v>4.9399999999999999E-2</v>
      </c>
      <c r="O58" s="77">
        <v>587500</v>
      </c>
      <c r="P58" s="77">
        <v>98.8</v>
      </c>
      <c r="Q58" s="77">
        <v>7.1968800000000002</v>
      </c>
      <c r="R58" s="77">
        <v>587.64688000000001</v>
      </c>
      <c r="S58" s="78">
        <v>1.5E-3</v>
      </c>
      <c r="T58" s="78">
        <v>3.8999999999999998E-3</v>
      </c>
      <c r="U58" s="78">
        <v>2.9999999999999997E-4</v>
      </c>
    </row>
    <row r="59" spans="2:21">
      <c r="B59" t="s">
        <v>484</v>
      </c>
      <c r="C59" t="s">
        <v>485</v>
      </c>
      <c r="D59" t="s">
        <v>100</v>
      </c>
      <c r="E59" t="s">
        <v>123</v>
      </c>
      <c r="F59" t="s">
        <v>486</v>
      </c>
      <c r="G59" t="s">
        <v>333</v>
      </c>
      <c r="H59" t="s">
        <v>396</v>
      </c>
      <c r="I59" t="s">
        <v>210</v>
      </c>
      <c r="J59" t="s">
        <v>487</v>
      </c>
      <c r="K59" s="77">
        <v>6.9</v>
      </c>
      <c r="L59" t="s">
        <v>102</v>
      </c>
      <c r="M59" s="78">
        <v>4.9399999999999999E-2</v>
      </c>
      <c r="N59" s="78">
        <v>6.5600000000000006E-2</v>
      </c>
      <c r="O59" s="77">
        <v>2654000</v>
      </c>
      <c r="P59" s="77">
        <v>92.37</v>
      </c>
      <c r="Q59" s="77">
        <v>0</v>
      </c>
      <c r="R59" s="77">
        <v>2451.4998000000001</v>
      </c>
      <c r="S59" s="78">
        <v>3.5000000000000001E-3</v>
      </c>
      <c r="T59" s="78">
        <v>1.6199999999999999E-2</v>
      </c>
      <c r="U59" s="78">
        <v>1.4E-3</v>
      </c>
    </row>
    <row r="60" spans="2:21">
      <c r="B60" t="s">
        <v>488</v>
      </c>
      <c r="C60" t="s">
        <v>489</v>
      </c>
      <c r="D60" t="s">
        <v>100</v>
      </c>
      <c r="E60" t="s">
        <v>123</v>
      </c>
      <c r="F60" t="s">
        <v>490</v>
      </c>
      <c r="G60" t="s">
        <v>132</v>
      </c>
      <c r="H60" t="s">
        <v>396</v>
      </c>
      <c r="I60" t="s">
        <v>210</v>
      </c>
      <c r="J60" t="s">
        <v>491</v>
      </c>
      <c r="K60" s="77">
        <v>1.1200000000000001</v>
      </c>
      <c r="L60" t="s">
        <v>102</v>
      </c>
      <c r="M60" s="78">
        <v>3.6499999999999998E-2</v>
      </c>
      <c r="N60" s="78">
        <v>5.33E-2</v>
      </c>
      <c r="O60" s="77">
        <v>32614.22</v>
      </c>
      <c r="P60" s="77">
        <v>99.41</v>
      </c>
      <c r="Q60" s="77">
        <v>0</v>
      </c>
      <c r="R60" s="77">
        <v>32.421796102000002</v>
      </c>
      <c r="S60" s="78">
        <v>0</v>
      </c>
      <c r="T60" s="78">
        <v>2.0000000000000001E-4</v>
      </c>
      <c r="U60" s="78">
        <v>0</v>
      </c>
    </row>
    <row r="61" spans="2:21">
      <c r="B61" t="s">
        <v>492</v>
      </c>
      <c r="C61" t="s">
        <v>493</v>
      </c>
      <c r="D61" t="s">
        <v>100</v>
      </c>
      <c r="E61" t="s">
        <v>123</v>
      </c>
      <c r="F61" t="s">
        <v>494</v>
      </c>
      <c r="G61" t="s">
        <v>495</v>
      </c>
      <c r="H61" t="s">
        <v>396</v>
      </c>
      <c r="I61" t="s">
        <v>210</v>
      </c>
      <c r="J61" t="s">
        <v>496</v>
      </c>
      <c r="K61" s="77">
        <v>0.83</v>
      </c>
      <c r="L61" t="s">
        <v>102</v>
      </c>
      <c r="M61" s="78">
        <v>3.9199999999999999E-2</v>
      </c>
      <c r="N61" s="78">
        <v>5.79E-2</v>
      </c>
      <c r="O61" s="77">
        <v>2364993</v>
      </c>
      <c r="P61" s="77">
        <v>99.2</v>
      </c>
      <c r="Q61" s="77">
        <v>0</v>
      </c>
      <c r="R61" s="77">
        <v>2346.0730560000002</v>
      </c>
      <c r="S61" s="78">
        <v>2.5000000000000001E-3</v>
      </c>
      <c r="T61" s="78">
        <v>1.55E-2</v>
      </c>
      <c r="U61" s="78">
        <v>1.4E-3</v>
      </c>
    </row>
    <row r="62" spans="2:21">
      <c r="B62" t="s">
        <v>497</v>
      </c>
      <c r="C62" t="s">
        <v>498</v>
      </c>
      <c r="D62" t="s">
        <v>100</v>
      </c>
      <c r="E62" t="s">
        <v>123</v>
      </c>
      <c r="F62" t="s">
        <v>499</v>
      </c>
      <c r="G62" t="s">
        <v>500</v>
      </c>
      <c r="H62" t="s">
        <v>396</v>
      </c>
      <c r="I62" t="s">
        <v>210</v>
      </c>
      <c r="J62" t="s">
        <v>501</v>
      </c>
      <c r="K62" s="77">
        <v>1.62</v>
      </c>
      <c r="L62" t="s">
        <v>102</v>
      </c>
      <c r="M62" s="78">
        <v>2.75E-2</v>
      </c>
      <c r="N62" s="78">
        <v>5.8400000000000001E-2</v>
      </c>
      <c r="O62" s="77">
        <v>494117.04</v>
      </c>
      <c r="P62" s="77">
        <v>95.52</v>
      </c>
      <c r="Q62" s="77">
        <v>0</v>
      </c>
      <c r="R62" s="77">
        <v>471.98059660799998</v>
      </c>
      <c r="S62" s="78">
        <v>1.8E-3</v>
      </c>
      <c r="T62" s="78">
        <v>3.0999999999999999E-3</v>
      </c>
      <c r="U62" s="78">
        <v>2.9999999999999997E-4</v>
      </c>
    </row>
    <row r="63" spans="2:21">
      <c r="B63" t="s">
        <v>502</v>
      </c>
      <c r="C63" t="s">
        <v>503</v>
      </c>
      <c r="D63" t="s">
        <v>100</v>
      </c>
      <c r="E63" t="s">
        <v>123</v>
      </c>
      <c r="F63" t="s">
        <v>504</v>
      </c>
      <c r="G63" t="s">
        <v>348</v>
      </c>
      <c r="H63" t="s">
        <v>416</v>
      </c>
      <c r="I63" t="s">
        <v>210</v>
      </c>
      <c r="J63" t="s">
        <v>505</v>
      </c>
      <c r="K63" s="77">
        <v>3.08</v>
      </c>
      <c r="L63" t="s">
        <v>102</v>
      </c>
      <c r="M63" s="78">
        <v>2.7E-2</v>
      </c>
      <c r="N63" s="78">
        <v>5.7700000000000001E-2</v>
      </c>
      <c r="O63" s="77">
        <v>2435626.0499999998</v>
      </c>
      <c r="P63" s="77">
        <v>91.23</v>
      </c>
      <c r="Q63" s="77">
        <v>0</v>
      </c>
      <c r="R63" s="77">
        <v>2222.021645415</v>
      </c>
      <c r="S63" s="78">
        <v>3.3999999999999998E-3</v>
      </c>
      <c r="T63" s="78">
        <v>1.47E-2</v>
      </c>
      <c r="U63" s="78">
        <v>1.2999999999999999E-3</v>
      </c>
    </row>
    <row r="64" spans="2:21">
      <c r="B64" t="s">
        <v>506</v>
      </c>
      <c r="C64" t="s">
        <v>507</v>
      </c>
      <c r="D64" t="s">
        <v>100</v>
      </c>
      <c r="E64" t="s">
        <v>123</v>
      </c>
      <c r="F64" t="s">
        <v>508</v>
      </c>
      <c r="G64" t="s">
        <v>430</v>
      </c>
      <c r="H64" t="s">
        <v>509</v>
      </c>
      <c r="I64" t="s">
        <v>150</v>
      </c>
      <c r="J64" t="s">
        <v>505</v>
      </c>
      <c r="K64" s="77">
        <v>1.25</v>
      </c>
      <c r="L64" t="s">
        <v>102</v>
      </c>
      <c r="M64" s="78">
        <v>4.1700000000000001E-2</v>
      </c>
      <c r="N64" s="78">
        <v>5.74E-2</v>
      </c>
      <c r="O64" s="77">
        <v>1308036.95</v>
      </c>
      <c r="P64" s="77">
        <v>99.21</v>
      </c>
      <c r="Q64" s="77">
        <v>0</v>
      </c>
      <c r="R64" s="77">
        <v>1297.7034580950001</v>
      </c>
      <c r="S64" s="78">
        <v>6.7999999999999996E-3</v>
      </c>
      <c r="T64" s="78">
        <v>8.6E-3</v>
      </c>
      <c r="U64" s="78">
        <v>8.0000000000000004E-4</v>
      </c>
    </row>
    <row r="65" spans="2:21">
      <c r="B65" t="s">
        <v>510</v>
      </c>
      <c r="C65" t="s">
        <v>511</v>
      </c>
      <c r="D65" t="s">
        <v>100</v>
      </c>
      <c r="E65" t="s">
        <v>123</v>
      </c>
      <c r="F65" t="s">
        <v>508</v>
      </c>
      <c r="G65" t="s">
        <v>430</v>
      </c>
      <c r="H65" t="s">
        <v>509</v>
      </c>
      <c r="I65" t="s">
        <v>150</v>
      </c>
      <c r="J65" t="s">
        <v>512</v>
      </c>
      <c r="K65" s="77">
        <v>2.67</v>
      </c>
      <c r="L65" t="s">
        <v>102</v>
      </c>
      <c r="M65" s="78">
        <v>2.58E-2</v>
      </c>
      <c r="N65" s="78">
        <v>5.8500000000000003E-2</v>
      </c>
      <c r="O65" s="77">
        <v>2075802.44</v>
      </c>
      <c r="P65" s="77">
        <v>92.5</v>
      </c>
      <c r="Q65" s="77">
        <v>0</v>
      </c>
      <c r="R65" s="77">
        <v>1920.1172570000001</v>
      </c>
      <c r="S65" s="78">
        <v>6.8999999999999999E-3</v>
      </c>
      <c r="T65" s="78">
        <v>1.2699999999999999E-2</v>
      </c>
      <c r="U65" s="78">
        <v>1.1000000000000001E-3</v>
      </c>
    </row>
    <row r="66" spans="2:21">
      <c r="B66" t="s">
        <v>513</v>
      </c>
      <c r="C66" t="s">
        <v>514</v>
      </c>
      <c r="D66" t="s">
        <v>100</v>
      </c>
      <c r="E66" t="s">
        <v>123</v>
      </c>
      <c r="F66" t="s">
        <v>515</v>
      </c>
      <c r="G66" t="s">
        <v>516</v>
      </c>
      <c r="H66" t="s">
        <v>416</v>
      </c>
      <c r="I66" t="s">
        <v>210</v>
      </c>
      <c r="J66" t="s">
        <v>517</v>
      </c>
      <c r="K66" s="77">
        <v>4.5</v>
      </c>
      <c r="L66" t="s">
        <v>102</v>
      </c>
      <c r="M66" s="78">
        <v>2.7400000000000001E-2</v>
      </c>
      <c r="N66" s="78">
        <v>5.62E-2</v>
      </c>
      <c r="O66" s="77">
        <v>670100</v>
      </c>
      <c r="P66" s="77">
        <v>88.81</v>
      </c>
      <c r="Q66" s="77">
        <v>0</v>
      </c>
      <c r="R66" s="77">
        <v>595.11581000000001</v>
      </c>
      <c r="S66" s="78">
        <v>8.9999999999999998E-4</v>
      </c>
      <c r="T66" s="78">
        <v>3.8999999999999998E-3</v>
      </c>
      <c r="U66" s="78">
        <v>2.9999999999999997E-4</v>
      </c>
    </row>
    <row r="67" spans="2:21">
      <c r="B67" t="s">
        <v>518</v>
      </c>
      <c r="C67" t="s">
        <v>519</v>
      </c>
      <c r="D67" t="s">
        <v>100</v>
      </c>
      <c r="E67" t="s">
        <v>123</v>
      </c>
      <c r="F67" t="s">
        <v>520</v>
      </c>
      <c r="G67" t="s">
        <v>132</v>
      </c>
      <c r="H67" t="s">
        <v>416</v>
      </c>
      <c r="I67" t="s">
        <v>210</v>
      </c>
      <c r="J67" t="s">
        <v>426</v>
      </c>
      <c r="K67" s="77">
        <v>0.73</v>
      </c>
      <c r="L67" t="s">
        <v>102</v>
      </c>
      <c r="M67" s="78">
        <v>2.1600000000000001E-2</v>
      </c>
      <c r="N67" s="78">
        <v>5.62E-2</v>
      </c>
      <c r="O67" s="77">
        <v>83560.649999999994</v>
      </c>
      <c r="P67" s="77">
        <v>98.16</v>
      </c>
      <c r="Q67" s="77">
        <v>0</v>
      </c>
      <c r="R67" s="77">
        <v>82.023134040000002</v>
      </c>
      <c r="S67" s="78">
        <v>6.9999999999999999E-4</v>
      </c>
      <c r="T67" s="78">
        <v>5.0000000000000001E-4</v>
      </c>
      <c r="U67" s="78">
        <v>0</v>
      </c>
    </row>
    <row r="68" spans="2:21">
      <c r="B68" t="s">
        <v>521</v>
      </c>
      <c r="C68" t="s">
        <v>522</v>
      </c>
      <c r="D68" t="s">
        <v>100</v>
      </c>
      <c r="E68" t="s">
        <v>123</v>
      </c>
      <c r="F68" t="s">
        <v>523</v>
      </c>
      <c r="G68" t="s">
        <v>524</v>
      </c>
      <c r="H68" t="s">
        <v>416</v>
      </c>
      <c r="I68" t="s">
        <v>210</v>
      </c>
      <c r="J68" t="s">
        <v>525</v>
      </c>
      <c r="K68" s="77">
        <v>5.83</v>
      </c>
      <c r="L68" t="s">
        <v>102</v>
      </c>
      <c r="M68" s="78">
        <v>2.3400000000000001E-2</v>
      </c>
      <c r="N68" s="78">
        <v>5.7299999999999997E-2</v>
      </c>
      <c r="O68" s="77">
        <v>384292.5</v>
      </c>
      <c r="P68" s="77">
        <v>82.62</v>
      </c>
      <c r="Q68" s="77">
        <v>0</v>
      </c>
      <c r="R68" s="77">
        <v>317.50246349999998</v>
      </c>
      <c r="S68" s="78">
        <v>4.0000000000000002E-4</v>
      </c>
      <c r="T68" s="78">
        <v>2.0999999999999999E-3</v>
      </c>
      <c r="U68" s="78">
        <v>2.0000000000000001E-4</v>
      </c>
    </row>
    <row r="69" spans="2:21">
      <c r="B69" t="s">
        <v>526</v>
      </c>
      <c r="C69" t="s">
        <v>527</v>
      </c>
      <c r="D69" t="s">
        <v>100</v>
      </c>
      <c r="E69" t="s">
        <v>123</v>
      </c>
      <c r="F69" t="s">
        <v>528</v>
      </c>
      <c r="G69" t="s">
        <v>430</v>
      </c>
      <c r="H69" t="s">
        <v>421</v>
      </c>
      <c r="I69" t="s">
        <v>150</v>
      </c>
      <c r="J69" t="s">
        <v>529</v>
      </c>
      <c r="K69" s="77">
        <v>1.84</v>
      </c>
      <c r="L69" t="s">
        <v>102</v>
      </c>
      <c r="M69" s="78">
        <v>2.9499999999999998E-2</v>
      </c>
      <c r="N69" s="78">
        <v>6.2899999999999998E-2</v>
      </c>
      <c r="O69" s="77">
        <v>464185.72</v>
      </c>
      <c r="P69" s="77">
        <v>94.95</v>
      </c>
      <c r="Q69" s="77">
        <v>0</v>
      </c>
      <c r="R69" s="77">
        <v>440.74434114000002</v>
      </c>
      <c r="S69" s="78">
        <v>1.1999999999999999E-3</v>
      </c>
      <c r="T69" s="78">
        <v>2.8999999999999998E-3</v>
      </c>
      <c r="U69" s="78">
        <v>2.9999999999999997E-4</v>
      </c>
    </row>
    <row r="70" spans="2:21">
      <c r="B70" t="s">
        <v>530</v>
      </c>
      <c r="C70" t="s">
        <v>531</v>
      </c>
      <c r="D70" t="s">
        <v>100</v>
      </c>
      <c r="E70" t="s">
        <v>123</v>
      </c>
      <c r="F70" t="s">
        <v>532</v>
      </c>
      <c r="G70" t="s">
        <v>533</v>
      </c>
      <c r="H70" t="s">
        <v>421</v>
      </c>
      <c r="I70" t="s">
        <v>150</v>
      </c>
      <c r="J70" t="s">
        <v>534</v>
      </c>
      <c r="K70" s="77">
        <v>4.6900000000000004</v>
      </c>
      <c r="L70" t="s">
        <v>102</v>
      </c>
      <c r="M70" s="78">
        <v>1.4999999999999999E-2</v>
      </c>
      <c r="N70" s="78">
        <v>6.0400000000000002E-2</v>
      </c>
      <c r="O70" s="77">
        <v>2317000</v>
      </c>
      <c r="P70" s="77">
        <v>81.430000000000007</v>
      </c>
      <c r="Q70" s="77">
        <v>0</v>
      </c>
      <c r="R70" s="77">
        <v>1886.7330999999999</v>
      </c>
      <c r="S70" s="78">
        <v>6.0000000000000001E-3</v>
      </c>
      <c r="T70" s="78">
        <v>1.2500000000000001E-2</v>
      </c>
      <c r="U70" s="78">
        <v>1.1000000000000001E-3</v>
      </c>
    </row>
    <row r="71" spans="2:21">
      <c r="B71" t="s">
        <v>535</v>
      </c>
      <c r="C71" t="s">
        <v>536</v>
      </c>
      <c r="D71" t="s">
        <v>100</v>
      </c>
      <c r="E71" t="s">
        <v>123</v>
      </c>
      <c r="F71" t="s">
        <v>537</v>
      </c>
      <c r="G71" t="s">
        <v>533</v>
      </c>
      <c r="H71" t="s">
        <v>425</v>
      </c>
      <c r="I71" t="s">
        <v>210</v>
      </c>
      <c r="J71" t="s">
        <v>538</v>
      </c>
      <c r="K71" s="77">
        <v>3.28</v>
      </c>
      <c r="L71" t="s">
        <v>102</v>
      </c>
      <c r="M71" s="78">
        <v>2.0500000000000001E-2</v>
      </c>
      <c r="N71" s="78">
        <v>5.7599999999999998E-2</v>
      </c>
      <c r="O71" s="77">
        <v>1980244.56</v>
      </c>
      <c r="P71" s="77">
        <v>89.02</v>
      </c>
      <c r="Q71" s="77">
        <v>0</v>
      </c>
      <c r="R71" s="77">
        <v>1762.8137073119999</v>
      </c>
      <c r="S71" s="78">
        <v>3.8E-3</v>
      </c>
      <c r="T71" s="78">
        <v>1.1599999999999999E-2</v>
      </c>
      <c r="U71" s="78">
        <v>1E-3</v>
      </c>
    </row>
    <row r="72" spans="2:21">
      <c r="B72" t="s">
        <v>539</v>
      </c>
      <c r="C72" t="s">
        <v>540</v>
      </c>
      <c r="D72" t="s">
        <v>100</v>
      </c>
      <c r="E72" t="s">
        <v>123</v>
      </c>
      <c r="F72" t="s">
        <v>541</v>
      </c>
      <c r="G72" t="s">
        <v>430</v>
      </c>
      <c r="H72" t="s">
        <v>421</v>
      </c>
      <c r="I72" t="s">
        <v>150</v>
      </c>
      <c r="J72" t="s">
        <v>542</v>
      </c>
      <c r="K72" s="77">
        <v>2.34</v>
      </c>
      <c r="L72" t="s">
        <v>102</v>
      </c>
      <c r="M72" s="78">
        <v>2.4E-2</v>
      </c>
      <c r="N72" s="78">
        <v>0.1041</v>
      </c>
      <c r="O72" s="77">
        <v>729177.07</v>
      </c>
      <c r="P72" s="77">
        <v>91.2</v>
      </c>
      <c r="Q72" s="77">
        <v>8.7501200000000008</v>
      </c>
      <c r="R72" s="77">
        <v>673.75960783999994</v>
      </c>
      <c r="S72" s="78">
        <v>2.8E-3</v>
      </c>
      <c r="T72" s="78">
        <v>4.4999999999999997E-3</v>
      </c>
      <c r="U72" s="78">
        <v>4.0000000000000002E-4</v>
      </c>
    </row>
    <row r="73" spans="2:21">
      <c r="B73" t="s">
        <v>543</v>
      </c>
      <c r="C73" t="s">
        <v>544</v>
      </c>
      <c r="D73" t="s">
        <v>100</v>
      </c>
      <c r="E73" t="s">
        <v>123</v>
      </c>
      <c r="F73" t="s">
        <v>545</v>
      </c>
      <c r="G73" t="s">
        <v>430</v>
      </c>
      <c r="H73" t="s">
        <v>425</v>
      </c>
      <c r="I73" t="s">
        <v>210</v>
      </c>
      <c r="J73" t="s">
        <v>546</v>
      </c>
      <c r="K73" s="77">
        <v>0.83</v>
      </c>
      <c r="L73" t="s">
        <v>102</v>
      </c>
      <c r="M73" s="78">
        <v>3.4200000000000001E-2</v>
      </c>
      <c r="N73" s="78">
        <v>6.1800000000000001E-2</v>
      </c>
      <c r="O73" s="77">
        <v>1581600</v>
      </c>
      <c r="P73" s="77">
        <v>98.4</v>
      </c>
      <c r="Q73" s="77">
        <v>0</v>
      </c>
      <c r="R73" s="77">
        <v>1556.2944</v>
      </c>
      <c r="S73" s="78">
        <v>7.1000000000000004E-3</v>
      </c>
      <c r="T73" s="78">
        <v>1.03E-2</v>
      </c>
      <c r="U73" s="78">
        <v>8.9999999999999998E-4</v>
      </c>
    </row>
    <row r="74" spans="2:21">
      <c r="B74" t="s">
        <v>547</v>
      </c>
      <c r="C74" t="s">
        <v>548</v>
      </c>
      <c r="D74" t="s">
        <v>100</v>
      </c>
      <c r="E74" t="s">
        <v>123</v>
      </c>
      <c r="F74" t="s">
        <v>429</v>
      </c>
      <c r="G74" t="s">
        <v>430</v>
      </c>
      <c r="H74" t="s">
        <v>425</v>
      </c>
      <c r="I74" t="s">
        <v>210</v>
      </c>
      <c r="J74" t="s">
        <v>505</v>
      </c>
      <c r="K74" s="77">
        <v>1.07</v>
      </c>
      <c r="L74" t="s">
        <v>102</v>
      </c>
      <c r="M74" s="78">
        <v>4.2000000000000003E-2</v>
      </c>
      <c r="N74" s="78">
        <v>5.7700000000000001E-2</v>
      </c>
      <c r="O74" s="77">
        <v>133831</v>
      </c>
      <c r="P74" s="77">
        <v>100.06</v>
      </c>
      <c r="Q74" s="77">
        <v>0</v>
      </c>
      <c r="R74" s="77">
        <v>133.91129860000001</v>
      </c>
      <c r="S74" s="78">
        <v>5.9999999999999995E-4</v>
      </c>
      <c r="T74" s="78">
        <v>8.9999999999999998E-4</v>
      </c>
      <c r="U74" s="78">
        <v>1E-4</v>
      </c>
    </row>
    <row r="75" spans="2:21">
      <c r="B75" t="s">
        <v>549</v>
      </c>
      <c r="C75" t="s">
        <v>550</v>
      </c>
      <c r="D75" t="s">
        <v>100</v>
      </c>
      <c r="E75" t="s">
        <v>123</v>
      </c>
      <c r="F75" t="s">
        <v>551</v>
      </c>
      <c r="G75" t="s">
        <v>348</v>
      </c>
      <c r="H75" t="s">
        <v>421</v>
      </c>
      <c r="I75" t="s">
        <v>150</v>
      </c>
      <c r="J75" t="s">
        <v>552</v>
      </c>
      <c r="K75" s="77">
        <v>2.37</v>
      </c>
      <c r="L75" t="s">
        <v>102</v>
      </c>
      <c r="M75" s="78">
        <v>3.2899999999999999E-2</v>
      </c>
      <c r="N75" s="78">
        <v>6.0400000000000002E-2</v>
      </c>
      <c r="O75" s="77">
        <v>1527333.34</v>
      </c>
      <c r="P75" s="77">
        <v>93.97</v>
      </c>
      <c r="Q75" s="77">
        <v>413.23912000000001</v>
      </c>
      <c r="R75" s="77">
        <v>1848.4742595979999</v>
      </c>
      <c r="S75" s="78">
        <v>3.0999999999999999E-3</v>
      </c>
      <c r="T75" s="78">
        <v>1.2200000000000001E-2</v>
      </c>
      <c r="U75" s="78">
        <v>1.1000000000000001E-3</v>
      </c>
    </row>
    <row r="76" spans="2:21">
      <c r="B76" t="s">
        <v>553</v>
      </c>
      <c r="C76" t="s">
        <v>554</v>
      </c>
      <c r="D76" t="s">
        <v>100</v>
      </c>
      <c r="E76" t="s">
        <v>123</v>
      </c>
      <c r="F76" t="s">
        <v>555</v>
      </c>
      <c r="G76" t="s">
        <v>348</v>
      </c>
      <c r="H76" t="s">
        <v>459</v>
      </c>
      <c r="I76" t="s">
        <v>210</v>
      </c>
      <c r="J76" t="s">
        <v>402</v>
      </c>
      <c r="K76" s="77">
        <v>3.75</v>
      </c>
      <c r="L76" t="s">
        <v>102</v>
      </c>
      <c r="M76" s="78">
        <v>2.5000000000000001E-2</v>
      </c>
      <c r="N76" s="78">
        <v>6.4299999999999996E-2</v>
      </c>
      <c r="O76" s="77">
        <v>2146848</v>
      </c>
      <c r="P76" s="77">
        <v>86.77</v>
      </c>
      <c r="Q76" s="77">
        <v>0</v>
      </c>
      <c r="R76" s="77">
        <v>1862.8200096</v>
      </c>
      <c r="S76" s="78">
        <v>2.5000000000000001E-3</v>
      </c>
      <c r="T76" s="78">
        <v>1.23E-2</v>
      </c>
      <c r="U76" s="78">
        <v>1.1000000000000001E-3</v>
      </c>
    </row>
    <row r="77" spans="2:21">
      <c r="B77" t="s">
        <v>556</v>
      </c>
      <c r="C77" t="s">
        <v>557</v>
      </c>
      <c r="D77" t="s">
        <v>100</v>
      </c>
      <c r="E77" t="s">
        <v>123</v>
      </c>
      <c r="F77" t="s">
        <v>558</v>
      </c>
      <c r="G77" t="s">
        <v>430</v>
      </c>
      <c r="H77" t="s">
        <v>454</v>
      </c>
      <c r="I77" t="s">
        <v>150</v>
      </c>
      <c r="J77" t="s">
        <v>559</v>
      </c>
      <c r="K77" s="77">
        <v>3.11</v>
      </c>
      <c r="L77" t="s">
        <v>102</v>
      </c>
      <c r="M77" s="78">
        <v>4.53E-2</v>
      </c>
      <c r="N77" s="78">
        <v>6.6799999999999998E-2</v>
      </c>
      <c r="O77" s="77">
        <v>2486816</v>
      </c>
      <c r="P77" s="77">
        <v>95.03</v>
      </c>
      <c r="Q77" s="77">
        <v>0</v>
      </c>
      <c r="R77" s="77">
        <v>2363.2212448</v>
      </c>
      <c r="S77" s="78">
        <v>3.5999999999999999E-3</v>
      </c>
      <c r="T77" s="78">
        <v>1.5599999999999999E-2</v>
      </c>
      <c r="U77" s="78">
        <v>1.4E-3</v>
      </c>
    </row>
    <row r="78" spans="2:21">
      <c r="B78" t="s">
        <v>560</v>
      </c>
      <c r="C78" t="s">
        <v>561</v>
      </c>
      <c r="D78" t="s">
        <v>100</v>
      </c>
      <c r="E78" t="s">
        <v>123</v>
      </c>
      <c r="F78" t="s">
        <v>562</v>
      </c>
      <c r="G78" t="s">
        <v>348</v>
      </c>
      <c r="H78" t="s">
        <v>454</v>
      </c>
      <c r="I78" t="s">
        <v>150</v>
      </c>
      <c r="J78" t="s">
        <v>563</v>
      </c>
      <c r="K78" s="77">
        <v>3.38</v>
      </c>
      <c r="L78" t="s">
        <v>102</v>
      </c>
      <c r="M78" s="78">
        <v>7.2499999999999995E-2</v>
      </c>
      <c r="N78" s="78">
        <v>6.5799999999999997E-2</v>
      </c>
      <c r="O78" s="77">
        <v>4600000</v>
      </c>
      <c r="P78" s="77">
        <v>107.8</v>
      </c>
      <c r="Q78" s="77">
        <v>0</v>
      </c>
      <c r="R78" s="77">
        <v>4958.8</v>
      </c>
      <c r="S78" s="78">
        <v>7.9000000000000008E-3</v>
      </c>
      <c r="T78" s="78">
        <v>3.2800000000000003E-2</v>
      </c>
      <c r="U78" s="78">
        <v>2.8999999999999998E-3</v>
      </c>
    </row>
    <row r="79" spans="2:21">
      <c r="B79" t="s">
        <v>564</v>
      </c>
      <c r="C79" t="s">
        <v>565</v>
      </c>
      <c r="D79" t="s">
        <v>100</v>
      </c>
      <c r="E79" t="s">
        <v>123</v>
      </c>
      <c r="F79" t="s">
        <v>566</v>
      </c>
      <c r="G79" t="s">
        <v>533</v>
      </c>
      <c r="H79" t="s">
        <v>234</v>
      </c>
      <c r="I79" t="s">
        <v>567</v>
      </c>
      <c r="J79" t="s">
        <v>568</v>
      </c>
      <c r="K79" s="77">
        <v>3.59</v>
      </c>
      <c r="L79" t="s">
        <v>102</v>
      </c>
      <c r="M79" s="78">
        <v>6.0499999999999998E-2</v>
      </c>
      <c r="N79" s="78">
        <v>6.1400000000000003E-2</v>
      </c>
      <c r="O79" s="77">
        <v>2385000</v>
      </c>
      <c r="P79" s="77">
        <v>99.98</v>
      </c>
      <c r="Q79" s="77">
        <v>72.146249999999995</v>
      </c>
      <c r="R79" s="77">
        <v>2456.6692499999999</v>
      </c>
      <c r="S79" s="78">
        <v>1.0800000000000001E-2</v>
      </c>
      <c r="T79" s="78">
        <v>1.6199999999999999E-2</v>
      </c>
      <c r="U79" s="78">
        <v>1.4E-3</v>
      </c>
    </row>
    <row r="80" spans="2:21">
      <c r="B80" s="79" t="s">
        <v>307</v>
      </c>
      <c r="C80" s="16"/>
      <c r="D80" s="16"/>
      <c r="E80" s="16"/>
      <c r="F80" s="16"/>
      <c r="K80" s="81">
        <v>1.17</v>
      </c>
      <c r="N80" s="80">
        <v>6.7199999999999996E-2</v>
      </c>
      <c r="O80" s="81">
        <v>6641461.1200000001</v>
      </c>
      <c r="Q80" s="81">
        <v>373.30491999999998</v>
      </c>
      <c r="R80" s="81">
        <v>7294.0688537120004</v>
      </c>
      <c r="T80" s="80">
        <v>4.82E-2</v>
      </c>
      <c r="U80" s="80">
        <v>4.1999999999999997E-3</v>
      </c>
    </row>
    <row r="81" spans="2:21">
      <c r="B81" t="s">
        <v>569</v>
      </c>
      <c r="C81" t="s">
        <v>570</v>
      </c>
      <c r="D81" t="s">
        <v>100</v>
      </c>
      <c r="E81" t="s">
        <v>123</v>
      </c>
      <c r="F81" t="s">
        <v>571</v>
      </c>
      <c r="G81" t="s">
        <v>572</v>
      </c>
      <c r="H81" t="s">
        <v>370</v>
      </c>
      <c r="I81" t="s">
        <v>210</v>
      </c>
      <c r="J81" t="s">
        <v>573</v>
      </c>
      <c r="K81" s="77">
        <v>0.98</v>
      </c>
      <c r="L81" t="s">
        <v>102</v>
      </c>
      <c r="M81" s="78">
        <v>3.49E-2</v>
      </c>
      <c r="N81" s="78">
        <v>6.8000000000000005E-2</v>
      </c>
      <c r="O81" s="77">
        <v>4122760.72</v>
      </c>
      <c r="P81" s="77">
        <v>104.41</v>
      </c>
      <c r="Q81" s="77">
        <v>0</v>
      </c>
      <c r="R81" s="77">
        <v>4304.5744677519997</v>
      </c>
      <c r="S81" s="78">
        <v>4.8999999999999998E-3</v>
      </c>
      <c r="T81" s="78">
        <v>2.8400000000000002E-2</v>
      </c>
      <c r="U81" s="78">
        <v>2.5000000000000001E-3</v>
      </c>
    </row>
    <row r="82" spans="2:21">
      <c r="B82" t="s">
        <v>574</v>
      </c>
      <c r="C82" t="s">
        <v>575</v>
      </c>
      <c r="D82" t="s">
        <v>100</v>
      </c>
      <c r="E82" t="s">
        <v>123</v>
      </c>
      <c r="F82" t="s">
        <v>504</v>
      </c>
      <c r="G82" t="s">
        <v>348</v>
      </c>
      <c r="H82" t="s">
        <v>416</v>
      </c>
      <c r="I82" t="s">
        <v>210</v>
      </c>
      <c r="J82" t="s">
        <v>576</v>
      </c>
      <c r="K82" s="77">
        <v>1.22</v>
      </c>
      <c r="L82" t="s">
        <v>102</v>
      </c>
      <c r="M82" s="78">
        <v>4.7E-2</v>
      </c>
      <c r="N82" s="78">
        <v>6.9099999999999995E-2</v>
      </c>
      <c r="O82" s="77">
        <v>1899000</v>
      </c>
      <c r="P82" s="77">
        <v>102.2</v>
      </c>
      <c r="Q82" s="77">
        <v>131.46290999999999</v>
      </c>
      <c r="R82" s="77">
        <v>2072.24091</v>
      </c>
      <c r="S82" s="78">
        <v>3.8999999999999998E-3</v>
      </c>
      <c r="T82" s="78">
        <v>1.37E-2</v>
      </c>
      <c r="U82" s="78">
        <v>1.1999999999999999E-3</v>
      </c>
    </row>
    <row r="83" spans="2:21">
      <c r="B83" t="s">
        <v>577</v>
      </c>
      <c r="C83" t="s">
        <v>578</v>
      </c>
      <c r="D83" t="s">
        <v>100</v>
      </c>
      <c r="E83" t="s">
        <v>123</v>
      </c>
      <c r="F83" t="s">
        <v>515</v>
      </c>
      <c r="G83" t="s">
        <v>516</v>
      </c>
      <c r="H83" t="s">
        <v>416</v>
      </c>
      <c r="I83" t="s">
        <v>210</v>
      </c>
      <c r="J83" t="s">
        <v>426</v>
      </c>
      <c r="K83" s="77">
        <v>1.95</v>
      </c>
      <c r="L83" t="s">
        <v>102</v>
      </c>
      <c r="M83" s="78">
        <v>5.6000000000000001E-2</v>
      </c>
      <c r="N83" s="78">
        <v>5.9400000000000001E-2</v>
      </c>
      <c r="O83" s="77">
        <v>619700.4</v>
      </c>
      <c r="P83" s="77">
        <v>108.99</v>
      </c>
      <c r="Q83" s="77">
        <v>241.84200999999999</v>
      </c>
      <c r="R83" s="77">
        <v>917.25347595999995</v>
      </c>
      <c r="S83" s="78">
        <v>3.8999999999999998E-3</v>
      </c>
      <c r="T83" s="78">
        <v>6.1000000000000004E-3</v>
      </c>
      <c r="U83" s="78">
        <v>5.0000000000000001E-4</v>
      </c>
    </row>
    <row r="84" spans="2:21">
      <c r="B84" s="79" t="s">
        <v>579</v>
      </c>
      <c r="C84" s="16"/>
      <c r="D84" s="16"/>
      <c r="E84" s="16"/>
      <c r="F84" s="16"/>
      <c r="K84" s="81">
        <v>0</v>
      </c>
      <c r="N84" s="80">
        <v>0</v>
      </c>
      <c r="O84" s="81">
        <v>0</v>
      </c>
      <c r="Q84" s="81">
        <v>0</v>
      </c>
      <c r="R84" s="81">
        <v>0</v>
      </c>
      <c r="T84" s="80">
        <v>0</v>
      </c>
      <c r="U84" s="80">
        <v>0</v>
      </c>
    </row>
    <row r="85" spans="2:21">
      <c r="B85" t="s">
        <v>234</v>
      </c>
      <c r="C85" t="s">
        <v>234</v>
      </c>
      <c r="D85" s="16"/>
      <c r="E85" s="16"/>
      <c r="F85" s="16"/>
      <c r="G85" t="s">
        <v>234</v>
      </c>
      <c r="H85" t="s">
        <v>234</v>
      </c>
      <c r="K85" s="77">
        <v>0</v>
      </c>
      <c r="L85" t="s">
        <v>234</v>
      </c>
      <c r="M85" s="78">
        <v>0</v>
      </c>
      <c r="N85" s="78">
        <v>0</v>
      </c>
      <c r="O85" s="77">
        <v>0</v>
      </c>
      <c r="P85" s="77">
        <v>0</v>
      </c>
      <c r="R85" s="77">
        <v>0</v>
      </c>
      <c r="S85" s="78">
        <v>0</v>
      </c>
      <c r="T85" s="78">
        <v>0</v>
      </c>
      <c r="U85" s="78">
        <v>0</v>
      </c>
    </row>
    <row r="86" spans="2:21">
      <c r="B86" s="79" t="s">
        <v>238</v>
      </c>
      <c r="C86" s="16"/>
      <c r="D86" s="16"/>
      <c r="E86" s="16"/>
      <c r="F86" s="16"/>
      <c r="K86" s="81">
        <v>4.37</v>
      </c>
      <c r="N86" s="80">
        <v>7.0800000000000002E-2</v>
      </c>
      <c r="O86" s="81">
        <v>1470000</v>
      </c>
      <c r="Q86" s="81">
        <v>56.944139999999997</v>
      </c>
      <c r="R86" s="81">
        <v>5323.4323875199998</v>
      </c>
      <c r="T86" s="80">
        <v>3.5200000000000002E-2</v>
      </c>
      <c r="U86" s="80">
        <v>3.0999999999999999E-3</v>
      </c>
    </row>
    <row r="87" spans="2:21">
      <c r="B87" s="79" t="s">
        <v>308</v>
      </c>
      <c r="C87" s="16"/>
      <c r="D87" s="16"/>
      <c r="E87" s="16"/>
      <c r="F87" s="16"/>
      <c r="K87" s="81">
        <v>3.87</v>
      </c>
      <c r="N87" s="80">
        <v>7.3599999999999999E-2</v>
      </c>
      <c r="O87" s="81">
        <v>748000</v>
      </c>
      <c r="Q87" s="81">
        <v>0</v>
      </c>
      <c r="R87" s="81">
        <v>2824.44743152</v>
      </c>
      <c r="T87" s="80">
        <v>1.8700000000000001E-2</v>
      </c>
      <c r="U87" s="80">
        <v>1.6000000000000001E-3</v>
      </c>
    </row>
    <row r="88" spans="2:21">
      <c r="B88" t="s">
        <v>580</v>
      </c>
      <c r="C88" t="s">
        <v>581</v>
      </c>
      <c r="D88" t="s">
        <v>582</v>
      </c>
      <c r="E88" t="s">
        <v>343</v>
      </c>
      <c r="F88" t="s">
        <v>583</v>
      </c>
      <c r="G88" t="s">
        <v>584</v>
      </c>
      <c r="H88" t="s">
        <v>585</v>
      </c>
      <c r="I88" t="s">
        <v>586</v>
      </c>
      <c r="J88" t="s">
        <v>587</v>
      </c>
      <c r="K88" s="77">
        <v>3.87</v>
      </c>
      <c r="L88" t="s">
        <v>106</v>
      </c>
      <c r="M88" s="78">
        <v>6.7500000000000004E-2</v>
      </c>
      <c r="N88" s="78">
        <v>7.3599999999999999E-2</v>
      </c>
      <c r="O88" s="77">
        <v>748000</v>
      </c>
      <c r="P88" s="77">
        <v>98.744749999999996</v>
      </c>
      <c r="Q88" s="77">
        <v>0</v>
      </c>
      <c r="R88" s="77">
        <v>2824.44743152</v>
      </c>
      <c r="S88" s="78">
        <v>5.9999999999999995E-4</v>
      </c>
      <c r="T88" s="78">
        <v>1.8700000000000001E-2</v>
      </c>
      <c r="U88" s="78">
        <v>1.6000000000000001E-3</v>
      </c>
    </row>
    <row r="89" spans="2:21">
      <c r="B89" s="79" t="s">
        <v>309</v>
      </c>
      <c r="C89" s="16"/>
      <c r="D89" s="16"/>
      <c r="E89" s="16"/>
      <c r="F89" s="16"/>
      <c r="K89" s="81">
        <v>4.9400000000000004</v>
      </c>
      <c r="N89" s="80">
        <v>6.7699999999999996E-2</v>
      </c>
      <c r="O89" s="81">
        <v>722000</v>
      </c>
      <c r="Q89" s="81">
        <v>56.944139999999997</v>
      </c>
      <c r="R89" s="81">
        <v>2498.9849559999998</v>
      </c>
      <c r="T89" s="80">
        <v>1.6500000000000001E-2</v>
      </c>
      <c r="U89" s="80">
        <v>1.5E-3</v>
      </c>
    </row>
    <row r="90" spans="2:21">
      <c r="B90" t="s">
        <v>588</v>
      </c>
      <c r="C90" t="s">
        <v>589</v>
      </c>
      <c r="D90" t="s">
        <v>123</v>
      </c>
      <c r="E90" t="s">
        <v>343</v>
      </c>
      <c r="F90" t="s">
        <v>590</v>
      </c>
      <c r="G90" t="s">
        <v>591</v>
      </c>
      <c r="H90" t="s">
        <v>592</v>
      </c>
      <c r="I90" t="s">
        <v>586</v>
      </c>
      <c r="J90" t="s">
        <v>593</v>
      </c>
      <c r="K90" s="77">
        <v>4.9400000000000004</v>
      </c>
      <c r="L90" t="s">
        <v>106</v>
      </c>
      <c r="M90" s="78">
        <v>4.1300000000000003E-2</v>
      </c>
      <c r="N90" s="78">
        <v>6.7699999999999996E-2</v>
      </c>
      <c r="O90" s="77">
        <v>722000</v>
      </c>
      <c r="P90" s="77">
        <v>88.45</v>
      </c>
      <c r="Q90" s="77">
        <v>56.944139999999997</v>
      </c>
      <c r="R90" s="77">
        <v>2498.9849559999998</v>
      </c>
      <c r="S90" s="78">
        <v>1.4E-3</v>
      </c>
      <c r="T90" s="78">
        <v>1.6500000000000001E-2</v>
      </c>
      <c r="U90" s="78">
        <v>1.5E-3</v>
      </c>
    </row>
    <row r="91" spans="2:21">
      <c r="B91" t="s">
        <v>240</v>
      </c>
      <c r="C91" s="16"/>
      <c r="D91" s="16"/>
      <c r="E91" s="16"/>
      <c r="F91" s="16"/>
    </row>
    <row r="92" spans="2:21">
      <c r="B92" t="s">
        <v>302</v>
      </c>
      <c r="C92" s="16"/>
      <c r="D92" s="16"/>
      <c r="E92" s="16"/>
      <c r="F92" s="16"/>
    </row>
    <row r="93" spans="2:21">
      <c r="B93" t="s">
        <v>303</v>
      </c>
      <c r="C93" s="16"/>
      <c r="D93" s="16"/>
      <c r="E93" s="16"/>
      <c r="F93" s="16"/>
    </row>
    <row r="94" spans="2:21">
      <c r="B94" t="s">
        <v>304</v>
      </c>
      <c r="C94" s="16"/>
      <c r="D94" s="16"/>
      <c r="E94" s="16"/>
      <c r="F94" s="16"/>
    </row>
    <row r="95" spans="2:21">
      <c r="B95" t="s">
        <v>305</v>
      </c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25320876.170000002</v>
      </c>
      <c r="J11" s="7"/>
      <c r="K11" s="75">
        <v>189.17429000000001</v>
      </c>
      <c r="L11" s="75">
        <v>212780.74232146321</v>
      </c>
      <c r="M11" s="7"/>
      <c r="N11" s="76">
        <v>1</v>
      </c>
      <c r="O11" s="76">
        <v>0.1239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21640176.170000002</v>
      </c>
      <c r="K12" s="81">
        <v>174.29361</v>
      </c>
      <c r="L12" s="81">
        <v>179788.13310489999</v>
      </c>
      <c r="N12" s="80">
        <v>0.84489999999999998</v>
      </c>
      <c r="O12" s="80">
        <v>0.1047</v>
      </c>
    </row>
    <row r="13" spans="2:62">
      <c r="B13" s="79" t="s">
        <v>594</v>
      </c>
      <c r="E13" s="16"/>
      <c r="F13" s="16"/>
      <c r="G13" s="16"/>
      <c r="I13" s="81">
        <v>3640154.5</v>
      </c>
      <c r="K13" s="81">
        <v>17.793839999999999</v>
      </c>
      <c r="L13" s="81">
        <v>118282.431486</v>
      </c>
      <c r="N13" s="80">
        <v>0.55589999999999995</v>
      </c>
      <c r="O13" s="80">
        <v>6.8900000000000003E-2</v>
      </c>
    </row>
    <row r="14" spans="2:62">
      <c r="B14" t="s">
        <v>595</v>
      </c>
      <c r="C14" t="s">
        <v>596</v>
      </c>
      <c r="D14" t="s">
        <v>100</v>
      </c>
      <c r="E14" t="s">
        <v>123</v>
      </c>
      <c r="F14" t="s">
        <v>555</v>
      </c>
      <c r="G14" t="s">
        <v>348</v>
      </c>
      <c r="H14" t="s">
        <v>102</v>
      </c>
      <c r="I14" s="77">
        <v>100610</v>
      </c>
      <c r="J14" s="77">
        <v>2464</v>
      </c>
      <c r="K14" s="77">
        <v>0</v>
      </c>
      <c r="L14" s="77">
        <v>2479.0304000000001</v>
      </c>
      <c r="M14" s="78">
        <v>4.0000000000000002E-4</v>
      </c>
      <c r="N14" s="78">
        <v>1.17E-2</v>
      </c>
      <c r="O14" s="78">
        <v>1.4E-3</v>
      </c>
    </row>
    <row r="15" spans="2:62">
      <c r="B15" t="s">
        <v>597</v>
      </c>
      <c r="C15" t="s">
        <v>598</v>
      </c>
      <c r="D15" t="s">
        <v>100</v>
      </c>
      <c r="E15" t="s">
        <v>123</v>
      </c>
      <c r="F15" t="s">
        <v>599</v>
      </c>
      <c r="G15" t="s">
        <v>533</v>
      </c>
      <c r="H15" t="s">
        <v>102</v>
      </c>
      <c r="I15" s="77">
        <v>9154</v>
      </c>
      <c r="J15" s="77">
        <v>26940</v>
      </c>
      <c r="K15" s="77">
        <v>0</v>
      </c>
      <c r="L15" s="77">
        <v>2466.0875999999998</v>
      </c>
      <c r="M15" s="78">
        <v>2.0000000000000001E-4</v>
      </c>
      <c r="N15" s="78">
        <v>1.1599999999999999E-2</v>
      </c>
      <c r="O15" s="78">
        <v>1.4E-3</v>
      </c>
    </row>
    <row r="16" spans="2:62">
      <c r="B16" t="s">
        <v>600</v>
      </c>
      <c r="C16" t="s">
        <v>601</v>
      </c>
      <c r="D16" t="s">
        <v>100</v>
      </c>
      <c r="E16" t="s">
        <v>123</v>
      </c>
      <c r="F16" t="s">
        <v>532</v>
      </c>
      <c r="G16" t="s">
        <v>533</v>
      </c>
      <c r="H16" t="s">
        <v>102</v>
      </c>
      <c r="I16" s="77">
        <v>105862.5</v>
      </c>
      <c r="J16" s="77">
        <v>6008</v>
      </c>
      <c r="K16" s="77">
        <v>0</v>
      </c>
      <c r="L16" s="77">
        <v>6360.2190000000001</v>
      </c>
      <c r="M16" s="78">
        <v>8.9999999999999998E-4</v>
      </c>
      <c r="N16" s="78">
        <v>2.9899999999999999E-2</v>
      </c>
      <c r="O16" s="78">
        <v>3.7000000000000002E-3</v>
      </c>
    </row>
    <row r="17" spans="2:15">
      <c r="B17" t="s">
        <v>602</v>
      </c>
      <c r="C17" t="s">
        <v>603</v>
      </c>
      <c r="D17" t="s">
        <v>100</v>
      </c>
      <c r="E17" t="s">
        <v>123</v>
      </c>
      <c r="F17" t="s">
        <v>537</v>
      </c>
      <c r="G17" t="s">
        <v>533</v>
      </c>
      <c r="H17" t="s">
        <v>102</v>
      </c>
      <c r="I17" s="77">
        <v>95277</v>
      </c>
      <c r="J17" s="77">
        <v>1124</v>
      </c>
      <c r="K17" s="77">
        <v>0</v>
      </c>
      <c r="L17" s="77">
        <v>1070.9134799999999</v>
      </c>
      <c r="M17" s="78">
        <v>2.0000000000000001E-4</v>
      </c>
      <c r="N17" s="78">
        <v>5.0000000000000001E-3</v>
      </c>
      <c r="O17" s="78">
        <v>5.9999999999999995E-4</v>
      </c>
    </row>
    <row r="18" spans="2:15">
      <c r="B18" t="s">
        <v>604</v>
      </c>
      <c r="C18" t="s">
        <v>605</v>
      </c>
      <c r="D18" t="s">
        <v>100</v>
      </c>
      <c r="E18" t="s">
        <v>123</v>
      </c>
      <c r="F18" t="s">
        <v>606</v>
      </c>
      <c r="G18" t="s">
        <v>495</v>
      </c>
      <c r="H18" t="s">
        <v>102</v>
      </c>
      <c r="I18" s="77">
        <v>153352</v>
      </c>
      <c r="J18" s="77">
        <v>3962</v>
      </c>
      <c r="K18" s="77">
        <v>0</v>
      </c>
      <c r="L18" s="77">
        <v>6075.8062399999999</v>
      </c>
      <c r="M18" s="78">
        <v>5.9999999999999995E-4</v>
      </c>
      <c r="N18" s="78">
        <v>2.86E-2</v>
      </c>
      <c r="O18" s="78">
        <v>3.5000000000000001E-3</v>
      </c>
    </row>
    <row r="19" spans="2:15">
      <c r="B19" t="s">
        <v>607</v>
      </c>
      <c r="C19" t="s">
        <v>608</v>
      </c>
      <c r="D19" t="s">
        <v>100</v>
      </c>
      <c r="E19" t="s">
        <v>123</v>
      </c>
      <c r="F19" t="s">
        <v>609</v>
      </c>
      <c r="G19" t="s">
        <v>495</v>
      </c>
      <c r="H19" t="s">
        <v>102</v>
      </c>
      <c r="I19" s="77">
        <v>88868</v>
      </c>
      <c r="J19" s="77">
        <v>3012</v>
      </c>
      <c r="K19" s="77">
        <v>0</v>
      </c>
      <c r="L19" s="77">
        <v>2676.7041599999998</v>
      </c>
      <c r="M19" s="78">
        <v>4.0000000000000002E-4</v>
      </c>
      <c r="N19" s="78">
        <v>1.26E-2</v>
      </c>
      <c r="O19" s="78">
        <v>1.6000000000000001E-3</v>
      </c>
    </row>
    <row r="20" spans="2:15">
      <c r="B20" t="s">
        <v>610</v>
      </c>
      <c r="C20" t="s">
        <v>611</v>
      </c>
      <c r="D20" t="s">
        <v>100</v>
      </c>
      <c r="E20" t="s">
        <v>123</v>
      </c>
      <c r="F20" t="s">
        <v>468</v>
      </c>
      <c r="G20" t="s">
        <v>469</v>
      </c>
      <c r="H20" t="s">
        <v>102</v>
      </c>
      <c r="I20" s="77">
        <v>6645</v>
      </c>
      <c r="J20" s="77">
        <v>75810</v>
      </c>
      <c r="K20" s="77">
        <v>0</v>
      </c>
      <c r="L20" s="77">
        <v>5037.5744999999997</v>
      </c>
      <c r="M20" s="78">
        <v>1E-4</v>
      </c>
      <c r="N20" s="78">
        <v>2.3699999999999999E-2</v>
      </c>
      <c r="O20" s="78">
        <v>2.8999999999999998E-3</v>
      </c>
    </row>
    <row r="21" spans="2:15">
      <c r="B21" t="s">
        <v>612</v>
      </c>
      <c r="C21" t="s">
        <v>613</v>
      </c>
      <c r="D21" t="s">
        <v>100</v>
      </c>
      <c r="E21" t="s">
        <v>123</v>
      </c>
      <c r="F21" t="s">
        <v>614</v>
      </c>
      <c r="G21" t="s">
        <v>313</v>
      </c>
      <c r="H21" t="s">
        <v>102</v>
      </c>
      <c r="I21" s="77">
        <v>27370</v>
      </c>
      <c r="J21" s="77">
        <v>16360</v>
      </c>
      <c r="K21" s="77">
        <v>0</v>
      </c>
      <c r="L21" s="77">
        <v>4477.732</v>
      </c>
      <c r="M21" s="78">
        <v>2.9999999999999997E-4</v>
      </c>
      <c r="N21" s="78">
        <v>2.1000000000000001E-2</v>
      </c>
      <c r="O21" s="78">
        <v>2.5999999999999999E-3</v>
      </c>
    </row>
    <row r="22" spans="2:15">
      <c r="B22" t="s">
        <v>615</v>
      </c>
      <c r="C22" t="s">
        <v>616</v>
      </c>
      <c r="D22" t="s">
        <v>100</v>
      </c>
      <c r="E22" t="s">
        <v>123</v>
      </c>
      <c r="F22" t="s">
        <v>617</v>
      </c>
      <c r="G22" t="s">
        <v>313</v>
      </c>
      <c r="H22" t="s">
        <v>102</v>
      </c>
      <c r="I22" s="77">
        <v>327544</v>
      </c>
      <c r="J22" s="77">
        <v>2059</v>
      </c>
      <c r="K22" s="77">
        <v>0</v>
      </c>
      <c r="L22" s="77">
        <v>6744.1309600000004</v>
      </c>
      <c r="M22" s="78">
        <v>2.9999999999999997E-4</v>
      </c>
      <c r="N22" s="78">
        <v>3.1699999999999999E-2</v>
      </c>
      <c r="O22" s="78">
        <v>3.8999999999999998E-3</v>
      </c>
    </row>
    <row r="23" spans="2:15">
      <c r="B23" t="s">
        <v>618</v>
      </c>
      <c r="C23" t="s">
        <v>619</v>
      </c>
      <c r="D23" t="s">
        <v>100</v>
      </c>
      <c r="E23" t="s">
        <v>123</v>
      </c>
      <c r="F23" t="s">
        <v>312</v>
      </c>
      <c r="G23" t="s">
        <v>313</v>
      </c>
      <c r="H23" t="s">
        <v>102</v>
      </c>
      <c r="I23" s="77">
        <v>600178</v>
      </c>
      <c r="J23" s="77">
        <v>3151</v>
      </c>
      <c r="K23" s="77">
        <v>0</v>
      </c>
      <c r="L23" s="77">
        <v>18911.608779999999</v>
      </c>
      <c r="M23" s="78">
        <v>4.0000000000000002E-4</v>
      </c>
      <c r="N23" s="78">
        <v>8.8900000000000007E-2</v>
      </c>
      <c r="O23" s="78">
        <v>1.0999999999999999E-2</v>
      </c>
    </row>
    <row r="24" spans="2:15">
      <c r="B24" t="s">
        <v>620</v>
      </c>
      <c r="C24" t="s">
        <v>621</v>
      </c>
      <c r="D24" t="s">
        <v>100</v>
      </c>
      <c r="E24" t="s">
        <v>123</v>
      </c>
      <c r="F24" t="s">
        <v>622</v>
      </c>
      <c r="G24" t="s">
        <v>313</v>
      </c>
      <c r="H24" t="s">
        <v>102</v>
      </c>
      <c r="I24" s="77">
        <v>34714</v>
      </c>
      <c r="J24" s="77">
        <v>13810</v>
      </c>
      <c r="K24" s="77">
        <v>0</v>
      </c>
      <c r="L24" s="77">
        <v>4794.0033999999996</v>
      </c>
      <c r="M24" s="78">
        <v>1E-4</v>
      </c>
      <c r="N24" s="78">
        <v>2.2499999999999999E-2</v>
      </c>
      <c r="O24" s="78">
        <v>2.8E-3</v>
      </c>
    </row>
    <row r="25" spans="2:15">
      <c r="B25" t="s">
        <v>623</v>
      </c>
      <c r="C25" t="s">
        <v>624</v>
      </c>
      <c r="D25" t="s">
        <v>100</v>
      </c>
      <c r="E25" t="s">
        <v>123</v>
      </c>
      <c r="F25" t="s">
        <v>336</v>
      </c>
      <c r="G25" t="s">
        <v>313</v>
      </c>
      <c r="H25" t="s">
        <v>102</v>
      </c>
      <c r="I25" s="77">
        <v>430684</v>
      </c>
      <c r="J25" s="77">
        <v>3389</v>
      </c>
      <c r="K25" s="77">
        <v>0</v>
      </c>
      <c r="L25" s="77">
        <v>14595.88076</v>
      </c>
      <c r="M25" s="78">
        <v>2.9999999999999997E-4</v>
      </c>
      <c r="N25" s="78">
        <v>6.8599999999999994E-2</v>
      </c>
      <c r="O25" s="78">
        <v>8.5000000000000006E-3</v>
      </c>
    </row>
    <row r="26" spans="2:15">
      <c r="B26" t="s">
        <v>625</v>
      </c>
      <c r="C26" t="s">
        <v>626</v>
      </c>
      <c r="D26" t="s">
        <v>100</v>
      </c>
      <c r="E26" t="s">
        <v>123</v>
      </c>
      <c r="F26" t="s">
        <v>515</v>
      </c>
      <c r="G26" t="s">
        <v>516</v>
      </c>
      <c r="H26" t="s">
        <v>102</v>
      </c>
      <c r="I26" s="77">
        <v>1401</v>
      </c>
      <c r="J26" s="77">
        <v>97080</v>
      </c>
      <c r="K26" s="77">
        <v>0</v>
      </c>
      <c r="L26" s="77">
        <v>1360.0907999999999</v>
      </c>
      <c r="M26" s="78">
        <v>2.0000000000000001E-4</v>
      </c>
      <c r="N26" s="78">
        <v>6.4000000000000003E-3</v>
      </c>
      <c r="O26" s="78">
        <v>8.0000000000000004E-4</v>
      </c>
    </row>
    <row r="27" spans="2:15">
      <c r="B27" t="s">
        <v>627</v>
      </c>
      <c r="C27" t="s">
        <v>628</v>
      </c>
      <c r="D27" t="s">
        <v>100</v>
      </c>
      <c r="E27" t="s">
        <v>123</v>
      </c>
      <c r="F27" t="s">
        <v>629</v>
      </c>
      <c r="G27" t="s">
        <v>572</v>
      </c>
      <c r="H27" t="s">
        <v>102</v>
      </c>
      <c r="I27" s="77">
        <v>5267</v>
      </c>
      <c r="J27" s="77">
        <v>56570</v>
      </c>
      <c r="K27" s="77">
        <v>0</v>
      </c>
      <c r="L27" s="77">
        <v>2979.5419000000002</v>
      </c>
      <c r="M27" s="78">
        <v>2.9999999999999997E-4</v>
      </c>
      <c r="N27" s="78">
        <v>1.4E-2</v>
      </c>
      <c r="O27" s="78">
        <v>1.6999999999999999E-3</v>
      </c>
    </row>
    <row r="28" spans="2:15">
      <c r="B28" t="s">
        <v>630</v>
      </c>
      <c r="C28" t="s">
        <v>631</v>
      </c>
      <c r="D28" t="s">
        <v>100</v>
      </c>
      <c r="E28" t="s">
        <v>123</v>
      </c>
      <c r="F28" t="s">
        <v>482</v>
      </c>
      <c r="G28" t="s">
        <v>395</v>
      </c>
      <c r="H28" t="s">
        <v>102</v>
      </c>
      <c r="I28" s="77">
        <v>278267</v>
      </c>
      <c r="J28" s="77">
        <v>2107</v>
      </c>
      <c r="K28" s="77">
        <v>0</v>
      </c>
      <c r="L28" s="77">
        <v>5863.0856899999999</v>
      </c>
      <c r="M28" s="78">
        <v>2.0000000000000001E-4</v>
      </c>
      <c r="N28" s="78">
        <v>2.76E-2</v>
      </c>
      <c r="O28" s="78">
        <v>3.3999999999999998E-3</v>
      </c>
    </row>
    <row r="29" spans="2:15">
      <c r="B29" t="s">
        <v>632</v>
      </c>
      <c r="C29" t="s">
        <v>633</v>
      </c>
      <c r="D29" t="s">
        <v>100</v>
      </c>
      <c r="E29" t="s">
        <v>123</v>
      </c>
      <c r="F29" t="s">
        <v>634</v>
      </c>
      <c r="G29" t="s">
        <v>635</v>
      </c>
      <c r="H29" t="s">
        <v>102</v>
      </c>
      <c r="I29" s="77">
        <v>13222</v>
      </c>
      <c r="J29" s="77">
        <v>9321</v>
      </c>
      <c r="K29" s="77">
        <v>0</v>
      </c>
      <c r="L29" s="77">
        <v>1232.4226200000001</v>
      </c>
      <c r="M29" s="78">
        <v>1E-4</v>
      </c>
      <c r="N29" s="78">
        <v>5.7999999999999996E-3</v>
      </c>
      <c r="O29" s="78">
        <v>6.9999999999999999E-4</v>
      </c>
    </row>
    <row r="30" spans="2:15">
      <c r="B30" t="s">
        <v>636</v>
      </c>
      <c r="C30" t="s">
        <v>637</v>
      </c>
      <c r="D30" t="s">
        <v>100</v>
      </c>
      <c r="E30" t="s">
        <v>123</v>
      </c>
      <c r="F30" t="s">
        <v>638</v>
      </c>
      <c r="G30" t="s">
        <v>635</v>
      </c>
      <c r="H30" t="s">
        <v>102</v>
      </c>
      <c r="I30" s="77">
        <v>6765</v>
      </c>
      <c r="J30" s="77">
        <v>42120</v>
      </c>
      <c r="K30" s="77">
        <v>0</v>
      </c>
      <c r="L30" s="77">
        <v>2849.4180000000001</v>
      </c>
      <c r="M30" s="78">
        <v>2.0000000000000001E-4</v>
      </c>
      <c r="N30" s="78">
        <v>1.34E-2</v>
      </c>
      <c r="O30" s="78">
        <v>1.6999999999999999E-3</v>
      </c>
    </row>
    <row r="31" spans="2:15">
      <c r="B31" t="s">
        <v>639</v>
      </c>
      <c r="C31" t="s">
        <v>640</v>
      </c>
      <c r="D31" t="s">
        <v>100</v>
      </c>
      <c r="E31" t="s">
        <v>123</v>
      </c>
      <c r="F31" t="s">
        <v>641</v>
      </c>
      <c r="G31" t="s">
        <v>642</v>
      </c>
      <c r="H31" t="s">
        <v>102</v>
      </c>
      <c r="I31" s="77">
        <v>14048</v>
      </c>
      <c r="J31" s="77">
        <v>8007</v>
      </c>
      <c r="K31" s="77">
        <v>0</v>
      </c>
      <c r="L31" s="77">
        <v>1124.8233600000001</v>
      </c>
      <c r="M31" s="78">
        <v>1E-4</v>
      </c>
      <c r="N31" s="78">
        <v>5.3E-3</v>
      </c>
      <c r="O31" s="78">
        <v>6.9999999999999999E-4</v>
      </c>
    </row>
    <row r="32" spans="2:15">
      <c r="B32" t="s">
        <v>643</v>
      </c>
      <c r="C32" t="s">
        <v>644</v>
      </c>
      <c r="D32" t="s">
        <v>100</v>
      </c>
      <c r="E32" t="s">
        <v>123</v>
      </c>
      <c r="F32" t="s">
        <v>486</v>
      </c>
      <c r="G32" t="s">
        <v>333</v>
      </c>
      <c r="H32" t="s">
        <v>102</v>
      </c>
      <c r="I32" s="77">
        <v>28457</v>
      </c>
      <c r="J32" s="77">
        <v>2610</v>
      </c>
      <c r="K32" s="77">
        <v>0</v>
      </c>
      <c r="L32" s="77">
        <v>742.72770000000003</v>
      </c>
      <c r="M32" s="78">
        <v>2.0000000000000001E-4</v>
      </c>
      <c r="N32" s="78">
        <v>3.5000000000000001E-3</v>
      </c>
      <c r="O32" s="78">
        <v>4.0000000000000002E-4</v>
      </c>
    </row>
    <row r="33" spans="2:15">
      <c r="B33" t="s">
        <v>645</v>
      </c>
      <c r="C33" t="s">
        <v>646</v>
      </c>
      <c r="D33" t="s">
        <v>100</v>
      </c>
      <c r="E33" t="s">
        <v>123</v>
      </c>
      <c r="F33" t="s">
        <v>472</v>
      </c>
      <c r="G33" t="s">
        <v>333</v>
      </c>
      <c r="H33" t="s">
        <v>102</v>
      </c>
      <c r="I33" s="77">
        <v>139627</v>
      </c>
      <c r="J33" s="77">
        <v>1845</v>
      </c>
      <c r="K33" s="77">
        <v>0</v>
      </c>
      <c r="L33" s="77">
        <v>2576.1181499999998</v>
      </c>
      <c r="M33" s="78">
        <v>2.9999999999999997E-4</v>
      </c>
      <c r="N33" s="78">
        <v>1.21E-2</v>
      </c>
      <c r="O33" s="78">
        <v>1.5E-3</v>
      </c>
    </row>
    <row r="34" spans="2:15">
      <c r="B34" t="s">
        <v>647</v>
      </c>
      <c r="C34" t="s">
        <v>648</v>
      </c>
      <c r="D34" t="s">
        <v>100</v>
      </c>
      <c r="E34" t="s">
        <v>123</v>
      </c>
      <c r="F34" t="s">
        <v>400</v>
      </c>
      <c r="G34" t="s">
        <v>333</v>
      </c>
      <c r="H34" t="s">
        <v>102</v>
      </c>
      <c r="I34" s="77">
        <v>8328</v>
      </c>
      <c r="J34" s="77">
        <v>31500</v>
      </c>
      <c r="K34" s="77">
        <v>0</v>
      </c>
      <c r="L34" s="77">
        <v>2623.32</v>
      </c>
      <c r="M34" s="78">
        <v>2.9999999999999997E-4</v>
      </c>
      <c r="N34" s="78">
        <v>1.23E-2</v>
      </c>
      <c r="O34" s="78">
        <v>1.5E-3</v>
      </c>
    </row>
    <row r="35" spans="2:15">
      <c r="B35" t="s">
        <v>649</v>
      </c>
      <c r="C35" t="s">
        <v>650</v>
      </c>
      <c r="D35" t="s">
        <v>100</v>
      </c>
      <c r="E35" t="s">
        <v>123</v>
      </c>
      <c r="F35" t="s">
        <v>381</v>
      </c>
      <c r="G35" t="s">
        <v>333</v>
      </c>
      <c r="H35" t="s">
        <v>102</v>
      </c>
      <c r="I35" s="77">
        <v>208303</v>
      </c>
      <c r="J35" s="77">
        <v>916.2</v>
      </c>
      <c r="K35" s="77">
        <v>0</v>
      </c>
      <c r="L35" s="77">
        <v>1908.472086</v>
      </c>
      <c r="M35" s="78">
        <v>2.9999999999999997E-4</v>
      </c>
      <c r="N35" s="78">
        <v>8.9999999999999993E-3</v>
      </c>
      <c r="O35" s="78">
        <v>1.1000000000000001E-3</v>
      </c>
    </row>
    <row r="36" spans="2:15">
      <c r="B36" t="s">
        <v>651</v>
      </c>
      <c r="C36" t="s">
        <v>652</v>
      </c>
      <c r="D36" t="s">
        <v>100</v>
      </c>
      <c r="E36" t="s">
        <v>123</v>
      </c>
      <c r="F36" t="s">
        <v>385</v>
      </c>
      <c r="G36" t="s">
        <v>333</v>
      </c>
      <c r="H36" t="s">
        <v>102</v>
      </c>
      <c r="I36" s="77">
        <v>14087</v>
      </c>
      <c r="J36" s="77">
        <v>23790</v>
      </c>
      <c r="K36" s="77">
        <v>17.793839999999999</v>
      </c>
      <c r="L36" s="77">
        <v>3369.09114</v>
      </c>
      <c r="M36" s="78">
        <v>2.9999999999999997E-4</v>
      </c>
      <c r="N36" s="78">
        <v>1.5800000000000002E-2</v>
      </c>
      <c r="O36" s="78">
        <v>2E-3</v>
      </c>
    </row>
    <row r="37" spans="2:15">
      <c r="B37" t="s">
        <v>653</v>
      </c>
      <c r="C37" t="s">
        <v>654</v>
      </c>
      <c r="D37" t="s">
        <v>100</v>
      </c>
      <c r="E37" t="s">
        <v>123</v>
      </c>
      <c r="F37" t="s">
        <v>358</v>
      </c>
      <c r="G37" t="s">
        <v>333</v>
      </c>
      <c r="H37" t="s">
        <v>102</v>
      </c>
      <c r="I37" s="77">
        <v>12297</v>
      </c>
      <c r="J37" s="77">
        <v>19540</v>
      </c>
      <c r="K37" s="77">
        <v>0</v>
      </c>
      <c r="L37" s="77">
        <v>2402.8337999999999</v>
      </c>
      <c r="M37" s="78">
        <v>1E-4</v>
      </c>
      <c r="N37" s="78">
        <v>1.1299999999999999E-2</v>
      </c>
      <c r="O37" s="78">
        <v>1.4E-3</v>
      </c>
    </row>
    <row r="38" spans="2:15">
      <c r="B38" t="s">
        <v>655</v>
      </c>
      <c r="C38" t="s">
        <v>656</v>
      </c>
      <c r="D38" t="s">
        <v>100</v>
      </c>
      <c r="E38" t="s">
        <v>123</v>
      </c>
      <c r="F38" t="s">
        <v>583</v>
      </c>
      <c r="G38" t="s">
        <v>657</v>
      </c>
      <c r="H38" t="s">
        <v>102</v>
      </c>
      <c r="I38" s="77">
        <v>171907</v>
      </c>
      <c r="J38" s="77">
        <v>3863</v>
      </c>
      <c r="K38" s="77">
        <v>0</v>
      </c>
      <c r="L38" s="77">
        <v>6640.7674100000004</v>
      </c>
      <c r="M38" s="78">
        <v>1E-4</v>
      </c>
      <c r="N38" s="78">
        <v>3.1199999999999999E-2</v>
      </c>
      <c r="O38" s="78">
        <v>3.8999999999999998E-3</v>
      </c>
    </row>
    <row r="39" spans="2:15">
      <c r="B39" t="s">
        <v>658</v>
      </c>
      <c r="C39" t="s">
        <v>659</v>
      </c>
      <c r="D39" t="s">
        <v>100</v>
      </c>
      <c r="E39" t="s">
        <v>123</v>
      </c>
      <c r="F39" t="s">
        <v>660</v>
      </c>
      <c r="G39" t="s">
        <v>129</v>
      </c>
      <c r="H39" t="s">
        <v>102</v>
      </c>
      <c r="I39" s="77">
        <v>4455</v>
      </c>
      <c r="J39" s="77">
        <v>64510</v>
      </c>
      <c r="K39" s="77">
        <v>0</v>
      </c>
      <c r="L39" s="77">
        <v>2873.9205000000002</v>
      </c>
      <c r="M39" s="78">
        <v>1E-4</v>
      </c>
      <c r="N39" s="78">
        <v>1.35E-2</v>
      </c>
      <c r="O39" s="78">
        <v>1.6999999999999999E-3</v>
      </c>
    </row>
    <row r="40" spans="2:15">
      <c r="B40" t="s">
        <v>661</v>
      </c>
      <c r="C40" t="s">
        <v>662</v>
      </c>
      <c r="D40" t="s">
        <v>100</v>
      </c>
      <c r="E40" t="s">
        <v>123</v>
      </c>
      <c r="F40" t="s">
        <v>490</v>
      </c>
      <c r="G40" t="s">
        <v>132</v>
      </c>
      <c r="H40" t="s">
        <v>102</v>
      </c>
      <c r="I40" s="77">
        <v>753465</v>
      </c>
      <c r="J40" s="77">
        <v>537</v>
      </c>
      <c r="K40" s="77">
        <v>0</v>
      </c>
      <c r="L40" s="77">
        <v>4046.1070500000001</v>
      </c>
      <c r="M40" s="78">
        <v>2.9999999999999997E-4</v>
      </c>
      <c r="N40" s="78">
        <v>1.9E-2</v>
      </c>
      <c r="O40" s="78">
        <v>2.3999999999999998E-3</v>
      </c>
    </row>
    <row r="41" spans="2:15">
      <c r="B41" s="79" t="s">
        <v>663</v>
      </c>
      <c r="E41" s="16"/>
      <c r="F41" s="16"/>
      <c r="G41" s="16"/>
      <c r="I41" s="81">
        <v>2925714.67</v>
      </c>
      <c r="K41" s="81">
        <v>0</v>
      </c>
      <c r="L41" s="81">
        <v>36359.762820900003</v>
      </c>
      <c r="N41" s="80">
        <v>0.1709</v>
      </c>
      <c r="O41" s="80">
        <v>2.12E-2</v>
      </c>
    </row>
    <row r="42" spans="2:15">
      <c r="B42" t="s">
        <v>664</v>
      </c>
      <c r="C42" t="s">
        <v>665</v>
      </c>
      <c r="D42" t="s">
        <v>100</v>
      </c>
      <c r="E42" t="s">
        <v>123</v>
      </c>
      <c r="F42" t="s">
        <v>504</v>
      </c>
      <c r="G42" t="s">
        <v>348</v>
      </c>
      <c r="H42" t="s">
        <v>102</v>
      </c>
      <c r="I42" s="77">
        <v>525939</v>
      </c>
      <c r="J42" s="77">
        <v>125.9</v>
      </c>
      <c r="K42" s="77">
        <v>0</v>
      </c>
      <c r="L42" s="77">
        <v>662.15720099999999</v>
      </c>
      <c r="M42" s="78">
        <v>2.0000000000000001E-4</v>
      </c>
      <c r="N42" s="78">
        <v>3.0999999999999999E-3</v>
      </c>
      <c r="O42" s="78">
        <v>4.0000000000000002E-4</v>
      </c>
    </row>
    <row r="43" spans="2:15">
      <c r="B43" t="s">
        <v>666</v>
      </c>
      <c r="C43" t="s">
        <v>667</v>
      </c>
      <c r="D43" t="s">
        <v>100</v>
      </c>
      <c r="E43" t="s">
        <v>123</v>
      </c>
      <c r="F43" t="s">
        <v>668</v>
      </c>
      <c r="G43" t="s">
        <v>495</v>
      </c>
      <c r="H43" t="s">
        <v>102</v>
      </c>
      <c r="I43" s="77">
        <v>43052</v>
      </c>
      <c r="J43" s="77">
        <v>5901</v>
      </c>
      <c r="K43" s="77">
        <v>0</v>
      </c>
      <c r="L43" s="77">
        <v>2540.4985200000001</v>
      </c>
      <c r="M43" s="78">
        <v>5.0000000000000001E-4</v>
      </c>
      <c r="N43" s="78">
        <v>1.1900000000000001E-2</v>
      </c>
      <c r="O43" s="78">
        <v>1.5E-3</v>
      </c>
    </row>
    <row r="44" spans="2:15">
      <c r="B44" t="s">
        <v>669</v>
      </c>
      <c r="C44" t="s">
        <v>670</v>
      </c>
      <c r="D44" t="s">
        <v>100</v>
      </c>
      <c r="E44" t="s">
        <v>123</v>
      </c>
      <c r="F44" t="s">
        <v>671</v>
      </c>
      <c r="G44" t="s">
        <v>430</v>
      </c>
      <c r="H44" t="s">
        <v>102</v>
      </c>
      <c r="I44" s="77">
        <v>317553</v>
      </c>
      <c r="J44" s="77">
        <v>887.7</v>
      </c>
      <c r="K44" s="77">
        <v>0</v>
      </c>
      <c r="L44" s="77">
        <v>2818.9179810000001</v>
      </c>
      <c r="M44" s="78">
        <v>1.1999999999999999E-3</v>
      </c>
      <c r="N44" s="78">
        <v>1.32E-2</v>
      </c>
      <c r="O44" s="78">
        <v>1.6000000000000001E-3</v>
      </c>
    </row>
    <row r="45" spans="2:15">
      <c r="B45" t="s">
        <v>672</v>
      </c>
      <c r="C45" t="s">
        <v>673</v>
      </c>
      <c r="D45" t="s">
        <v>100</v>
      </c>
      <c r="E45" t="s">
        <v>123</v>
      </c>
      <c r="F45" t="s">
        <v>541</v>
      </c>
      <c r="G45" t="s">
        <v>430</v>
      </c>
      <c r="H45" t="s">
        <v>102</v>
      </c>
      <c r="I45" s="77">
        <v>20773</v>
      </c>
      <c r="J45" s="77">
        <v>19810</v>
      </c>
      <c r="K45" s="77">
        <v>0</v>
      </c>
      <c r="L45" s="77">
        <v>4115.1313</v>
      </c>
      <c r="M45" s="78">
        <v>1.6000000000000001E-3</v>
      </c>
      <c r="N45" s="78">
        <v>1.9300000000000001E-2</v>
      </c>
      <c r="O45" s="78">
        <v>2.3999999999999998E-3</v>
      </c>
    </row>
    <row r="46" spans="2:15">
      <c r="B46" t="s">
        <v>674</v>
      </c>
      <c r="C46" t="s">
        <v>675</v>
      </c>
      <c r="D46" t="s">
        <v>100</v>
      </c>
      <c r="E46" t="s">
        <v>123</v>
      </c>
      <c r="F46" t="s">
        <v>508</v>
      </c>
      <c r="G46" t="s">
        <v>430</v>
      </c>
      <c r="H46" t="s">
        <v>102</v>
      </c>
      <c r="I46" s="77">
        <v>12062</v>
      </c>
      <c r="J46" s="77">
        <v>24790</v>
      </c>
      <c r="K46" s="77">
        <v>0</v>
      </c>
      <c r="L46" s="77">
        <v>2990.1698000000001</v>
      </c>
      <c r="M46" s="78">
        <v>5.9999999999999995E-4</v>
      </c>
      <c r="N46" s="78">
        <v>1.41E-2</v>
      </c>
      <c r="O46" s="78">
        <v>1.6999999999999999E-3</v>
      </c>
    </row>
    <row r="47" spans="2:15">
      <c r="B47" t="s">
        <v>676</v>
      </c>
      <c r="C47" t="s">
        <v>677</v>
      </c>
      <c r="D47" t="s">
        <v>100</v>
      </c>
      <c r="E47" t="s">
        <v>123</v>
      </c>
      <c r="F47" t="s">
        <v>678</v>
      </c>
      <c r="G47" t="s">
        <v>430</v>
      </c>
      <c r="H47" t="s">
        <v>102</v>
      </c>
      <c r="I47" s="77">
        <v>274180</v>
      </c>
      <c r="J47" s="77">
        <v>1225</v>
      </c>
      <c r="K47" s="77">
        <v>0</v>
      </c>
      <c r="L47" s="77">
        <v>3358.7049999999999</v>
      </c>
      <c r="M47" s="78">
        <v>4.4000000000000003E-3</v>
      </c>
      <c r="N47" s="78">
        <v>1.5800000000000002E-2</v>
      </c>
      <c r="O47" s="78">
        <v>2E-3</v>
      </c>
    </row>
    <row r="48" spans="2:15">
      <c r="B48" t="s">
        <v>679</v>
      </c>
      <c r="C48" t="s">
        <v>680</v>
      </c>
      <c r="D48" t="s">
        <v>100</v>
      </c>
      <c r="E48" t="s">
        <v>123</v>
      </c>
      <c r="F48" t="s">
        <v>681</v>
      </c>
      <c r="G48" t="s">
        <v>516</v>
      </c>
      <c r="H48" t="s">
        <v>102</v>
      </c>
      <c r="I48" s="77">
        <v>9032</v>
      </c>
      <c r="J48" s="77">
        <v>11260</v>
      </c>
      <c r="K48" s="77">
        <v>0</v>
      </c>
      <c r="L48" s="77">
        <v>1017.0032</v>
      </c>
      <c r="M48" s="78">
        <v>2.9999999999999997E-4</v>
      </c>
      <c r="N48" s="78">
        <v>4.7999999999999996E-3</v>
      </c>
      <c r="O48" s="78">
        <v>5.9999999999999995E-4</v>
      </c>
    </row>
    <row r="49" spans="2:15">
      <c r="B49" t="s">
        <v>682</v>
      </c>
      <c r="C49" t="s">
        <v>683</v>
      </c>
      <c r="D49" t="s">
        <v>100</v>
      </c>
      <c r="E49" t="s">
        <v>123</v>
      </c>
      <c r="F49" t="s">
        <v>571</v>
      </c>
      <c r="G49" t="s">
        <v>572</v>
      </c>
      <c r="H49" t="s">
        <v>102</v>
      </c>
      <c r="I49" s="77">
        <v>1152874.3999999999</v>
      </c>
      <c r="J49" s="77">
        <v>165.6</v>
      </c>
      <c r="K49" s="77">
        <v>0</v>
      </c>
      <c r="L49" s="77">
        <v>1909.1600063999999</v>
      </c>
      <c r="M49" s="78">
        <v>4.0000000000000002E-4</v>
      </c>
      <c r="N49" s="78">
        <v>8.9999999999999993E-3</v>
      </c>
      <c r="O49" s="78">
        <v>1.1000000000000001E-3</v>
      </c>
    </row>
    <row r="50" spans="2:15">
      <c r="B50" t="s">
        <v>684</v>
      </c>
      <c r="C50" t="s">
        <v>685</v>
      </c>
      <c r="D50" t="s">
        <v>100</v>
      </c>
      <c r="E50" t="s">
        <v>123</v>
      </c>
      <c r="F50" t="s">
        <v>686</v>
      </c>
      <c r="G50" t="s">
        <v>333</v>
      </c>
      <c r="H50" t="s">
        <v>102</v>
      </c>
      <c r="I50" s="77">
        <v>104796</v>
      </c>
      <c r="J50" s="77">
        <v>1555</v>
      </c>
      <c r="K50" s="77">
        <v>0</v>
      </c>
      <c r="L50" s="77">
        <v>1629.5778</v>
      </c>
      <c r="M50" s="78">
        <v>5.0000000000000001E-4</v>
      </c>
      <c r="N50" s="78">
        <v>7.7000000000000002E-3</v>
      </c>
      <c r="O50" s="78">
        <v>8.9999999999999998E-4</v>
      </c>
    </row>
    <row r="51" spans="2:15">
      <c r="B51" t="s">
        <v>687</v>
      </c>
      <c r="C51" t="s">
        <v>688</v>
      </c>
      <c r="D51" t="s">
        <v>100</v>
      </c>
      <c r="E51" t="s">
        <v>123</v>
      </c>
      <c r="F51" t="s">
        <v>689</v>
      </c>
      <c r="G51" t="s">
        <v>333</v>
      </c>
      <c r="H51" t="s">
        <v>102</v>
      </c>
      <c r="I51" s="77">
        <v>11131</v>
      </c>
      <c r="J51" s="77">
        <v>6819</v>
      </c>
      <c r="K51" s="77">
        <v>0</v>
      </c>
      <c r="L51" s="77">
        <v>759.02288999999996</v>
      </c>
      <c r="M51" s="78">
        <v>2.9999999999999997E-4</v>
      </c>
      <c r="N51" s="78">
        <v>3.5999999999999999E-3</v>
      </c>
      <c r="O51" s="78">
        <v>4.0000000000000002E-4</v>
      </c>
    </row>
    <row r="52" spans="2:15">
      <c r="B52" t="s">
        <v>690</v>
      </c>
      <c r="C52" t="s">
        <v>691</v>
      </c>
      <c r="D52" t="s">
        <v>100</v>
      </c>
      <c r="E52" t="s">
        <v>123</v>
      </c>
      <c r="F52" t="s">
        <v>440</v>
      </c>
      <c r="G52" t="s">
        <v>333</v>
      </c>
      <c r="H52" t="s">
        <v>102</v>
      </c>
      <c r="I52" s="77">
        <v>5745</v>
      </c>
      <c r="J52" s="77">
        <v>16800</v>
      </c>
      <c r="K52" s="77">
        <v>0</v>
      </c>
      <c r="L52" s="77">
        <v>965.16</v>
      </c>
      <c r="M52" s="78">
        <v>8.0000000000000004E-4</v>
      </c>
      <c r="N52" s="78">
        <v>4.4999999999999997E-3</v>
      </c>
      <c r="O52" s="78">
        <v>5.9999999999999995E-4</v>
      </c>
    </row>
    <row r="53" spans="2:15">
      <c r="B53" t="s">
        <v>692</v>
      </c>
      <c r="C53" t="s">
        <v>693</v>
      </c>
      <c r="D53" t="s">
        <v>100</v>
      </c>
      <c r="E53" t="s">
        <v>123</v>
      </c>
      <c r="F53" t="s">
        <v>694</v>
      </c>
      <c r="G53" t="s">
        <v>390</v>
      </c>
      <c r="H53" t="s">
        <v>102</v>
      </c>
      <c r="I53" s="77">
        <v>7446</v>
      </c>
      <c r="J53" s="77">
        <v>26410</v>
      </c>
      <c r="K53" s="77">
        <v>0</v>
      </c>
      <c r="L53" s="77">
        <v>1966.4885999999999</v>
      </c>
      <c r="M53" s="78">
        <v>5.0000000000000001E-4</v>
      </c>
      <c r="N53" s="78">
        <v>9.1999999999999998E-3</v>
      </c>
      <c r="O53" s="78">
        <v>1.1000000000000001E-3</v>
      </c>
    </row>
    <row r="54" spans="2:15">
      <c r="B54" t="s">
        <v>695</v>
      </c>
      <c r="C54" t="s">
        <v>696</v>
      </c>
      <c r="D54" t="s">
        <v>100</v>
      </c>
      <c r="E54" t="s">
        <v>123</v>
      </c>
      <c r="F54" t="s">
        <v>389</v>
      </c>
      <c r="G54" t="s">
        <v>390</v>
      </c>
      <c r="H54" t="s">
        <v>102</v>
      </c>
      <c r="I54" s="77">
        <v>168555</v>
      </c>
      <c r="J54" s="77">
        <v>1769</v>
      </c>
      <c r="K54" s="77">
        <v>0</v>
      </c>
      <c r="L54" s="77">
        <v>2981.7379500000002</v>
      </c>
      <c r="M54" s="78">
        <v>5.9999999999999995E-4</v>
      </c>
      <c r="N54" s="78">
        <v>1.4E-2</v>
      </c>
      <c r="O54" s="78">
        <v>1.6999999999999999E-3</v>
      </c>
    </row>
    <row r="55" spans="2:15">
      <c r="B55" t="s">
        <v>697</v>
      </c>
      <c r="C55" t="s">
        <v>698</v>
      </c>
      <c r="D55" t="s">
        <v>100</v>
      </c>
      <c r="E55" t="s">
        <v>123</v>
      </c>
      <c r="F55" t="s">
        <v>699</v>
      </c>
      <c r="G55" t="s">
        <v>700</v>
      </c>
      <c r="H55" t="s">
        <v>102</v>
      </c>
      <c r="I55" s="77">
        <v>37215</v>
      </c>
      <c r="J55" s="77">
        <v>4801</v>
      </c>
      <c r="K55" s="77">
        <v>0</v>
      </c>
      <c r="L55" s="77">
        <v>1786.6921500000001</v>
      </c>
      <c r="M55" s="78">
        <v>5.0000000000000001E-4</v>
      </c>
      <c r="N55" s="78">
        <v>8.3999999999999995E-3</v>
      </c>
      <c r="O55" s="78">
        <v>1E-3</v>
      </c>
    </row>
    <row r="56" spans="2:15">
      <c r="B56" t="s">
        <v>701</v>
      </c>
      <c r="C56" t="s">
        <v>702</v>
      </c>
      <c r="D56" t="s">
        <v>100</v>
      </c>
      <c r="E56" t="s">
        <v>123</v>
      </c>
      <c r="F56" t="s">
        <v>703</v>
      </c>
      <c r="G56" t="s">
        <v>700</v>
      </c>
      <c r="H56" t="s">
        <v>102</v>
      </c>
      <c r="I56" s="77">
        <v>7580</v>
      </c>
      <c r="J56" s="77">
        <v>28100</v>
      </c>
      <c r="K56" s="77">
        <v>0</v>
      </c>
      <c r="L56" s="77">
        <v>2129.98</v>
      </c>
      <c r="M56" s="78">
        <v>5.0000000000000001E-4</v>
      </c>
      <c r="N56" s="78">
        <v>0.01</v>
      </c>
      <c r="O56" s="78">
        <v>1.1999999999999999E-3</v>
      </c>
    </row>
    <row r="57" spans="2:15">
      <c r="B57" t="s">
        <v>704</v>
      </c>
      <c r="C57" t="s">
        <v>705</v>
      </c>
      <c r="D57" t="s">
        <v>100</v>
      </c>
      <c r="E57" t="s">
        <v>123</v>
      </c>
      <c r="F57" t="s">
        <v>476</v>
      </c>
      <c r="G57" t="s">
        <v>477</v>
      </c>
      <c r="H57" t="s">
        <v>102</v>
      </c>
      <c r="I57" s="77">
        <v>114681.27</v>
      </c>
      <c r="J57" s="77">
        <v>1575</v>
      </c>
      <c r="K57" s="77">
        <v>0</v>
      </c>
      <c r="L57" s="77">
        <v>1806.2300025</v>
      </c>
      <c r="M57" s="78">
        <v>5.9999999999999995E-4</v>
      </c>
      <c r="N57" s="78">
        <v>8.5000000000000006E-3</v>
      </c>
      <c r="O57" s="78">
        <v>1.1000000000000001E-3</v>
      </c>
    </row>
    <row r="58" spans="2:15">
      <c r="B58" t="s">
        <v>706</v>
      </c>
      <c r="C58" t="s">
        <v>707</v>
      </c>
      <c r="D58" t="s">
        <v>100</v>
      </c>
      <c r="E58" t="s">
        <v>123</v>
      </c>
      <c r="F58" t="s">
        <v>708</v>
      </c>
      <c r="G58" t="s">
        <v>129</v>
      </c>
      <c r="H58" t="s">
        <v>102</v>
      </c>
      <c r="I58" s="77">
        <v>14081</v>
      </c>
      <c r="J58" s="77">
        <v>11690</v>
      </c>
      <c r="K58" s="77">
        <v>0</v>
      </c>
      <c r="L58" s="77">
        <v>1646.0689</v>
      </c>
      <c r="M58" s="78">
        <v>2.9999999999999997E-4</v>
      </c>
      <c r="N58" s="78">
        <v>7.7000000000000002E-3</v>
      </c>
      <c r="O58" s="78">
        <v>1E-3</v>
      </c>
    </row>
    <row r="59" spans="2:15">
      <c r="B59" t="s">
        <v>709</v>
      </c>
      <c r="C59" t="s">
        <v>710</v>
      </c>
      <c r="D59" t="s">
        <v>100</v>
      </c>
      <c r="E59" t="s">
        <v>123</v>
      </c>
      <c r="F59" t="s">
        <v>711</v>
      </c>
      <c r="G59" t="s">
        <v>132</v>
      </c>
      <c r="H59" t="s">
        <v>102</v>
      </c>
      <c r="I59" s="77">
        <v>77207</v>
      </c>
      <c r="J59" s="77">
        <v>1232</v>
      </c>
      <c r="K59" s="77">
        <v>0</v>
      </c>
      <c r="L59" s="77">
        <v>951.19024000000002</v>
      </c>
      <c r="M59" s="78">
        <v>5.0000000000000001E-4</v>
      </c>
      <c r="N59" s="78">
        <v>4.4999999999999997E-3</v>
      </c>
      <c r="O59" s="78">
        <v>5.9999999999999995E-4</v>
      </c>
    </row>
    <row r="60" spans="2:15">
      <c r="B60" t="s">
        <v>712</v>
      </c>
      <c r="C60" t="s">
        <v>713</v>
      </c>
      <c r="D60" t="s">
        <v>100</v>
      </c>
      <c r="E60" t="s">
        <v>123</v>
      </c>
      <c r="F60" t="s">
        <v>520</v>
      </c>
      <c r="G60" t="s">
        <v>132</v>
      </c>
      <c r="H60" t="s">
        <v>102</v>
      </c>
      <c r="I60" s="77">
        <v>21812</v>
      </c>
      <c r="J60" s="77">
        <v>1494</v>
      </c>
      <c r="K60" s="77">
        <v>0</v>
      </c>
      <c r="L60" s="77">
        <v>325.87128000000001</v>
      </c>
      <c r="M60" s="78">
        <v>1E-4</v>
      </c>
      <c r="N60" s="78">
        <v>1.5E-3</v>
      </c>
      <c r="O60" s="78">
        <v>2.0000000000000001E-4</v>
      </c>
    </row>
    <row r="61" spans="2:15">
      <c r="B61" s="79" t="s">
        <v>714</v>
      </c>
      <c r="E61" s="16"/>
      <c r="F61" s="16"/>
      <c r="G61" s="16"/>
      <c r="I61" s="81">
        <v>15074307</v>
      </c>
      <c r="K61" s="81">
        <v>156.49977000000001</v>
      </c>
      <c r="L61" s="81">
        <v>25145.938797999999</v>
      </c>
      <c r="N61" s="80">
        <v>0.1182</v>
      </c>
      <c r="O61" s="80">
        <v>1.46E-2</v>
      </c>
    </row>
    <row r="62" spans="2:15">
      <c r="B62" t="s">
        <v>715</v>
      </c>
      <c r="C62" t="s">
        <v>716</v>
      </c>
      <c r="D62" t="s">
        <v>100</v>
      </c>
      <c r="E62" t="s">
        <v>123</v>
      </c>
      <c r="F62" t="s">
        <v>717</v>
      </c>
      <c r="G62" t="s">
        <v>516</v>
      </c>
      <c r="H62" t="s">
        <v>102</v>
      </c>
      <c r="I62" s="77">
        <v>1591056</v>
      </c>
      <c r="J62" s="77">
        <v>570</v>
      </c>
      <c r="K62" s="77">
        <v>156.49977000000001</v>
      </c>
      <c r="L62" s="77">
        <v>9225.5189699999992</v>
      </c>
      <c r="M62" s="78">
        <v>1.04E-2</v>
      </c>
      <c r="N62" s="78">
        <v>4.3400000000000001E-2</v>
      </c>
      <c r="O62" s="78">
        <v>5.4000000000000003E-3</v>
      </c>
    </row>
    <row r="63" spans="2:15">
      <c r="B63" t="s">
        <v>718</v>
      </c>
      <c r="C63" t="s">
        <v>719</v>
      </c>
      <c r="D63" t="s">
        <v>100</v>
      </c>
      <c r="E63" t="s">
        <v>123</v>
      </c>
      <c r="F63" t="s">
        <v>720</v>
      </c>
      <c r="G63" t="s">
        <v>721</v>
      </c>
      <c r="H63" t="s">
        <v>102</v>
      </c>
      <c r="I63" s="77">
        <v>215700</v>
      </c>
      <c r="J63" s="77">
        <v>112.8</v>
      </c>
      <c r="K63" s="77">
        <v>0</v>
      </c>
      <c r="L63" s="77">
        <v>243.30959999999999</v>
      </c>
      <c r="M63" s="78">
        <v>5.3499999999999999E-2</v>
      </c>
      <c r="N63" s="78">
        <v>1.1000000000000001E-3</v>
      </c>
      <c r="O63" s="78">
        <v>1E-4</v>
      </c>
    </row>
    <row r="64" spans="2:15">
      <c r="B64" t="s">
        <v>722</v>
      </c>
      <c r="C64" t="s">
        <v>723</v>
      </c>
      <c r="D64" t="s">
        <v>100</v>
      </c>
      <c r="E64" t="s">
        <v>123</v>
      </c>
      <c r="F64" t="s">
        <v>724</v>
      </c>
      <c r="G64" t="s">
        <v>333</v>
      </c>
      <c r="H64" t="s">
        <v>102</v>
      </c>
      <c r="I64" s="77">
        <v>973665</v>
      </c>
      <c r="J64" s="77">
        <v>425.5</v>
      </c>
      <c r="K64" s="77">
        <v>0</v>
      </c>
      <c r="L64" s="77">
        <v>4142.9445750000004</v>
      </c>
      <c r="M64" s="78">
        <v>7.4000000000000003E-3</v>
      </c>
      <c r="N64" s="78">
        <v>1.95E-2</v>
      </c>
      <c r="O64" s="78">
        <v>2.3999999999999998E-3</v>
      </c>
    </row>
    <row r="65" spans="2:15">
      <c r="B65" t="s">
        <v>725</v>
      </c>
      <c r="C65" t="s">
        <v>726</v>
      </c>
      <c r="D65" t="s">
        <v>100</v>
      </c>
      <c r="E65" t="s">
        <v>123</v>
      </c>
      <c r="F65" t="s">
        <v>727</v>
      </c>
      <c r="G65" t="s">
        <v>125</v>
      </c>
      <c r="H65" t="s">
        <v>102</v>
      </c>
      <c r="I65" s="77">
        <v>75037</v>
      </c>
      <c r="J65" s="77">
        <v>129.69999999999999</v>
      </c>
      <c r="K65" s="77">
        <v>0</v>
      </c>
      <c r="L65" s="77">
        <v>97.322989000000007</v>
      </c>
      <c r="M65" s="78">
        <v>6.9999999999999999E-4</v>
      </c>
      <c r="N65" s="78">
        <v>5.0000000000000001E-4</v>
      </c>
      <c r="O65" s="78">
        <v>1E-4</v>
      </c>
    </row>
    <row r="66" spans="2:15">
      <c r="B66" t="s">
        <v>728</v>
      </c>
      <c r="C66" t="s">
        <v>729</v>
      </c>
      <c r="D66" t="s">
        <v>100</v>
      </c>
      <c r="E66" t="s">
        <v>123</v>
      </c>
      <c r="F66" t="s">
        <v>730</v>
      </c>
      <c r="G66" t="s">
        <v>390</v>
      </c>
      <c r="H66" t="s">
        <v>102</v>
      </c>
      <c r="I66" s="77">
        <v>12218849</v>
      </c>
      <c r="J66" s="77">
        <v>93.6</v>
      </c>
      <c r="K66" s="77">
        <v>0</v>
      </c>
      <c r="L66" s="77">
        <v>11436.842664</v>
      </c>
      <c r="M66" s="78">
        <v>6.9900000000000004E-2</v>
      </c>
      <c r="N66" s="78">
        <v>5.3699999999999998E-2</v>
      </c>
      <c r="O66" s="78">
        <v>6.7000000000000002E-3</v>
      </c>
    </row>
    <row r="67" spans="2:15">
      <c r="B67" s="79" t="s">
        <v>731</v>
      </c>
      <c r="E67" s="16"/>
      <c r="F67" s="16"/>
      <c r="G67" s="16"/>
      <c r="I67" s="81">
        <v>0</v>
      </c>
      <c r="K67" s="81">
        <v>0</v>
      </c>
      <c r="L67" s="81">
        <v>0</v>
      </c>
      <c r="N67" s="80">
        <v>0</v>
      </c>
      <c r="O67" s="80">
        <v>0</v>
      </c>
    </row>
    <row r="68" spans="2:15">
      <c r="B68" t="s">
        <v>234</v>
      </c>
      <c r="C68" t="s">
        <v>234</v>
      </c>
      <c r="E68" s="16"/>
      <c r="F68" s="16"/>
      <c r="G68" t="s">
        <v>234</v>
      </c>
      <c r="H68" t="s">
        <v>234</v>
      </c>
      <c r="I68" s="77">
        <v>0</v>
      </c>
      <c r="J68" s="77">
        <v>0</v>
      </c>
      <c r="L68" s="77">
        <v>0</v>
      </c>
      <c r="M68" s="78">
        <v>0</v>
      </c>
      <c r="N68" s="78">
        <v>0</v>
      </c>
      <c r="O68" s="78">
        <v>0</v>
      </c>
    </row>
    <row r="69" spans="2:15">
      <c r="B69" s="79" t="s">
        <v>238</v>
      </c>
      <c r="E69" s="16"/>
      <c r="F69" s="16"/>
      <c r="G69" s="16"/>
      <c r="I69" s="81">
        <v>3680700</v>
      </c>
      <c r="K69" s="81">
        <v>14.88068</v>
      </c>
      <c r="L69" s="81">
        <v>32992.6092165632</v>
      </c>
      <c r="N69" s="80">
        <v>0.15509999999999999</v>
      </c>
      <c r="O69" s="80">
        <v>1.9199999999999998E-2</v>
      </c>
    </row>
    <row r="70" spans="2:15">
      <c r="B70" s="79" t="s">
        <v>308</v>
      </c>
      <c r="E70" s="16"/>
      <c r="F70" s="16"/>
      <c r="G70" s="16"/>
      <c r="I70" s="81">
        <v>3593668</v>
      </c>
      <c r="K70" s="81">
        <v>0</v>
      </c>
      <c r="L70" s="81">
        <v>5613.2175273472003</v>
      </c>
      <c r="N70" s="80">
        <v>2.64E-2</v>
      </c>
      <c r="O70" s="80">
        <v>3.3E-3</v>
      </c>
    </row>
    <row r="71" spans="2:15">
      <c r="B71" t="s">
        <v>732</v>
      </c>
      <c r="C71" t="s">
        <v>733</v>
      </c>
      <c r="D71" t="s">
        <v>582</v>
      </c>
      <c r="E71" t="s">
        <v>343</v>
      </c>
      <c r="F71" t="s">
        <v>734</v>
      </c>
      <c r="G71" t="s">
        <v>735</v>
      </c>
      <c r="H71" t="s">
        <v>106</v>
      </c>
      <c r="I71" s="77">
        <v>23747</v>
      </c>
      <c r="J71" s="77">
        <v>1045</v>
      </c>
      <c r="K71" s="77">
        <v>0</v>
      </c>
      <c r="L71" s="77">
        <v>948.94911760000002</v>
      </c>
      <c r="M71" s="78">
        <v>2.0000000000000001E-4</v>
      </c>
      <c r="N71" s="78">
        <v>4.4999999999999997E-3</v>
      </c>
      <c r="O71" s="78">
        <v>5.9999999999999995E-4</v>
      </c>
    </row>
    <row r="72" spans="2:15">
      <c r="B72" t="s">
        <v>736</v>
      </c>
      <c r="C72" t="s">
        <v>737</v>
      </c>
      <c r="D72" t="s">
        <v>738</v>
      </c>
      <c r="E72" t="s">
        <v>343</v>
      </c>
      <c r="F72" t="s">
        <v>739</v>
      </c>
      <c r="G72" t="s">
        <v>740</v>
      </c>
      <c r="H72" t="s">
        <v>106</v>
      </c>
      <c r="I72" s="77">
        <v>3483208</v>
      </c>
      <c r="J72" s="77">
        <v>14.66</v>
      </c>
      <c r="K72" s="77">
        <v>0</v>
      </c>
      <c r="L72" s="77">
        <v>1952.6808316672</v>
      </c>
      <c r="M72" s="78">
        <v>1.3899999999999999E-2</v>
      </c>
      <c r="N72" s="78">
        <v>9.1999999999999998E-3</v>
      </c>
      <c r="O72" s="78">
        <v>1.1000000000000001E-3</v>
      </c>
    </row>
    <row r="73" spans="2:15">
      <c r="B73" t="s">
        <v>741</v>
      </c>
      <c r="C73" t="s">
        <v>742</v>
      </c>
      <c r="D73" t="s">
        <v>738</v>
      </c>
      <c r="E73" t="s">
        <v>343</v>
      </c>
      <c r="F73" t="s">
        <v>743</v>
      </c>
      <c r="G73" t="s">
        <v>740</v>
      </c>
      <c r="H73" t="s">
        <v>106</v>
      </c>
      <c r="I73" s="77">
        <v>3012</v>
      </c>
      <c r="J73" s="77">
        <v>9180</v>
      </c>
      <c r="K73" s="77">
        <v>0</v>
      </c>
      <c r="L73" s="77">
        <v>1057.3421183999999</v>
      </c>
      <c r="M73" s="78">
        <v>1E-4</v>
      </c>
      <c r="N73" s="78">
        <v>5.0000000000000001E-3</v>
      </c>
      <c r="O73" s="78">
        <v>5.9999999999999995E-4</v>
      </c>
    </row>
    <row r="74" spans="2:15">
      <c r="B74" t="s">
        <v>744</v>
      </c>
      <c r="C74" t="s">
        <v>745</v>
      </c>
      <c r="D74" t="s">
        <v>738</v>
      </c>
      <c r="E74" t="s">
        <v>343</v>
      </c>
      <c r="F74" t="s">
        <v>746</v>
      </c>
      <c r="G74" t="s">
        <v>747</v>
      </c>
      <c r="H74" t="s">
        <v>106</v>
      </c>
      <c r="I74" s="77">
        <v>81833</v>
      </c>
      <c r="J74" s="77">
        <v>233</v>
      </c>
      <c r="K74" s="77">
        <v>0</v>
      </c>
      <c r="L74" s="77">
        <v>729.12548335999998</v>
      </c>
      <c r="M74" s="78">
        <v>1.1000000000000001E-3</v>
      </c>
      <c r="N74" s="78">
        <v>3.3999999999999998E-3</v>
      </c>
      <c r="O74" s="78">
        <v>4.0000000000000002E-4</v>
      </c>
    </row>
    <row r="75" spans="2:15">
      <c r="B75" t="s">
        <v>748</v>
      </c>
      <c r="C75" t="s">
        <v>749</v>
      </c>
      <c r="D75" t="s">
        <v>582</v>
      </c>
      <c r="E75" t="s">
        <v>343</v>
      </c>
      <c r="F75" t="s">
        <v>750</v>
      </c>
      <c r="G75" t="s">
        <v>747</v>
      </c>
      <c r="H75" t="s">
        <v>106</v>
      </c>
      <c r="I75" s="77">
        <v>1868</v>
      </c>
      <c r="J75" s="77">
        <v>12951</v>
      </c>
      <c r="K75" s="77">
        <v>0</v>
      </c>
      <c r="L75" s="77">
        <v>925.11997631999998</v>
      </c>
      <c r="M75" s="78">
        <v>0</v>
      </c>
      <c r="N75" s="78">
        <v>4.3E-3</v>
      </c>
      <c r="O75" s="78">
        <v>5.0000000000000001E-4</v>
      </c>
    </row>
    <row r="76" spans="2:15">
      <c r="B76" s="79" t="s">
        <v>309</v>
      </c>
      <c r="E76" s="16"/>
      <c r="F76" s="16"/>
      <c r="G76" s="16"/>
      <c r="I76" s="81">
        <v>87032</v>
      </c>
      <c r="K76" s="81">
        <v>14.88068</v>
      </c>
      <c r="L76" s="81">
        <v>27379.391689216001</v>
      </c>
      <c r="N76" s="80">
        <v>0.12870000000000001</v>
      </c>
      <c r="O76" s="80">
        <v>1.5900000000000001E-2</v>
      </c>
    </row>
    <row r="77" spans="2:15">
      <c r="B77" t="s">
        <v>751</v>
      </c>
      <c r="C77" t="s">
        <v>752</v>
      </c>
      <c r="D77" t="s">
        <v>738</v>
      </c>
      <c r="E77" t="s">
        <v>343</v>
      </c>
      <c r="F77" t="s">
        <v>753</v>
      </c>
      <c r="G77" t="s">
        <v>754</v>
      </c>
      <c r="H77" t="s">
        <v>106</v>
      </c>
      <c r="I77" s="77">
        <v>9223</v>
      </c>
      <c r="J77" s="77">
        <v>715</v>
      </c>
      <c r="K77" s="77">
        <v>0</v>
      </c>
      <c r="L77" s="77">
        <v>252.1715768</v>
      </c>
      <c r="M77" s="78">
        <v>1E-4</v>
      </c>
      <c r="N77" s="78">
        <v>1.1999999999999999E-3</v>
      </c>
      <c r="O77" s="78">
        <v>1E-4</v>
      </c>
    </row>
    <row r="78" spans="2:15">
      <c r="B78" t="s">
        <v>755</v>
      </c>
      <c r="C78" t="s">
        <v>756</v>
      </c>
      <c r="D78" t="s">
        <v>582</v>
      </c>
      <c r="E78" t="s">
        <v>343</v>
      </c>
      <c r="F78" t="s">
        <v>757</v>
      </c>
      <c r="G78" t="s">
        <v>758</v>
      </c>
      <c r="H78" t="s">
        <v>106</v>
      </c>
      <c r="I78" s="77">
        <v>7454</v>
      </c>
      <c r="J78" s="77">
        <v>13185</v>
      </c>
      <c r="K78" s="77">
        <v>0</v>
      </c>
      <c r="L78" s="77">
        <v>3758.2650576000001</v>
      </c>
      <c r="M78" s="78">
        <v>0</v>
      </c>
      <c r="N78" s="78">
        <v>1.77E-2</v>
      </c>
      <c r="O78" s="78">
        <v>2.2000000000000001E-3</v>
      </c>
    </row>
    <row r="79" spans="2:15">
      <c r="B79" t="s">
        <v>759</v>
      </c>
      <c r="C79" t="s">
        <v>760</v>
      </c>
      <c r="D79" t="s">
        <v>100</v>
      </c>
      <c r="E79" t="s">
        <v>343</v>
      </c>
      <c r="F79" t="s">
        <v>761</v>
      </c>
      <c r="G79" t="s">
        <v>758</v>
      </c>
      <c r="H79" t="s">
        <v>106</v>
      </c>
      <c r="I79" s="77">
        <v>2665</v>
      </c>
      <c r="J79" s="77">
        <v>30021</v>
      </c>
      <c r="K79" s="77">
        <v>0</v>
      </c>
      <c r="L79" s="77">
        <v>3059.4281016</v>
      </c>
      <c r="M79" s="78">
        <v>0</v>
      </c>
      <c r="N79" s="78">
        <v>1.44E-2</v>
      </c>
      <c r="O79" s="78">
        <v>1.8E-3</v>
      </c>
    </row>
    <row r="80" spans="2:15">
      <c r="B80" t="s">
        <v>762</v>
      </c>
      <c r="C80" t="s">
        <v>763</v>
      </c>
      <c r="D80" t="s">
        <v>123</v>
      </c>
      <c r="E80" t="s">
        <v>343</v>
      </c>
      <c r="F80" t="s">
        <v>764</v>
      </c>
      <c r="G80" t="s">
        <v>765</v>
      </c>
      <c r="H80" t="s">
        <v>110</v>
      </c>
      <c r="I80" s="77">
        <v>18888</v>
      </c>
      <c r="J80" s="77">
        <v>110</v>
      </c>
      <c r="K80" s="77">
        <v>0</v>
      </c>
      <c r="L80" s="77">
        <v>84.210448080000006</v>
      </c>
      <c r="M80" s="78">
        <v>4.0000000000000002E-4</v>
      </c>
      <c r="N80" s="78">
        <v>4.0000000000000002E-4</v>
      </c>
      <c r="O80" s="78">
        <v>0</v>
      </c>
    </row>
    <row r="81" spans="2:15">
      <c r="B81" t="s">
        <v>766</v>
      </c>
      <c r="C81" t="s">
        <v>767</v>
      </c>
      <c r="D81" t="s">
        <v>123</v>
      </c>
      <c r="E81" t="s">
        <v>343</v>
      </c>
      <c r="F81" t="s">
        <v>764</v>
      </c>
      <c r="G81" t="s">
        <v>765</v>
      </c>
      <c r="H81" t="s">
        <v>110</v>
      </c>
      <c r="I81" s="77">
        <v>18888</v>
      </c>
      <c r="J81" s="77">
        <v>2</v>
      </c>
      <c r="K81" s="77">
        <v>0</v>
      </c>
      <c r="L81" s="77">
        <v>1.531099056</v>
      </c>
      <c r="M81" s="78">
        <v>0</v>
      </c>
      <c r="N81" s="78">
        <v>0</v>
      </c>
      <c r="O81" s="78">
        <v>0</v>
      </c>
    </row>
    <row r="82" spans="2:15">
      <c r="B82" t="s">
        <v>768</v>
      </c>
      <c r="C82" t="s">
        <v>769</v>
      </c>
      <c r="D82" t="s">
        <v>582</v>
      </c>
      <c r="E82" t="s">
        <v>343</v>
      </c>
      <c r="F82" t="s">
        <v>770</v>
      </c>
      <c r="G82" t="s">
        <v>771</v>
      </c>
      <c r="H82" t="s">
        <v>106</v>
      </c>
      <c r="I82" s="77">
        <v>13218</v>
      </c>
      <c r="J82" s="77">
        <v>8690</v>
      </c>
      <c r="K82" s="77">
        <v>14.88068</v>
      </c>
      <c r="L82" s="77">
        <v>4407.2961008000002</v>
      </c>
      <c r="M82" s="78">
        <v>0</v>
      </c>
      <c r="N82" s="78">
        <v>2.07E-2</v>
      </c>
      <c r="O82" s="78">
        <v>2.5999999999999999E-3</v>
      </c>
    </row>
    <row r="83" spans="2:15">
      <c r="B83" t="s">
        <v>772</v>
      </c>
      <c r="C83" t="s">
        <v>773</v>
      </c>
      <c r="D83" t="s">
        <v>582</v>
      </c>
      <c r="E83" t="s">
        <v>343</v>
      </c>
      <c r="F83" t="s">
        <v>774</v>
      </c>
      <c r="G83" t="s">
        <v>740</v>
      </c>
      <c r="H83" t="s">
        <v>106</v>
      </c>
      <c r="I83" s="77">
        <v>8839</v>
      </c>
      <c r="J83" s="77">
        <v>31575</v>
      </c>
      <c r="K83" s="77">
        <v>0</v>
      </c>
      <c r="L83" s="77">
        <v>10672.456092</v>
      </c>
      <c r="M83" s="78">
        <v>0</v>
      </c>
      <c r="N83" s="78">
        <v>5.0200000000000002E-2</v>
      </c>
      <c r="O83" s="78">
        <v>6.1999999999999998E-3</v>
      </c>
    </row>
    <row r="84" spans="2:15">
      <c r="B84" t="s">
        <v>775</v>
      </c>
      <c r="C84" t="s">
        <v>776</v>
      </c>
      <c r="D84" t="s">
        <v>582</v>
      </c>
      <c r="E84" t="s">
        <v>343</v>
      </c>
      <c r="F84" t="s">
        <v>777</v>
      </c>
      <c r="G84" t="s">
        <v>747</v>
      </c>
      <c r="H84" t="s">
        <v>106</v>
      </c>
      <c r="I84" s="77">
        <v>7857</v>
      </c>
      <c r="J84" s="77">
        <v>17121</v>
      </c>
      <c r="K84" s="77">
        <v>0</v>
      </c>
      <c r="L84" s="77">
        <v>5144.0332132800004</v>
      </c>
      <c r="M84" s="78">
        <v>0</v>
      </c>
      <c r="N84" s="78">
        <v>2.4199999999999999E-2</v>
      </c>
      <c r="O84" s="78">
        <v>3.0000000000000001E-3</v>
      </c>
    </row>
    <row r="85" spans="2:15">
      <c r="B85" t="s">
        <v>240</v>
      </c>
      <c r="E85" s="16"/>
      <c r="F85" s="16"/>
      <c r="G85" s="16"/>
    </row>
    <row r="86" spans="2:15">
      <c r="B86" t="s">
        <v>302</v>
      </c>
      <c r="E86" s="16"/>
      <c r="F86" s="16"/>
      <c r="G86" s="16"/>
    </row>
    <row r="87" spans="2:15">
      <c r="B87" t="s">
        <v>303</v>
      </c>
      <c r="E87" s="16"/>
      <c r="F87" s="16"/>
      <c r="G87" s="16"/>
    </row>
    <row r="88" spans="2:15">
      <c r="B88" t="s">
        <v>304</v>
      </c>
      <c r="E88" s="16"/>
      <c r="F88" s="16"/>
      <c r="G88" s="16"/>
    </row>
    <row r="89" spans="2:15">
      <c r="B89" t="s">
        <v>305</v>
      </c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3137896</v>
      </c>
      <c r="I11" s="7"/>
      <c r="J11" s="75">
        <v>175.82518999999999</v>
      </c>
      <c r="K11" s="75">
        <v>185379.95906448</v>
      </c>
      <c r="L11" s="7"/>
      <c r="M11" s="76">
        <v>1</v>
      </c>
      <c r="N11" s="76">
        <v>0.108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2852424</v>
      </c>
      <c r="J12" s="81">
        <v>0</v>
      </c>
      <c r="K12" s="81">
        <v>42317.974238000003</v>
      </c>
      <c r="M12" s="80">
        <v>0.2283</v>
      </c>
      <c r="N12" s="80">
        <v>2.46E-2</v>
      </c>
    </row>
    <row r="13" spans="2:63">
      <c r="B13" s="79" t="s">
        <v>778</v>
      </c>
      <c r="D13" s="16"/>
      <c r="E13" s="16"/>
      <c r="F13" s="16"/>
      <c r="G13" s="16"/>
      <c r="H13" s="81">
        <v>552881</v>
      </c>
      <c r="J13" s="81">
        <v>0</v>
      </c>
      <c r="K13" s="81">
        <v>14226.80119</v>
      </c>
      <c r="M13" s="80">
        <v>7.6700000000000004E-2</v>
      </c>
      <c r="N13" s="80">
        <v>8.3000000000000001E-3</v>
      </c>
    </row>
    <row r="14" spans="2:63">
      <c r="B14" t="s">
        <v>779</v>
      </c>
      <c r="C14" t="s">
        <v>780</v>
      </c>
      <c r="D14" t="s">
        <v>100</v>
      </c>
      <c r="E14" t="s">
        <v>781</v>
      </c>
      <c r="F14" t="s">
        <v>782</v>
      </c>
      <c r="G14" t="s">
        <v>102</v>
      </c>
      <c r="H14" s="77">
        <v>510972</v>
      </c>
      <c r="I14" s="77">
        <v>2494</v>
      </c>
      <c r="J14" s="77">
        <v>0</v>
      </c>
      <c r="K14" s="77">
        <v>12743.641680000001</v>
      </c>
      <c r="L14" s="78">
        <v>7.3000000000000001E-3</v>
      </c>
      <c r="M14" s="78">
        <v>6.8699999999999997E-2</v>
      </c>
      <c r="N14" s="78">
        <v>7.4000000000000003E-3</v>
      </c>
    </row>
    <row r="15" spans="2:63">
      <c r="B15" t="s">
        <v>783</v>
      </c>
      <c r="C15" t="s">
        <v>784</v>
      </c>
      <c r="D15" t="s">
        <v>100</v>
      </c>
      <c r="E15" t="s">
        <v>785</v>
      </c>
      <c r="F15" t="s">
        <v>782</v>
      </c>
      <c r="G15" t="s">
        <v>102</v>
      </c>
      <c r="H15" s="77">
        <v>41909</v>
      </c>
      <c r="I15" s="77">
        <v>3539</v>
      </c>
      <c r="J15" s="77">
        <v>0</v>
      </c>
      <c r="K15" s="77">
        <v>1483.15951</v>
      </c>
      <c r="L15" s="78">
        <v>2.0000000000000001E-4</v>
      </c>
      <c r="M15" s="78">
        <v>8.0000000000000002E-3</v>
      </c>
      <c r="N15" s="78">
        <v>8.9999999999999998E-4</v>
      </c>
    </row>
    <row r="16" spans="2:63">
      <c r="B16" s="79" t="s">
        <v>786</v>
      </c>
      <c r="D16" s="16"/>
      <c r="E16" s="16"/>
      <c r="F16" s="16"/>
      <c r="G16" s="16"/>
      <c r="H16" s="81">
        <v>214212</v>
      </c>
      <c r="J16" s="81">
        <v>0</v>
      </c>
      <c r="K16" s="81">
        <v>20880.098450000001</v>
      </c>
      <c r="M16" s="80">
        <v>0.11260000000000001</v>
      </c>
      <c r="N16" s="80">
        <v>1.2200000000000001E-2</v>
      </c>
    </row>
    <row r="17" spans="2:14">
      <c r="B17" t="s">
        <v>787</v>
      </c>
      <c r="C17" t="s">
        <v>788</v>
      </c>
      <c r="D17" t="s">
        <v>100</v>
      </c>
      <c r="E17" t="s">
        <v>789</v>
      </c>
      <c r="F17" t="s">
        <v>782</v>
      </c>
      <c r="G17" t="s">
        <v>102</v>
      </c>
      <c r="H17" s="77">
        <v>22818</v>
      </c>
      <c r="I17" s="77">
        <v>13450</v>
      </c>
      <c r="J17" s="77">
        <v>0</v>
      </c>
      <c r="K17" s="77">
        <v>3069.0210000000002</v>
      </c>
      <c r="L17" s="78">
        <v>1E-3</v>
      </c>
      <c r="M17" s="78">
        <v>1.66E-2</v>
      </c>
      <c r="N17" s="78">
        <v>1.8E-3</v>
      </c>
    </row>
    <row r="18" spans="2:14">
      <c r="B18" t="s">
        <v>790</v>
      </c>
      <c r="C18" t="s">
        <v>791</v>
      </c>
      <c r="D18" t="s">
        <v>100</v>
      </c>
      <c r="E18" t="s">
        <v>792</v>
      </c>
      <c r="F18" t="s">
        <v>782</v>
      </c>
      <c r="G18" t="s">
        <v>102</v>
      </c>
      <c r="H18" s="77">
        <v>47305</v>
      </c>
      <c r="I18" s="77">
        <v>5601</v>
      </c>
      <c r="J18" s="77">
        <v>0</v>
      </c>
      <c r="K18" s="77">
        <v>2649.55305</v>
      </c>
      <c r="L18" s="78">
        <v>4.8999999999999998E-3</v>
      </c>
      <c r="M18" s="78">
        <v>1.43E-2</v>
      </c>
      <c r="N18" s="78">
        <v>1.5E-3</v>
      </c>
    </row>
    <row r="19" spans="2:14">
      <c r="B19" t="s">
        <v>793</v>
      </c>
      <c r="C19" t="s">
        <v>794</v>
      </c>
      <c r="D19" t="s">
        <v>100</v>
      </c>
      <c r="E19" t="s">
        <v>792</v>
      </c>
      <c r="F19" t="s">
        <v>782</v>
      </c>
      <c r="G19" t="s">
        <v>102</v>
      </c>
      <c r="H19" s="77">
        <v>34870</v>
      </c>
      <c r="I19" s="77">
        <v>4140</v>
      </c>
      <c r="J19" s="77">
        <v>0</v>
      </c>
      <c r="K19" s="77">
        <v>1443.6179999999999</v>
      </c>
      <c r="L19" s="78">
        <v>0.01</v>
      </c>
      <c r="M19" s="78">
        <v>7.7999999999999996E-3</v>
      </c>
      <c r="N19" s="78">
        <v>8.0000000000000004E-4</v>
      </c>
    </row>
    <row r="20" spans="2:14">
      <c r="B20" t="s">
        <v>795</v>
      </c>
      <c r="C20" t="s">
        <v>796</v>
      </c>
      <c r="D20" t="s">
        <v>100</v>
      </c>
      <c r="E20" t="s">
        <v>792</v>
      </c>
      <c r="F20" t="s">
        <v>782</v>
      </c>
      <c r="G20" t="s">
        <v>102</v>
      </c>
      <c r="H20" s="77">
        <v>109219</v>
      </c>
      <c r="I20" s="77">
        <v>12560</v>
      </c>
      <c r="J20" s="77">
        <v>0</v>
      </c>
      <c r="K20" s="77">
        <v>13717.9064</v>
      </c>
      <c r="L20" s="78">
        <v>1.11E-2</v>
      </c>
      <c r="M20" s="78">
        <v>7.3999999999999996E-2</v>
      </c>
      <c r="N20" s="78">
        <v>8.0000000000000002E-3</v>
      </c>
    </row>
    <row r="21" spans="2:14">
      <c r="B21" s="79" t="s">
        <v>797</v>
      </c>
      <c r="D21" s="16"/>
      <c r="E21" s="16"/>
      <c r="F21" s="16"/>
      <c r="G21" s="16"/>
      <c r="H21" s="81">
        <v>2085331</v>
      </c>
      <c r="J21" s="81">
        <v>0</v>
      </c>
      <c r="K21" s="81">
        <v>7211.0745980000002</v>
      </c>
      <c r="M21" s="80">
        <v>3.8899999999999997E-2</v>
      </c>
      <c r="N21" s="80">
        <v>4.1999999999999997E-3</v>
      </c>
    </row>
    <row r="22" spans="2:14">
      <c r="B22" t="s">
        <v>798</v>
      </c>
      <c r="C22" t="s">
        <v>799</v>
      </c>
      <c r="D22" t="s">
        <v>100</v>
      </c>
      <c r="E22" t="s">
        <v>789</v>
      </c>
      <c r="F22" t="s">
        <v>800</v>
      </c>
      <c r="G22" t="s">
        <v>102</v>
      </c>
      <c r="H22" s="77">
        <v>2085331</v>
      </c>
      <c r="I22" s="77">
        <v>345.8</v>
      </c>
      <c r="J22" s="77">
        <v>0</v>
      </c>
      <c r="K22" s="77">
        <v>7211.0745980000002</v>
      </c>
      <c r="L22" s="78">
        <v>1.5E-3</v>
      </c>
      <c r="M22" s="78">
        <v>3.8899999999999997E-2</v>
      </c>
      <c r="N22" s="78">
        <v>4.1999999999999997E-3</v>
      </c>
    </row>
    <row r="23" spans="2:14">
      <c r="B23" s="79" t="s">
        <v>801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234</v>
      </c>
      <c r="C24" t="s">
        <v>234</v>
      </c>
      <c r="D24" s="16"/>
      <c r="E24" s="16"/>
      <c r="F24" t="s">
        <v>234</v>
      </c>
      <c r="G24" t="s">
        <v>234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579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234</v>
      </c>
      <c r="C26" t="s">
        <v>234</v>
      </c>
      <c r="D26" s="16"/>
      <c r="E26" s="16"/>
      <c r="F26" t="s">
        <v>234</v>
      </c>
      <c r="G26" t="s">
        <v>234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802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234</v>
      </c>
      <c r="C28" t="s">
        <v>234</v>
      </c>
      <c r="D28" s="16"/>
      <c r="E28" s="16"/>
      <c r="F28" t="s">
        <v>234</v>
      </c>
      <c r="G28" t="s">
        <v>234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238</v>
      </c>
      <c r="D29" s="16"/>
      <c r="E29" s="16"/>
      <c r="F29" s="16"/>
      <c r="G29" s="16"/>
      <c r="H29" s="81">
        <v>285472</v>
      </c>
      <c r="J29" s="81">
        <v>175.82518999999999</v>
      </c>
      <c r="K29" s="81">
        <v>143061.98482648001</v>
      </c>
      <c r="M29" s="80">
        <v>0.77170000000000005</v>
      </c>
      <c r="N29" s="80">
        <v>8.3299999999999999E-2</v>
      </c>
    </row>
    <row r="30" spans="2:14">
      <c r="B30" s="79" t="s">
        <v>803</v>
      </c>
      <c r="D30" s="16"/>
      <c r="E30" s="16"/>
      <c r="F30" s="16"/>
      <c r="G30" s="16"/>
      <c r="H30" s="81">
        <v>184904</v>
      </c>
      <c r="J30" s="81">
        <v>175.82518999999999</v>
      </c>
      <c r="K30" s="81">
        <v>105541.70154903999</v>
      </c>
      <c r="M30" s="80">
        <v>0.56930000000000003</v>
      </c>
      <c r="N30" s="80">
        <v>6.1499999999999999E-2</v>
      </c>
    </row>
    <row r="31" spans="2:14">
      <c r="B31" t="s">
        <v>804</v>
      </c>
      <c r="C31" t="s">
        <v>805</v>
      </c>
      <c r="D31" t="s">
        <v>582</v>
      </c>
      <c r="E31" t="s">
        <v>806</v>
      </c>
      <c r="F31" t="s">
        <v>584</v>
      </c>
      <c r="G31" t="s">
        <v>106</v>
      </c>
      <c r="H31" s="77">
        <v>5064</v>
      </c>
      <c r="I31" s="77">
        <v>7302</v>
      </c>
      <c r="J31" s="77">
        <v>0</v>
      </c>
      <c r="K31" s="77">
        <v>1414.01302272</v>
      </c>
      <c r="L31" s="78">
        <v>0</v>
      </c>
      <c r="M31" s="78">
        <v>7.6E-3</v>
      </c>
      <c r="N31" s="78">
        <v>8.0000000000000004E-4</v>
      </c>
    </row>
    <row r="32" spans="2:14">
      <c r="B32" t="s">
        <v>807</v>
      </c>
      <c r="C32" t="s">
        <v>808</v>
      </c>
      <c r="D32" t="s">
        <v>582</v>
      </c>
      <c r="E32" t="s">
        <v>809</v>
      </c>
      <c r="F32" t="s">
        <v>782</v>
      </c>
      <c r="G32" t="s">
        <v>106</v>
      </c>
      <c r="H32" s="77">
        <v>21751</v>
      </c>
      <c r="I32" s="77">
        <v>3967</v>
      </c>
      <c r="J32" s="77">
        <v>0</v>
      </c>
      <c r="K32" s="77">
        <v>3299.58493808</v>
      </c>
      <c r="L32" s="78">
        <v>0</v>
      </c>
      <c r="M32" s="78">
        <v>1.78E-2</v>
      </c>
      <c r="N32" s="78">
        <v>1.9E-3</v>
      </c>
    </row>
    <row r="33" spans="2:14">
      <c r="B33" t="s">
        <v>810</v>
      </c>
      <c r="C33" t="s">
        <v>811</v>
      </c>
      <c r="D33" t="s">
        <v>582</v>
      </c>
      <c r="E33" t="s">
        <v>812</v>
      </c>
      <c r="F33" t="s">
        <v>782</v>
      </c>
      <c r="G33" t="s">
        <v>106</v>
      </c>
      <c r="H33" s="77">
        <v>36997</v>
      </c>
      <c r="I33" s="77">
        <v>3641</v>
      </c>
      <c r="J33" s="77">
        <v>0</v>
      </c>
      <c r="K33" s="77">
        <v>5151.1603844800002</v>
      </c>
      <c r="L33" s="78">
        <v>0</v>
      </c>
      <c r="M33" s="78">
        <v>2.7799999999999998E-2</v>
      </c>
      <c r="N33" s="78">
        <v>3.0000000000000001E-3</v>
      </c>
    </row>
    <row r="34" spans="2:14">
      <c r="B34" t="s">
        <v>813</v>
      </c>
      <c r="C34" t="s">
        <v>814</v>
      </c>
      <c r="D34" t="s">
        <v>582</v>
      </c>
      <c r="E34" t="s">
        <v>815</v>
      </c>
      <c r="F34" t="s">
        <v>782</v>
      </c>
      <c r="G34" t="s">
        <v>106</v>
      </c>
      <c r="H34" s="77">
        <v>34429</v>
      </c>
      <c r="I34" s="77">
        <v>14169</v>
      </c>
      <c r="J34" s="77">
        <v>0</v>
      </c>
      <c r="K34" s="77">
        <v>18654.408918239998</v>
      </c>
      <c r="L34" s="78">
        <v>0</v>
      </c>
      <c r="M34" s="78">
        <v>0.10059999999999999</v>
      </c>
      <c r="N34" s="78">
        <v>1.09E-2</v>
      </c>
    </row>
    <row r="35" spans="2:14">
      <c r="B35" t="s">
        <v>816</v>
      </c>
      <c r="C35" t="s">
        <v>817</v>
      </c>
      <c r="D35" t="s">
        <v>738</v>
      </c>
      <c r="E35" t="s">
        <v>818</v>
      </c>
      <c r="F35" t="s">
        <v>782</v>
      </c>
      <c r="G35" t="s">
        <v>106</v>
      </c>
      <c r="H35" s="77">
        <v>11947</v>
      </c>
      <c r="I35" s="77">
        <v>35827</v>
      </c>
      <c r="J35" s="77">
        <v>18.37407</v>
      </c>
      <c r="K35" s="77">
        <v>16386.05653256</v>
      </c>
      <c r="L35" s="78">
        <v>0</v>
      </c>
      <c r="M35" s="78">
        <v>8.8400000000000006E-2</v>
      </c>
      <c r="N35" s="78">
        <v>9.4999999999999998E-3</v>
      </c>
    </row>
    <row r="36" spans="2:14">
      <c r="B36" t="s">
        <v>819</v>
      </c>
      <c r="C36" t="s">
        <v>820</v>
      </c>
      <c r="D36" t="s">
        <v>123</v>
      </c>
      <c r="E36" t="s">
        <v>821</v>
      </c>
      <c r="F36" t="s">
        <v>782</v>
      </c>
      <c r="G36" t="s">
        <v>106</v>
      </c>
      <c r="H36" s="77">
        <v>39832</v>
      </c>
      <c r="I36" s="77">
        <v>2653</v>
      </c>
      <c r="J36" s="77">
        <v>0</v>
      </c>
      <c r="K36" s="77">
        <v>4040.9850790400001</v>
      </c>
      <c r="L36" s="78">
        <v>0</v>
      </c>
      <c r="M36" s="78">
        <v>2.18E-2</v>
      </c>
      <c r="N36" s="78">
        <v>2.3999999999999998E-3</v>
      </c>
    </row>
    <row r="37" spans="2:14">
      <c r="B37" t="s">
        <v>822</v>
      </c>
      <c r="C37" t="s">
        <v>823</v>
      </c>
      <c r="D37" t="s">
        <v>582</v>
      </c>
      <c r="E37" t="s">
        <v>824</v>
      </c>
      <c r="F37" t="s">
        <v>782</v>
      </c>
      <c r="G37" t="s">
        <v>106</v>
      </c>
      <c r="H37" s="77">
        <v>30476</v>
      </c>
      <c r="I37" s="77">
        <v>42748</v>
      </c>
      <c r="J37" s="77">
        <v>138.55806999999999</v>
      </c>
      <c r="K37" s="77">
        <v>49957.173025520002</v>
      </c>
      <c r="L37" s="78">
        <v>0</v>
      </c>
      <c r="M37" s="78">
        <v>0.26950000000000002</v>
      </c>
      <c r="N37" s="78">
        <v>2.9100000000000001E-2</v>
      </c>
    </row>
    <row r="38" spans="2:14">
      <c r="B38" t="s">
        <v>825</v>
      </c>
      <c r="C38" t="s">
        <v>826</v>
      </c>
      <c r="D38" t="s">
        <v>582</v>
      </c>
      <c r="E38" t="s">
        <v>827</v>
      </c>
      <c r="F38" t="s">
        <v>782</v>
      </c>
      <c r="G38" t="s">
        <v>106</v>
      </c>
      <c r="H38" s="77">
        <v>4408</v>
      </c>
      <c r="I38" s="77">
        <v>39270</v>
      </c>
      <c r="J38" s="77">
        <v>18.893049999999999</v>
      </c>
      <c r="K38" s="77">
        <v>6638.3196484</v>
      </c>
      <c r="L38" s="78">
        <v>0</v>
      </c>
      <c r="M38" s="78">
        <v>3.5799999999999998E-2</v>
      </c>
      <c r="N38" s="78">
        <v>3.8999999999999998E-3</v>
      </c>
    </row>
    <row r="39" spans="2:14">
      <c r="B39" s="79" t="s">
        <v>828</v>
      </c>
      <c r="D39" s="16"/>
      <c r="E39" s="16"/>
      <c r="F39" s="16"/>
      <c r="G39" s="16"/>
      <c r="H39" s="81">
        <v>100568</v>
      </c>
      <c r="J39" s="81">
        <v>0</v>
      </c>
      <c r="K39" s="81">
        <v>37520.283277440001</v>
      </c>
      <c r="M39" s="80">
        <v>0.2024</v>
      </c>
      <c r="N39" s="80">
        <v>2.18E-2</v>
      </c>
    </row>
    <row r="40" spans="2:14">
      <c r="B40" t="s">
        <v>829</v>
      </c>
      <c r="C40" t="s">
        <v>830</v>
      </c>
      <c r="D40" t="s">
        <v>582</v>
      </c>
      <c r="E40" t="s">
        <v>831</v>
      </c>
      <c r="F40" t="s">
        <v>800</v>
      </c>
      <c r="G40" t="s">
        <v>106</v>
      </c>
      <c r="H40" s="77">
        <v>13084</v>
      </c>
      <c r="I40" s="77">
        <v>7372</v>
      </c>
      <c r="J40" s="77">
        <v>0</v>
      </c>
      <c r="K40" s="77">
        <v>3688.44868352</v>
      </c>
      <c r="L40" s="78">
        <v>0</v>
      </c>
      <c r="M40" s="78">
        <v>1.9900000000000001E-2</v>
      </c>
      <c r="N40" s="78">
        <v>2.0999999999999999E-3</v>
      </c>
    </row>
    <row r="41" spans="2:14">
      <c r="B41" t="s">
        <v>832</v>
      </c>
      <c r="C41" t="s">
        <v>833</v>
      </c>
      <c r="D41" t="s">
        <v>582</v>
      </c>
      <c r="E41" t="s">
        <v>821</v>
      </c>
      <c r="F41" t="s">
        <v>800</v>
      </c>
      <c r="G41" t="s">
        <v>106</v>
      </c>
      <c r="H41" s="77">
        <v>74239</v>
      </c>
      <c r="I41" s="77">
        <v>10202</v>
      </c>
      <c r="J41" s="77">
        <v>0</v>
      </c>
      <c r="K41" s="77">
        <v>28962.451270720001</v>
      </c>
      <c r="L41" s="78">
        <v>0</v>
      </c>
      <c r="M41" s="78">
        <v>0.15620000000000001</v>
      </c>
      <c r="N41" s="78">
        <v>1.6899999999999998E-2</v>
      </c>
    </row>
    <row r="42" spans="2:14">
      <c r="B42" t="s">
        <v>834</v>
      </c>
      <c r="C42" t="s">
        <v>835</v>
      </c>
      <c r="D42" t="s">
        <v>836</v>
      </c>
      <c r="E42" t="s">
        <v>821</v>
      </c>
      <c r="F42" t="s">
        <v>800</v>
      </c>
      <c r="G42" t="s">
        <v>106</v>
      </c>
      <c r="H42" s="77">
        <v>13245</v>
      </c>
      <c r="I42" s="77">
        <v>9614</v>
      </c>
      <c r="J42" s="77">
        <v>0</v>
      </c>
      <c r="K42" s="77">
        <v>4869.3833231999997</v>
      </c>
      <c r="L42" s="78">
        <v>0</v>
      </c>
      <c r="M42" s="78">
        <v>2.63E-2</v>
      </c>
      <c r="N42" s="78">
        <v>2.8E-3</v>
      </c>
    </row>
    <row r="43" spans="2:14">
      <c r="B43" s="79" t="s">
        <v>579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234</v>
      </c>
      <c r="C44" t="s">
        <v>234</v>
      </c>
      <c r="D44" s="16"/>
      <c r="E44" s="16"/>
      <c r="F44" t="s">
        <v>234</v>
      </c>
      <c r="G44" t="s">
        <v>234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802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234</v>
      </c>
      <c r="C46" t="s">
        <v>234</v>
      </c>
      <c r="D46" s="16"/>
      <c r="E46" s="16"/>
      <c r="F46" t="s">
        <v>234</v>
      </c>
      <c r="G46" t="s">
        <v>234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240</v>
      </c>
      <c r="D47" s="16"/>
      <c r="E47" s="16"/>
      <c r="F47" s="16"/>
      <c r="G47" s="16"/>
    </row>
    <row r="48" spans="2:14">
      <c r="B48" t="s">
        <v>302</v>
      </c>
      <c r="D48" s="16"/>
      <c r="E48" s="16"/>
      <c r="F48" s="16"/>
      <c r="G48" s="16"/>
    </row>
    <row r="49" spans="2:7">
      <c r="B49" t="s">
        <v>303</v>
      </c>
      <c r="D49" s="16"/>
      <c r="E49" s="16"/>
      <c r="F49" s="16"/>
      <c r="G49" s="16"/>
    </row>
    <row r="50" spans="2:7">
      <c r="B50" t="s">
        <v>304</v>
      </c>
      <c r="D50" s="16"/>
      <c r="E50" s="16"/>
      <c r="F50" s="16"/>
      <c r="G50" s="16"/>
    </row>
    <row r="51" spans="2:7">
      <c r="B51" t="s">
        <v>305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15238544.83</v>
      </c>
      <c r="K11" s="7"/>
      <c r="L11" s="75">
        <v>54075.873613090371</v>
      </c>
      <c r="M11" s="7"/>
      <c r="N11" s="76">
        <v>1</v>
      </c>
      <c r="O11" s="76">
        <v>3.15E-2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15001782.41</v>
      </c>
      <c r="L12" s="81">
        <v>29813.797489619199</v>
      </c>
      <c r="N12" s="80">
        <v>0.55130000000000001</v>
      </c>
      <c r="O12" s="80">
        <v>1.7399999999999999E-2</v>
      </c>
    </row>
    <row r="13" spans="2:65">
      <c r="B13" s="79" t="s">
        <v>837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838</v>
      </c>
      <c r="C15" s="16"/>
      <c r="D15" s="16"/>
      <c r="E15" s="16"/>
      <c r="J15" s="81">
        <v>27070</v>
      </c>
      <c r="L15" s="81">
        <v>17801.9307483792</v>
      </c>
      <c r="N15" s="80">
        <v>0.32919999999999999</v>
      </c>
      <c r="O15" s="80">
        <v>1.04E-2</v>
      </c>
    </row>
    <row r="16" spans="2:65">
      <c r="B16" t="s">
        <v>839</v>
      </c>
      <c r="C16" t="s">
        <v>840</v>
      </c>
      <c r="D16" t="s">
        <v>123</v>
      </c>
      <c r="E16" t="s">
        <v>841</v>
      </c>
      <c r="F16" t="s">
        <v>800</v>
      </c>
      <c r="G16" t="s">
        <v>234</v>
      </c>
      <c r="H16" t="s">
        <v>567</v>
      </c>
      <c r="I16" t="s">
        <v>106</v>
      </c>
      <c r="J16" s="77">
        <v>9213</v>
      </c>
      <c r="K16" s="77">
        <v>16871</v>
      </c>
      <c r="L16" s="77">
        <v>5943.7396795200002</v>
      </c>
      <c r="M16" s="78">
        <v>0</v>
      </c>
      <c r="N16" s="78">
        <v>0.1099</v>
      </c>
      <c r="O16" s="78">
        <v>3.5000000000000001E-3</v>
      </c>
    </row>
    <row r="17" spans="2:15">
      <c r="B17" t="s">
        <v>842</v>
      </c>
      <c r="C17" t="s">
        <v>843</v>
      </c>
      <c r="D17" t="s">
        <v>123</v>
      </c>
      <c r="E17" t="s">
        <v>844</v>
      </c>
      <c r="F17" t="s">
        <v>800</v>
      </c>
      <c r="G17" t="s">
        <v>234</v>
      </c>
      <c r="H17" t="s">
        <v>567</v>
      </c>
      <c r="I17" t="s">
        <v>106</v>
      </c>
      <c r="J17" s="77">
        <v>4469</v>
      </c>
      <c r="K17" s="77">
        <v>34912.99</v>
      </c>
      <c r="L17" s="77">
        <v>5966.4400643343997</v>
      </c>
      <c r="M17" s="78">
        <v>0</v>
      </c>
      <c r="N17" s="78">
        <v>0.1103</v>
      </c>
      <c r="O17" s="78">
        <v>3.5000000000000001E-3</v>
      </c>
    </row>
    <row r="18" spans="2:15">
      <c r="B18" t="s">
        <v>845</v>
      </c>
      <c r="C18" t="s">
        <v>846</v>
      </c>
      <c r="D18" t="s">
        <v>123</v>
      </c>
      <c r="E18" t="s">
        <v>847</v>
      </c>
      <c r="F18" t="s">
        <v>800</v>
      </c>
      <c r="G18" t="s">
        <v>234</v>
      </c>
      <c r="H18" t="s">
        <v>567</v>
      </c>
      <c r="I18" t="s">
        <v>106</v>
      </c>
      <c r="J18" s="77">
        <v>13388</v>
      </c>
      <c r="K18" s="77">
        <v>11508.29</v>
      </c>
      <c r="L18" s="77">
        <v>5891.7510045248</v>
      </c>
      <c r="M18" s="78">
        <v>0</v>
      </c>
      <c r="N18" s="78">
        <v>0.109</v>
      </c>
      <c r="O18" s="78">
        <v>3.3999999999999998E-3</v>
      </c>
    </row>
    <row r="19" spans="2:15">
      <c r="B19" s="79" t="s">
        <v>92</v>
      </c>
      <c r="C19" s="16"/>
      <c r="D19" s="16"/>
      <c r="E19" s="16"/>
      <c r="J19" s="81">
        <v>14974712.41</v>
      </c>
      <c r="L19" s="81">
        <v>12011.866741239999</v>
      </c>
      <c r="N19" s="80">
        <v>0.22209999999999999</v>
      </c>
      <c r="O19" s="80">
        <v>7.0000000000000001E-3</v>
      </c>
    </row>
    <row r="20" spans="2:15">
      <c r="B20" t="s">
        <v>848</v>
      </c>
      <c r="C20" t="s">
        <v>849</v>
      </c>
      <c r="D20" t="s">
        <v>100</v>
      </c>
      <c r="E20" t="s">
        <v>850</v>
      </c>
      <c r="F20" t="s">
        <v>782</v>
      </c>
      <c r="G20" t="s">
        <v>359</v>
      </c>
      <c r="H20" t="s">
        <v>210</v>
      </c>
      <c r="I20" t="s">
        <v>102</v>
      </c>
      <c r="J20" s="77">
        <v>6535746.4100000001</v>
      </c>
      <c r="K20" s="77">
        <v>60.4</v>
      </c>
      <c r="L20" s="77">
        <v>3947.59083164</v>
      </c>
      <c r="M20" s="78">
        <v>1.8599999999999998E-2</v>
      </c>
      <c r="N20" s="78">
        <v>7.2999999999999995E-2</v>
      </c>
      <c r="O20" s="78">
        <v>2.3E-3</v>
      </c>
    </row>
    <row r="21" spans="2:15">
      <c r="B21" t="s">
        <v>851</v>
      </c>
      <c r="C21" t="s">
        <v>852</v>
      </c>
      <c r="D21" t="s">
        <v>100</v>
      </c>
      <c r="E21" t="s">
        <v>789</v>
      </c>
      <c r="F21" t="s">
        <v>782</v>
      </c>
      <c r="G21" t="s">
        <v>234</v>
      </c>
      <c r="H21" t="s">
        <v>567</v>
      </c>
      <c r="I21" t="s">
        <v>102</v>
      </c>
      <c r="J21" s="77">
        <v>8438966</v>
      </c>
      <c r="K21" s="77">
        <v>95.56</v>
      </c>
      <c r="L21" s="77">
        <v>8064.2759096</v>
      </c>
      <c r="M21" s="78">
        <v>0</v>
      </c>
      <c r="N21" s="78">
        <v>0.14910000000000001</v>
      </c>
      <c r="O21" s="78">
        <v>4.7000000000000002E-3</v>
      </c>
    </row>
    <row r="22" spans="2:15">
      <c r="B22" s="79" t="s">
        <v>579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238</v>
      </c>
      <c r="C24" s="16"/>
      <c r="D24" s="16"/>
      <c r="E24" s="16"/>
      <c r="J24" s="81">
        <v>236762.42</v>
      </c>
      <c r="L24" s="81">
        <v>24262.076123471172</v>
      </c>
      <c r="N24" s="80">
        <v>0.44869999999999999</v>
      </c>
      <c r="O24" s="80">
        <v>1.41E-2</v>
      </c>
    </row>
    <row r="25" spans="2:15">
      <c r="B25" s="79" t="s">
        <v>837</v>
      </c>
      <c r="C25" s="16"/>
      <c r="D25" s="16"/>
      <c r="E25" s="16"/>
      <c r="J25" s="81">
        <v>0</v>
      </c>
      <c r="L25" s="81">
        <v>0</v>
      </c>
      <c r="N25" s="80">
        <v>0</v>
      </c>
      <c r="O25" s="80">
        <v>0</v>
      </c>
    </row>
    <row r="26" spans="2:15">
      <c r="B26" t="s">
        <v>234</v>
      </c>
      <c r="C26" t="s">
        <v>234</v>
      </c>
      <c r="D26" s="16"/>
      <c r="E26" s="16"/>
      <c r="F26" t="s">
        <v>234</v>
      </c>
      <c r="G26" t="s">
        <v>234</v>
      </c>
      <c r="I26" t="s">
        <v>234</v>
      </c>
      <c r="J26" s="77">
        <v>0</v>
      </c>
      <c r="K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838</v>
      </c>
      <c r="C27" s="16"/>
      <c r="D27" s="16"/>
      <c r="E27" s="16"/>
      <c r="J27" s="81">
        <v>0</v>
      </c>
      <c r="L27" s="81">
        <v>0</v>
      </c>
      <c r="N27" s="80">
        <v>0</v>
      </c>
      <c r="O27" s="80">
        <v>0</v>
      </c>
    </row>
    <row r="28" spans="2:15">
      <c r="B28" t="s">
        <v>234</v>
      </c>
      <c r="C28" t="s">
        <v>234</v>
      </c>
      <c r="D28" s="16"/>
      <c r="E28" s="16"/>
      <c r="F28" t="s">
        <v>234</v>
      </c>
      <c r="G28" t="s">
        <v>234</v>
      </c>
      <c r="I28" t="s">
        <v>234</v>
      </c>
      <c r="J28" s="77">
        <v>0</v>
      </c>
      <c r="K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s="79" t="s">
        <v>92</v>
      </c>
      <c r="C29" s="16"/>
      <c r="D29" s="16"/>
      <c r="E29" s="16"/>
      <c r="J29" s="81">
        <v>236762.42</v>
      </c>
      <c r="L29" s="81">
        <v>24262.076123471172</v>
      </c>
      <c r="N29" s="80">
        <v>0.44869999999999999</v>
      </c>
      <c r="O29" s="80">
        <v>1.41E-2</v>
      </c>
    </row>
    <row r="30" spans="2:15">
      <c r="B30" t="s">
        <v>853</v>
      </c>
      <c r="C30" t="s">
        <v>854</v>
      </c>
      <c r="D30" t="s">
        <v>123</v>
      </c>
      <c r="E30" t="s">
        <v>855</v>
      </c>
      <c r="F30" t="s">
        <v>782</v>
      </c>
      <c r="G30" t="s">
        <v>234</v>
      </c>
      <c r="H30" t="s">
        <v>567</v>
      </c>
      <c r="I30" t="s">
        <v>106</v>
      </c>
      <c r="J30" s="77">
        <v>15018</v>
      </c>
      <c r="K30" s="77">
        <v>20511</v>
      </c>
      <c r="L30" s="77">
        <v>11779.227731520001</v>
      </c>
      <c r="M30" s="78">
        <v>0</v>
      </c>
      <c r="N30" s="78">
        <v>0.21779999999999999</v>
      </c>
      <c r="O30" s="78">
        <v>6.8999999999999999E-3</v>
      </c>
    </row>
    <row r="31" spans="2:15">
      <c r="B31" t="s">
        <v>856</v>
      </c>
      <c r="C31" t="s">
        <v>857</v>
      </c>
      <c r="D31" t="s">
        <v>123</v>
      </c>
      <c r="E31" t="s">
        <v>858</v>
      </c>
      <c r="F31" t="s">
        <v>782</v>
      </c>
      <c r="G31" t="s">
        <v>234</v>
      </c>
      <c r="H31" t="s">
        <v>567</v>
      </c>
      <c r="I31" t="s">
        <v>106</v>
      </c>
      <c r="J31" s="77">
        <v>4127</v>
      </c>
      <c r="K31" s="77">
        <v>18802.400000000001</v>
      </c>
      <c r="L31" s="77">
        <v>2967.3285835520001</v>
      </c>
      <c r="M31" s="78">
        <v>0</v>
      </c>
      <c r="N31" s="78">
        <v>5.4899999999999997E-2</v>
      </c>
      <c r="O31" s="78">
        <v>1.6999999999999999E-3</v>
      </c>
    </row>
    <row r="32" spans="2:15">
      <c r="B32" t="s">
        <v>859</v>
      </c>
      <c r="C32" t="s">
        <v>860</v>
      </c>
      <c r="D32" t="s">
        <v>123</v>
      </c>
      <c r="E32" t="s">
        <v>861</v>
      </c>
      <c r="F32" t="s">
        <v>782</v>
      </c>
      <c r="G32" t="s">
        <v>234</v>
      </c>
      <c r="H32" t="s">
        <v>567</v>
      </c>
      <c r="I32" t="s">
        <v>106</v>
      </c>
      <c r="J32" s="77">
        <v>217617.42</v>
      </c>
      <c r="K32" s="77">
        <v>1143.4600000000003</v>
      </c>
      <c r="L32" s="77">
        <v>9515.5198083991709</v>
      </c>
      <c r="M32" s="78">
        <v>1E-4</v>
      </c>
      <c r="N32" s="78">
        <v>0.17599999999999999</v>
      </c>
      <c r="O32" s="78">
        <v>5.4999999999999997E-3</v>
      </c>
    </row>
    <row r="33" spans="2:15">
      <c r="B33" s="79" t="s">
        <v>579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234</v>
      </c>
      <c r="C34" t="s">
        <v>234</v>
      </c>
      <c r="D34" s="16"/>
      <c r="E34" s="16"/>
      <c r="F34" t="s">
        <v>234</v>
      </c>
      <c r="G34" t="s">
        <v>234</v>
      </c>
      <c r="I34" t="s">
        <v>234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240</v>
      </c>
      <c r="C35" s="16"/>
      <c r="D35" s="16"/>
      <c r="E35" s="16"/>
    </row>
    <row r="36" spans="2:15">
      <c r="B36" t="s">
        <v>302</v>
      </c>
      <c r="C36" s="16"/>
      <c r="D36" s="16"/>
      <c r="E36" s="16"/>
    </row>
    <row r="37" spans="2:15">
      <c r="B37" t="s">
        <v>303</v>
      </c>
      <c r="C37" s="16"/>
      <c r="D37" s="16"/>
      <c r="E37" s="16"/>
    </row>
    <row r="38" spans="2:15">
      <c r="B38" t="s">
        <v>304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862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234</v>
      </c>
      <c r="C14" t="s">
        <v>234</v>
      </c>
      <c r="D14" s="16"/>
      <c r="E14" t="s">
        <v>234</v>
      </c>
      <c r="F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863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234</v>
      </c>
      <c r="C17" t="s">
        <v>234</v>
      </c>
      <c r="D17" s="16"/>
      <c r="E17" t="s">
        <v>234</v>
      </c>
      <c r="F17" t="s">
        <v>234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240</v>
      </c>
      <c r="D18" s="16"/>
      <c r="E18" s="16"/>
    </row>
    <row r="19" spans="2:12">
      <c r="B19" t="s">
        <v>302</v>
      </c>
      <c r="D19" s="16"/>
      <c r="E19" s="16"/>
    </row>
    <row r="20" spans="2:12">
      <c r="B20" t="s">
        <v>303</v>
      </c>
      <c r="D20" s="16"/>
      <c r="E20" s="16"/>
    </row>
    <row r="21" spans="2:12">
      <c r="B21" t="s">
        <v>304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5800</v>
      </c>
      <c r="H11" s="7"/>
      <c r="I11" s="75">
        <v>939.73270400000001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864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234</v>
      </c>
      <c r="C14" t="s">
        <v>234</v>
      </c>
      <c r="D14" s="16"/>
      <c r="E14" t="s">
        <v>234</v>
      </c>
      <c r="F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865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866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579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238</v>
      </c>
      <c r="C21" s="16"/>
      <c r="D21" s="16"/>
      <c r="E21" s="16"/>
      <c r="G21" s="81">
        <v>5800</v>
      </c>
      <c r="I21" s="81">
        <v>939.73270400000001</v>
      </c>
      <c r="K21" s="80">
        <v>1</v>
      </c>
      <c r="L21" s="80">
        <v>5.0000000000000001E-4</v>
      </c>
    </row>
    <row r="22" spans="2:12">
      <c r="B22" s="79" t="s">
        <v>864</v>
      </c>
      <c r="C22" s="16"/>
      <c r="D22" s="16"/>
      <c r="E22" s="16"/>
      <c r="G22" s="81">
        <v>5800</v>
      </c>
      <c r="I22" s="81">
        <v>939.73270400000001</v>
      </c>
      <c r="K22" s="80">
        <v>1</v>
      </c>
      <c r="L22" s="80">
        <v>5.0000000000000001E-4</v>
      </c>
    </row>
    <row r="23" spans="2:12">
      <c r="B23" t="s">
        <v>867</v>
      </c>
      <c r="C23" t="s">
        <v>868</v>
      </c>
      <c r="D23" t="s">
        <v>123</v>
      </c>
      <c r="E23" t="s">
        <v>869</v>
      </c>
      <c r="F23" t="s">
        <v>106</v>
      </c>
      <c r="G23" s="77">
        <v>5800</v>
      </c>
      <c r="H23" s="77">
        <v>4237</v>
      </c>
      <c r="I23" s="77">
        <v>939.73270400000001</v>
      </c>
      <c r="J23" s="78">
        <v>0</v>
      </c>
      <c r="K23" s="78">
        <v>1</v>
      </c>
      <c r="L23" s="78">
        <v>5.0000000000000001E-4</v>
      </c>
    </row>
    <row r="24" spans="2:12">
      <c r="B24" s="79" t="s">
        <v>870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866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871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579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s="16"/>
      <c r="E31" t="s">
        <v>234</v>
      </c>
      <c r="F31" t="s">
        <v>234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240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-2858246.01</v>
      </c>
      <c r="H11" s="25"/>
      <c r="I11" s="75">
        <v>-10974.670420926574</v>
      </c>
      <c r="J11" s="76">
        <v>1</v>
      </c>
      <c r="K11" s="76">
        <v>-6.4000000000000003E-3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238</v>
      </c>
      <c r="C14" s="19"/>
      <c r="D14" s="19"/>
      <c r="E14" s="19"/>
      <c r="F14" s="19"/>
      <c r="G14" s="81">
        <v>-2858246.01</v>
      </c>
      <c r="H14" s="19"/>
      <c r="I14" s="81">
        <v>-10974.670420926574</v>
      </c>
      <c r="J14" s="80">
        <v>1</v>
      </c>
      <c r="K14" s="80">
        <v>-6.4000000000000003E-3</v>
      </c>
      <c r="BF14" s="16" t="s">
        <v>126</v>
      </c>
    </row>
    <row r="15" spans="1:60">
      <c r="B15" t="s">
        <v>872</v>
      </c>
      <c r="C15" t="s">
        <v>873</v>
      </c>
      <c r="D15" t="s">
        <v>123</v>
      </c>
      <c r="E15" t="s">
        <v>869</v>
      </c>
      <c r="F15" t="s">
        <v>110</v>
      </c>
      <c r="G15" s="77">
        <v>117</v>
      </c>
      <c r="H15" s="77">
        <v>1.5526E-2</v>
      </c>
      <c r="I15" s="77">
        <v>7.3626263801999996E-5</v>
      </c>
      <c r="J15" s="78">
        <v>0</v>
      </c>
      <c r="K15" s="78">
        <v>0</v>
      </c>
      <c r="BF15" s="16" t="s">
        <v>127</v>
      </c>
    </row>
    <row r="16" spans="1:60">
      <c r="B16" t="s">
        <v>874</v>
      </c>
      <c r="C16" t="s">
        <v>875</v>
      </c>
      <c r="D16" t="s">
        <v>123</v>
      </c>
      <c r="E16" t="s">
        <v>869</v>
      </c>
      <c r="F16" t="s">
        <v>113</v>
      </c>
      <c r="G16" s="77">
        <v>24</v>
      </c>
      <c r="H16" s="77">
        <v>7.6709999999999999E-3</v>
      </c>
      <c r="I16" s="77">
        <v>8.6122010159999998E-6</v>
      </c>
      <c r="J16" s="78">
        <v>0</v>
      </c>
      <c r="K16" s="78">
        <v>0</v>
      </c>
      <c r="BF16" s="16" t="s">
        <v>128</v>
      </c>
    </row>
    <row r="17" spans="2:58">
      <c r="B17" t="s">
        <v>876</v>
      </c>
      <c r="C17" t="s">
        <v>877</v>
      </c>
      <c r="D17" t="s">
        <v>123</v>
      </c>
      <c r="E17" t="s">
        <v>869</v>
      </c>
      <c r="F17" t="s">
        <v>110</v>
      </c>
      <c r="G17" s="77">
        <v>-243825.74</v>
      </c>
      <c r="H17" s="77">
        <v>100</v>
      </c>
      <c r="I17" s="77">
        <v>-988.25010679399998</v>
      </c>
      <c r="J17" s="78">
        <v>0.09</v>
      </c>
      <c r="K17" s="78">
        <v>-5.9999999999999995E-4</v>
      </c>
      <c r="BF17" s="16" t="s">
        <v>129</v>
      </c>
    </row>
    <row r="18" spans="2:58">
      <c r="B18" t="s">
        <v>878</v>
      </c>
      <c r="C18" t="s">
        <v>879</v>
      </c>
      <c r="D18" t="s">
        <v>123</v>
      </c>
      <c r="E18" t="s">
        <v>869</v>
      </c>
      <c r="F18" t="s">
        <v>113</v>
      </c>
      <c r="G18" s="77">
        <v>16680</v>
      </c>
      <c r="H18" s="77">
        <v>100</v>
      </c>
      <c r="I18" s="77">
        <v>78.027372</v>
      </c>
      <c r="J18" s="78">
        <v>-7.1000000000000004E-3</v>
      </c>
      <c r="K18" s="78">
        <v>0</v>
      </c>
      <c r="BF18" s="16" t="s">
        <v>130</v>
      </c>
    </row>
    <row r="19" spans="2:58">
      <c r="B19" t="s">
        <v>880</v>
      </c>
      <c r="C19" t="s">
        <v>881</v>
      </c>
      <c r="D19" t="s">
        <v>123</v>
      </c>
      <c r="E19" t="s">
        <v>869</v>
      </c>
      <c r="F19" t="s">
        <v>106</v>
      </c>
      <c r="G19" s="77">
        <v>-2631916.27</v>
      </c>
      <c r="H19" s="77">
        <v>100</v>
      </c>
      <c r="I19" s="77">
        <v>-10064.44781648</v>
      </c>
      <c r="J19" s="78">
        <v>0.91710000000000003</v>
      </c>
      <c r="K19" s="78">
        <v>-5.8999999999999999E-3</v>
      </c>
      <c r="BF19" s="16" t="s">
        <v>131</v>
      </c>
    </row>
    <row r="20" spans="2:58">
      <c r="B20" t="s">
        <v>882</v>
      </c>
      <c r="C20" t="s">
        <v>883</v>
      </c>
      <c r="D20" t="s">
        <v>123</v>
      </c>
      <c r="E20" t="s">
        <v>869</v>
      </c>
      <c r="F20" t="s">
        <v>106</v>
      </c>
      <c r="G20" s="77">
        <v>19</v>
      </c>
      <c r="H20" s="77">
        <v>1.48665E-2</v>
      </c>
      <c r="I20" s="77">
        <v>1.080140424E-5</v>
      </c>
      <c r="J20" s="78">
        <v>0</v>
      </c>
      <c r="K20" s="78">
        <v>0</v>
      </c>
      <c r="BF20" s="16" t="s">
        <v>132</v>
      </c>
    </row>
    <row r="21" spans="2:58">
      <c r="B21" t="s">
        <v>884</v>
      </c>
      <c r="C21" t="s">
        <v>885</v>
      </c>
      <c r="D21" t="s">
        <v>123</v>
      </c>
      <c r="E21" t="s">
        <v>869</v>
      </c>
      <c r="F21" t="s">
        <v>106</v>
      </c>
      <c r="G21" s="77">
        <v>26</v>
      </c>
      <c r="H21" s="77">
        <v>1.7986E-3</v>
      </c>
      <c r="I21" s="77">
        <v>1.7882400639999999E-6</v>
      </c>
      <c r="J21" s="78">
        <v>0</v>
      </c>
      <c r="K21" s="78">
        <v>0</v>
      </c>
      <c r="BF21" s="16" t="s">
        <v>123</v>
      </c>
    </row>
    <row r="22" spans="2:58">
      <c r="B22" t="s">
        <v>886</v>
      </c>
      <c r="C22" t="s">
        <v>887</v>
      </c>
      <c r="D22" t="s">
        <v>123</v>
      </c>
      <c r="E22" t="s">
        <v>869</v>
      </c>
      <c r="F22" t="s">
        <v>106</v>
      </c>
      <c r="G22" s="77">
        <v>185</v>
      </c>
      <c r="H22" s="77">
        <v>4.3255000000000004E-3</v>
      </c>
      <c r="I22" s="77">
        <v>3.0600317200000002E-5</v>
      </c>
      <c r="J22" s="78">
        <v>0</v>
      </c>
      <c r="K22" s="78">
        <v>0</v>
      </c>
    </row>
    <row r="23" spans="2:58">
      <c r="B23" t="s">
        <v>888</v>
      </c>
      <c r="C23" t="s">
        <v>889</v>
      </c>
      <c r="D23" t="s">
        <v>123</v>
      </c>
      <c r="E23" t="s">
        <v>869</v>
      </c>
      <c r="F23" t="s">
        <v>110</v>
      </c>
      <c r="G23" s="77">
        <v>218</v>
      </c>
      <c r="H23" s="77">
        <v>4.5320000000000001E-4</v>
      </c>
      <c r="I23" s="77">
        <v>4.0043655256000004E-6</v>
      </c>
      <c r="J23" s="78">
        <v>0</v>
      </c>
      <c r="K23" s="78">
        <v>0</v>
      </c>
    </row>
    <row r="24" spans="2:58">
      <c r="B24" t="s">
        <v>890</v>
      </c>
      <c r="C24" t="s">
        <v>891</v>
      </c>
      <c r="D24" t="s">
        <v>123</v>
      </c>
      <c r="E24" t="s">
        <v>869</v>
      </c>
      <c r="F24" t="s">
        <v>106</v>
      </c>
      <c r="G24" s="77">
        <v>39</v>
      </c>
      <c r="H24" s="77">
        <v>1.1156249999999999E-4</v>
      </c>
      <c r="I24" s="77">
        <v>1.6637985E-7</v>
      </c>
      <c r="J24" s="78">
        <v>0</v>
      </c>
      <c r="K24" s="78">
        <v>0</v>
      </c>
    </row>
    <row r="25" spans="2:58">
      <c r="B25" t="s">
        <v>892</v>
      </c>
      <c r="C25" t="s">
        <v>893</v>
      </c>
      <c r="D25" t="s">
        <v>123</v>
      </c>
      <c r="E25" t="s">
        <v>869</v>
      </c>
      <c r="F25" t="s">
        <v>106</v>
      </c>
      <c r="G25" s="77">
        <v>60</v>
      </c>
      <c r="H25" s="77">
        <v>1.013555E-4</v>
      </c>
      <c r="I25" s="77">
        <v>2.3255005919999999E-7</v>
      </c>
      <c r="J25" s="78">
        <v>0</v>
      </c>
      <c r="K25" s="78">
        <v>0</v>
      </c>
    </row>
    <row r="26" spans="2:58">
      <c r="B26" t="s">
        <v>894</v>
      </c>
      <c r="C26" t="s">
        <v>895</v>
      </c>
      <c r="D26" t="s">
        <v>123</v>
      </c>
      <c r="E26" t="s">
        <v>869</v>
      </c>
      <c r="F26" t="s">
        <v>106</v>
      </c>
      <c r="G26" s="77">
        <v>128</v>
      </c>
      <c r="H26" s="77">
        <v>1.0535940000000001E-4</v>
      </c>
      <c r="I26" s="77">
        <v>5.1570476236800004E-7</v>
      </c>
      <c r="J26" s="78">
        <v>0</v>
      </c>
      <c r="K26" s="78">
        <v>0</v>
      </c>
    </row>
    <row r="27" spans="2:58">
      <c r="B27" t="s">
        <v>240</v>
      </c>
      <c r="C27" s="19"/>
      <c r="D27" s="19"/>
      <c r="E27" s="19"/>
      <c r="F27" s="19"/>
      <c r="G27" s="19"/>
      <c r="H27" s="19"/>
    </row>
    <row r="28" spans="2:58">
      <c r="B28" t="s">
        <v>302</v>
      </c>
      <c r="C28" s="19"/>
      <c r="D28" s="19"/>
      <c r="E28" s="19"/>
      <c r="F28" s="19"/>
      <c r="G28" s="19"/>
      <c r="H28" s="19"/>
    </row>
    <row r="29" spans="2:58">
      <c r="B29" t="s">
        <v>303</v>
      </c>
      <c r="C29" s="19"/>
      <c r="D29" s="19"/>
      <c r="E29" s="19"/>
      <c r="F29" s="19"/>
      <c r="G29" s="19"/>
      <c r="H29" s="19"/>
    </row>
    <row r="30" spans="2:58">
      <c r="B30" t="s">
        <v>304</v>
      </c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896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234</v>
      </c>
      <c r="C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897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234</v>
      </c>
      <c r="C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898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899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234</v>
      </c>
      <c r="C19" t="s">
        <v>234</v>
      </c>
      <c r="E19" t="s">
        <v>234</v>
      </c>
      <c r="H19" s="77">
        <v>0</v>
      </c>
      <c r="I19" t="s">
        <v>234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900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234</v>
      </c>
      <c r="C21" t="s">
        <v>234</v>
      </c>
      <c r="E21" t="s">
        <v>234</v>
      </c>
      <c r="H21" s="77">
        <v>0</v>
      </c>
      <c r="I21" t="s">
        <v>234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901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234</v>
      </c>
      <c r="C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902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234</v>
      </c>
      <c r="C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234</v>
      </c>
      <c r="C28" t="s">
        <v>234</v>
      </c>
      <c r="E28" t="s">
        <v>234</v>
      </c>
      <c r="H28" s="77">
        <v>0</v>
      </c>
      <c r="I28" t="s">
        <v>234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234</v>
      </c>
      <c r="C30" t="s">
        <v>234</v>
      </c>
      <c r="E30" t="s">
        <v>234</v>
      </c>
      <c r="H30" s="77">
        <v>0</v>
      </c>
      <c r="I30" t="s">
        <v>234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898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899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234</v>
      </c>
      <c r="C33" t="s">
        <v>234</v>
      </c>
      <c r="E33" t="s">
        <v>234</v>
      </c>
      <c r="H33" s="77">
        <v>0</v>
      </c>
      <c r="I33" t="s">
        <v>234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900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234</v>
      </c>
      <c r="C35" t="s">
        <v>234</v>
      </c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901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234</v>
      </c>
      <c r="C37" t="s">
        <v>234</v>
      </c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902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234</v>
      </c>
      <c r="C39" t="s">
        <v>234</v>
      </c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</row>
    <row r="41" spans="2:17">
      <c r="B41" t="s">
        <v>302</v>
      </c>
    </row>
    <row r="42" spans="2:17">
      <c r="B42" t="s">
        <v>303</v>
      </c>
    </row>
    <row r="43" spans="2:17">
      <c r="B43" t="s">
        <v>304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903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234</v>
      </c>
      <c r="C14" t="s">
        <v>234</v>
      </c>
      <c r="D14" t="s">
        <v>234</v>
      </c>
      <c r="G14" s="77">
        <v>0</v>
      </c>
      <c r="H14" t="s">
        <v>234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904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234</v>
      </c>
      <c r="C16" t="s">
        <v>234</v>
      </c>
      <c r="D16" t="s">
        <v>234</v>
      </c>
      <c r="G16" s="77">
        <v>0</v>
      </c>
      <c r="H16" t="s">
        <v>234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905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G18" s="77">
        <v>0</v>
      </c>
      <c r="H18" t="s">
        <v>234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G20" s="77">
        <v>0</v>
      </c>
      <c r="H20" t="s">
        <v>234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579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234</v>
      </c>
      <c r="C22" t="s">
        <v>234</v>
      </c>
      <c r="D22" t="s">
        <v>234</v>
      </c>
      <c r="G22" s="77">
        <v>0</v>
      </c>
      <c r="H22" t="s">
        <v>234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G25" s="77">
        <v>0</v>
      </c>
      <c r="H25" t="s">
        <v>234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907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234</v>
      </c>
      <c r="C27" t="s">
        <v>234</v>
      </c>
      <c r="D27" t="s">
        <v>234</v>
      </c>
      <c r="G27" s="77">
        <v>0</v>
      </c>
      <c r="H27" t="s">
        <v>234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302</v>
      </c>
    </row>
    <row r="29" spans="2:16">
      <c r="B29" t="s">
        <v>303</v>
      </c>
    </row>
    <row r="30" spans="2:16">
      <c r="B30" t="s">
        <v>304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908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7">
        <v>0</v>
      </c>
      <c r="K14" t="s">
        <v>234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909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7">
        <v>0</v>
      </c>
      <c r="K16" t="s">
        <v>234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7">
        <v>0</v>
      </c>
      <c r="K18" t="s">
        <v>234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579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7">
        <v>0</v>
      </c>
      <c r="K20" t="s">
        <v>234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910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7">
        <v>0</v>
      </c>
      <c r="K23" t="s">
        <v>234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911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7">
        <v>0</v>
      </c>
      <c r="K25" t="s">
        <v>234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302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2.82</v>
      </c>
      <c r="K11" s="7"/>
      <c r="L11" s="7"/>
      <c r="M11" s="76">
        <v>5.5100000000000003E-2</v>
      </c>
      <c r="N11" s="75">
        <v>16289102.779999999</v>
      </c>
      <c r="O11" s="7"/>
      <c r="P11" s="75">
        <v>11459.020884895679</v>
      </c>
      <c r="Q11" s="7"/>
      <c r="R11" s="76">
        <v>1</v>
      </c>
      <c r="S11" s="76">
        <v>6.7000000000000002E-3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2.82</v>
      </c>
      <c r="M12" s="80">
        <v>5.5100000000000003E-2</v>
      </c>
      <c r="N12" s="81">
        <v>16289102.779999999</v>
      </c>
      <c r="P12" s="81">
        <v>11459.020884895679</v>
      </c>
      <c r="R12" s="80">
        <v>1</v>
      </c>
      <c r="S12" s="80">
        <v>6.7000000000000002E-3</v>
      </c>
    </row>
    <row r="13" spans="2:81">
      <c r="B13" s="79" t="s">
        <v>908</v>
      </c>
      <c r="C13" s="16"/>
      <c r="D13" s="16"/>
      <c r="E13" s="16"/>
      <c r="J13" s="81">
        <v>3.24</v>
      </c>
      <c r="M13" s="80">
        <v>3.2300000000000002E-2</v>
      </c>
      <c r="N13" s="81">
        <v>9797967.9600000009</v>
      </c>
      <c r="P13" s="81">
        <v>5355.0385470296796</v>
      </c>
      <c r="R13" s="80">
        <v>0.46729999999999999</v>
      </c>
      <c r="S13" s="80">
        <v>3.0999999999999999E-3</v>
      </c>
    </row>
    <row r="14" spans="2:81">
      <c r="B14" t="s">
        <v>912</v>
      </c>
      <c r="C14" t="s">
        <v>913</v>
      </c>
      <c r="D14" t="s">
        <v>123</v>
      </c>
      <c r="E14" t="s">
        <v>312</v>
      </c>
      <c r="F14" t="s">
        <v>313</v>
      </c>
      <c r="G14" t="s">
        <v>359</v>
      </c>
      <c r="H14" t="s">
        <v>210</v>
      </c>
      <c r="I14" t="s">
        <v>914</v>
      </c>
      <c r="J14" s="77">
        <v>0</v>
      </c>
      <c r="K14" t="s">
        <v>102</v>
      </c>
      <c r="L14" s="78">
        <v>6.6000000000000003E-2</v>
      </c>
      <c r="M14" s="78">
        <v>0</v>
      </c>
      <c r="N14" s="77">
        <v>400000</v>
      </c>
      <c r="O14" s="77">
        <v>152.91999999999999</v>
      </c>
      <c r="P14" s="77">
        <v>611.67999999999995</v>
      </c>
      <c r="Q14" s="78">
        <v>0</v>
      </c>
      <c r="R14" s="78">
        <v>5.3400000000000003E-2</v>
      </c>
      <c r="S14" s="78">
        <v>4.0000000000000002E-4</v>
      </c>
    </row>
    <row r="15" spans="2:81">
      <c r="B15" t="s">
        <v>915</v>
      </c>
      <c r="C15" t="s">
        <v>916</v>
      </c>
      <c r="D15" t="s">
        <v>123</v>
      </c>
      <c r="E15" t="s">
        <v>917</v>
      </c>
      <c r="F15" t="s">
        <v>328</v>
      </c>
      <c r="G15" t="s">
        <v>396</v>
      </c>
      <c r="H15" t="s">
        <v>210</v>
      </c>
      <c r="I15" t="s">
        <v>918</v>
      </c>
      <c r="J15" s="77">
        <v>3.66</v>
      </c>
      <c r="K15" t="s">
        <v>102</v>
      </c>
      <c r="L15" s="78">
        <v>3.6400000000000002E-2</v>
      </c>
      <c r="M15" s="78">
        <v>3.6400000000000002E-2</v>
      </c>
      <c r="N15" s="77">
        <v>4695000</v>
      </c>
      <c r="O15" s="77">
        <v>101.03</v>
      </c>
      <c r="P15" s="77">
        <v>4743.3585000000003</v>
      </c>
      <c r="Q15" s="78">
        <v>9.4999999999999998E-3</v>
      </c>
      <c r="R15" s="78">
        <v>0.41389999999999999</v>
      </c>
      <c r="S15" s="78">
        <v>2.8E-3</v>
      </c>
    </row>
    <row r="16" spans="2:81">
      <c r="B16" t="s">
        <v>919</v>
      </c>
      <c r="C16" t="s">
        <v>920</v>
      </c>
      <c r="D16" t="s">
        <v>123</v>
      </c>
      <c r="E16" t="s">
        <v>921</v>
      </c>
      <c r="F16" t="s">
        <v>333</v>
      </c>
      <c r="G16" t="s">
        <v>234</v>
      </c>
      <c r="H16" t="s">
        <v>567</v>
      </c>
      <c r="I16" t="s">
        <v>922</v>
      </c>
      <c r="J16" s="77">
        <v>0</v>
      </c>
      <c r="K16" t="s">
        <v>102</v>
      </c>
      <c r="L16" s="78">
        <v>0.08</v>
      </c>
      <c r="M16" s="78">
        <v>0</v>
      </c>
      <c r="N16" s="77">
        <v>2815079.1</v>
      </c>
      <c r="O16" s="77">
        <v>9.9999999999999995E-7</v>
      </c>
      <c r="P16" s="77">
        <v>2.8150791E-5</v>
      </c>
      <c r="Q16" s="78">
        <v>2.5000000000000001E-2</v>
      </c>
      <c r="R16" s="78">
        <v>0</v>
      </c>
      <c r="S16" s="78">
        <v>0</v>
      </c>
    </row>
    <row r="17" spans="2:19">
      <c r="B17" t="s">
        <v>923</v>
      </c>
      <c r="C17" t="s">
        <v>924</v>
      </c>
      <c r="D17" t="s">
        <v>123</v>
      </c>
      <c r="E17" t="s">
        <v>925</v>
      </c>
      <c r="F17" t="s">
        <v>516</v>
      </c>
      <c r="G17" t="s">
        <v>234</v>
      </c>
      <c r="H17" t="s">
        <v>567</v>
      </c>
      <c r="I17" t="s">
        <v>926</v>
      </c>
      <c r="J17" s="77">
        <v>0</v>
      </c>
      <c r="K17" t="s">
        <v>102</v>
      </c>
      <c r="L17" s="78">
        <v>7.4499999999999997E-2</v>
      </c>
      <c r="M17" s="78">
        <v>0</v>
      </c>
      <c r="N17" s="77">
        <v>608840</v>
      </c>
      <c r="O17" s="77">
        <v>9.9999999999999995E-7</v>
      </c>
      <c r="P17" s="77">
        <v>6.0884E-6</v>
      </c>
      <c r="Q17" s="78">
        <v>1.2500000000000001E-2</v>
      </c>
      <c r="R17" s="78">
        <v>0</v>
      </c>
      <c r="S17" s="78">
        <v>0</v>
      </c>
    </row>
    <row r="18" spans="2:19">
      <c r="B18" t="s">
        <v>927</v>
      </c>
      <c r="C18" t="s">
        <v>928</v>
      </c>
      <c r="D18" t="s">
        <v>123</v>
      </c>
      <c r="E18" t="s">
        <v>925</v>
      </c>
      <c r="F18" t="s">
        <v>516</v>
      </c>
      <c r="G18" t="s">
        <v>234</v>
      </c>
      <c r="H18" t="s">
        <v>567</v>
      </c>
      <c r="I18" t="s">
        <v>929</v>
      </c>
      <c r="J18" s="77">
        <v>0</v>
      </c>
      <c r="K18" t="s">
        <v>102</v>
      </c>
      <c r="L18" s="78">
        <v>7.4999999999999997E-2</v>
      </c>
      <c r="M18" s="78">
        <v>0</v>
      </c>
      <c r="N18" s="77">
        <v>475854.14</v>
      </c>
      <c r="O18" s="77">
        <v>9.9999999999999995E-7</v>
      </c>
      <c r="P18" s="77">
        <v>4.7585413999999997E-6</v>
      </c>
      <c r="Q18" s="78">
        <v>8.3000000000000001E-3</v>
      </c>
      <c r="R18" s="78">
        <v>0</v>
      </c>
      <c r="S18" s="78">
        <v>0</v>
      </c>
    </row>
    <row r="19" spans="2:19">
      <c r="B19" t="s">
        <v>930</v>
      </c>
      <c r="C19" t="s">
        <v>931</v>
      </c>
      <c r="D19" t="s">
        <v>123</v>
      </c>
      <c r="E19" t="s">
        <v>925</v>
      </c>
      <c r="F19" t="s">
        <v>516</v>
      </c>
      <c r="G19" t="s">
        <v>234</v>
      </c>
      <c r="H19" t="s">
        <v>567</v>
      </c>
      <c r="J19" s="77">
        <v>0</v>
      </c>
      <c r="K19" t="s">
        <v>102</v>
      </c>
      <c r="L19" s="78">
        <v>7.4999999999999997E-2</v>
      </c>
      <c r="M19" s="78">
        <v>0</v>
      </c>
      <c r="N19" s="77">
        <v>158617.87</v>
      </c>
      <c r="O19" s="77">
        <v>9.9999999999999995E-7</v>
      </c>
      <c r="P19" s="77">
        <v>1.5861787E-6</v>
      </c>
      <c r="Q19" s="78">
        <v>0</v>
      </c>
      <c r="R19" s="78">
        <v>0</v>
      </c>
      <c r="S19" s="78">
        <v>0</v>
      </c>
    </row>
    <row r="20" spans="2:19">
      <c r="B20" t="s">
        <v>932</v>
      </c>
      <c r="C20" t="s">
        <v>933</v>
      </c>
      <c r="D20" t="s">
        <v>123</v>
      </c>
      <c r="E20" t="s">
        <v>934</v>
      </c>
      <c r="F20" t="s">
        <v>333</v>
      </c>
      <c r="G20" t="s">
        <v>234</v>
      </c>
      <c r="H20" t="s">
        <v>567</v>
      </c>
      <c r="I20" t="s">
        <v>935</v>
      </c>
      <c r="J20" s="77">
        <v>0</v>
      </c>
      <c r="K20" t="s">
        <v>102</v>
      </c>
      <c r="L20" s="78">
        <v>6.4000000000000001E-2</v>
      </c>
      <c r="M20" s="78">
        <v>0</v>
      </c>
      <c r="N20" s="77">
        <v>600000</v>
      </c>
      <c r="O20" s="77">
        <v>9.9999999999999995E-7</v>
      </c>
      <c r="P20" s="77">
        <v>6.0000000000000002E-6</v>
      </c>
      <c r="Q20" s="78">
        <v>4.0000000000000001E-3</v>
      </c>
      <c r="R20" s="78">
        <v>0</v>
      </c>
      <c r="S20" s="78">
        <v>0</v>
      </c>
    </row>
    <row r="21" spans="2:19">
      <c r="B21" t="s">
        <v>936</v>
      </c>
      <c r="C21" t="s">
        <v>937</v>
      </c>
      <c r="D21" t="s">
        <v>123</v>
      </c>
      <c r="E21" t="s">
        <v>938</v>
      </c>
      <c r="F21" t="s">
        <v>328</v>
      </c>
      <c r="G21" t="s">
        <v>234</v>
      </c>
      <c r="H21" t="s">
        <v>567</v>
      </c>
      <c r="I21" t="s">
        <v>935</v>
      </c>
      <c r="J21" s="77">
        <v>0</v>
      </c>
      <c r="K21" t="s">
        <v>102</v>
      </c>
      <c r="L21" s="78">
        <v>7.3999999999999996E-2</v>
      </c>
      <c r="M21" s="78">
        <v>0</v>
      </c>
      <c r="N21" s="77">
        <v>44576.85</v>
      </c>
      <c r="O21" s="77">
        <v>9.9999999999999995E-7</v>
      </c>
      <c r="P21" s="77">
        <v>4.4576850000000001E-7</v>
      </c>
      <c r="Q21" s="78">
        <v>0</v>
      </c>
      <c r="R21" s="78">
        <v>0</v>
      </c>
      <c r="S21" s="78">
        <v>0</v>
      </c>
    </row>
    <row r="22" spans="2:19">
      <c r="B22" s="79" t="s">
        <v>909</v>
      </c>
      <c r="C22" s="16"/>
      <c r="D22" s="16"/>
      <c r="E22" s="16"/>
      <c r="J22" s="81">
        <v>2.46</v>
      </c>
      <c r="M22" s="80">
        <v>7.5200000000000003E-2</v>
      </c>
      <c r="N22" s="81">
        <v>6491134.8200000003</v>
      </c>
      <c r="P22" s="81">
        <v>6103.9823378660003</v>
      </c>
      <c r="R22" s="80">
        <v>0.53269999999999995</v>
      </c>
      <c r="S22" s="80">
        <v>3.5999999999999999E-3</v>
      </c>
    </row>
    <row r="23" spans="2:19">
      <c r="B23" t="s">
        <v>939</v>
      </c>
      <c r="C23" t="s">
        <v>940</v>
      </c>
      <c r="D23" t="s">
        <v>123</v>
      </c>
      <c r="E23" t="s">
        <v>941</v>
      </c>
      <c r="F23" t="s">
        <v>516</v>
      </c>
      <c r="G23" t="s">
        <v>421</v>
      </c>
      <c r="H23" t="s">
        <v>150</v>
      </c>
      <c r="I23" t="s">
        <v>942</v>
      </c>
      <c r="J23" s="77">
        <v>2.67</v>
      </c>
      <c r="K23" t="s">
        <v>102</v>
      </c>
      <c r="L23" s="78">
        <v>4.4699999999999997E-2</v>
      </c>
      <c r="M23" s="78">
        <v>7.7600000000000002E-2</v>
      </c>
      <c r="N23" s="77">
        <v>4297534.82</v>
      </c>
      <c r="O23" s="77">
        <v>93.13</v>
      </c>
      <c r="P23" s="77">
        <v>4002.2941778660002</v>
      </c>
      <c r="Q23" s="78">
        <v>8.3999999999999995E-3</v>
      </c>
      <c r="R23" s="78">
        <v>0.3493</v>
      </c>
      <c r="S23" s="78">
        <v>2.3E-3</v>
      </c>
    </row>
    <row r="24" spans="2:19">
      <c r="B24" t="s">
        <v>943</v>
      </c>
      <c r="C24" t="s">
        <v>944</v>
      </c>
      <c r="D24" t="s">
        <v>123</v>
      </c>
      <c r="E24" t="s">
        <v>945</v>
      </c>
      <c r="F24" t="s">
        <v>500</v>
      </c>
      <c r="G24" t="s">
        <v>454</v>
      </c>
      <c r="H24" t="s">
        <v>150</v>
      </c>
      <c r="I24" t="s">
        <v>946</v>
      </c>
      <c r="J24" s="77">
        <v>2.0499999999999998</v>
      </c>
      <c r="K24" t="s">
        <v>102</v>
      </c>
      <c r="L24" s="78">
        <v>4.2999999999999997E-2</v>
      </c>
      <c r="M24" s="78">
        <v>7.0800000000000002E-2</v>
      </c>
      <c r="N24" s="77">
        <v>2193600</v>
      </c>
      <c r="O24" s="77">
        <v>95.81</v>
      </c>
      <c r="P24" s="77">
        <v>2101.6881600000002</v>
      </c>
      <c r="Q24" s="78">
        <v>1.34E-2</v>
      </c>
      <c r="R24" s="78">
        <v>0.18340000000000001</v>
      </c>
      <c r="S24" s="78">
        <v>1.1999999999999999E-3</v>
      </c>
    </row>
    <row r="25" spans="2:19">
      <c r="B25" s="79" t="s">
        <v>307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234</v>
      </c>
      <c r="C26" t="s">
        <v>234</v>
      </c>
      <c r="D26" s="16"/>
      <c r="E26" s="16"/>
      <c r="F26" t="s">
        <v>234</v>
      </c>
      <c r="G26" t="s">
        <v>234</v>
      </c>
      <c r="J26" s="77">
        <v>0</v>
      </c>
      <c r="K26" t="s">
        <v>234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579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234</v>
      </c>
      <c r="C28" t="s">
        <v>234</v>
      </c>
      <c r="D28" s="16"/>
      <c r="E28" s="16"/>
      <c r="F28" t="s">
        <v>234</v>
      </c>
      <c r="G28" t="s">
        <v>234</v>
      </c>
      <c r="J28" s="77">
        <v>0</v>
      </c>
      <c r="K28" t="s">
        <v>234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238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s="79" t="s">
        <v>308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234</v>
      </c>
      <c r="C31" t="s">
        <v>234</v>
      </c>
      <c r="D31" s="16"/>
      <c r="E31" s="16"/>
      <c r="F31" t="s">
        <v>234</v>
      </c>
      <c r="G31" t="s">
        <v>234</v>
      </c>
      <c r="J31" s="77">
        <v>0</v>
      </c>
      <c r="K31" t="s">
        <v>234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309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234</v>
      </c>
      <c r="C33" t="s">
        <v>234</v>
      </c>
      <c r="D33" s="16"/>
      <c r="E33" s="16"/>
      <c r="F33" t="s">
        <v>234</v>
      </c>
      <c r="G33" t="s">
        <v>234</v>
      </c>
      <c r="J33" s="77">
        <v>0</v>
      </c>
      <c r="K33" t="s">
        <v>234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t="s">
        <v>240</v>
      </c>
      <c r="C34" s="16"/>
      <c r="D34" s="16"/>
      <c r="E34" s="16"/>
    </row>
    <row r="35" spans="2:19">
      <c r="B35" t="s">
        <v>302</v>
      </c>
      <c r="C35" s="16"/>
      <c r="D35" s="16"/>
      <c r="E35" s="16"/>
    </row>
    <row r="36" spans="2:19">
      <c r="B36" t="s">
        <v>303</v>
      </c>
      <c r="C36" s="16"/>
      <c r="D36" s="16"/>
      <c r="E36" s="16"/>
    </row>
    <row r="37" spans="2:19">
      <c r="B37" t="s">
        <v>304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0" workbookViewId="0">
      <selection activeCell="K33" sqref="K3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28579104.91</v>
      </c>
      <c r="I11" s="7"/>
      <c r="J11" s="75">
        <v>130501.18729125313</v>
      </c>
      <c r="K11" s="7"/>
      <c r="L11" s="76">
        <v>1</v>
      </c>
      <c r="M11" s="76">
        <v>7.5999999999999998E-2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24882567.66</v>
      </c>
      <c r="J12" s="81">
        <v>110603.836951287</v>
      </c>
      <c r="L12" s="80">
        <v>0.84750000000000003</v>
      </c>
      <c r="M12" s="80">
        <v>6.4399999999999999E-2</v>
      </c>
    </row>
    <row r="13" spans="2:98">
      <c r="B13" t="s">
        <v>947</v>
      </c>
      <c r="C13" t="s">
        <v>948</v>
      </c>
      <c r="D13" t="s">
        <v>123</v>
      </c>
      <c r="E13" t="s">
        <v>949</v>
      </c>
      <c r="F13" t="s">
        <v>469</v>
      </c>
      <c r="G13" t="s">
        <v>106</v>
      </c>
      <c r="H13" s="77">
        <v>464817.15</v>
      </c>
      <c r="I13" s="77">
        <v>344.99170000000015</v>
      </c>
      <c r="J13" s="77">
        <v>6132.0921672751301</v>
      </c>
      <c r="K13" s="85">
        <f>127.810873642412%/100</f>
        <v>1.2781087364241201E-2</v>
      </c>
      <c r="L13" s="78">
        <v>4.7E-2</v>
      </c>
      <c r="M13" s="78">
        <v>3.5999999999999999E-3</v>
      </c>
      <c r="R13"/>
    </row>
    <row r="14" spans="2:98">
      <c r="B14" t="s">
        <v>950</v>
      </c>
      <c r="C14" t="s">
        <v>951</v>
      </c>
      <c r="D14" t="s">
        <v>123</v>
      </c>
      <c r="E14" t="s">
        <v>952</v>
      </c>
      <c r="F14" t="s">
        <v>516</v>
      </c>
      <c r="G14" t="s">
        <v>102</v>
      </c>
      <c r="H14" s="77">
        <v>66273</v>
      </c>
      <c r="I14" s="77">
        <v>38390.246253000012</v>
      </c>
      <c r="J14" s="77">
        <v>25442.367899250701</v>
      </c>
      <c r="K14" s="85">
        <v>4.7100000000000003E-2</v>
      </c>
      <c r="L14" s="78">
        <v>0.19500000000000001</v>
      </c>
      <c r="M14" s="78">
        <v>1.4800000000000001E-2</v>
      </c>
      <c r="R14"/>
    </row>
    <row r="15" spans="2:98">
      <c r="B15" t="s">
        <v>953</v>
      </c>
      <c r="C15" t="s">
        <v>954</v>
      </c>
      <c r="D15" t="s">
        <v>123</v>
      </c>
      <c r="E15" t="s">
        <v>720</v>
      </c>
      <c r="F15" t="s">
        <v>721</v>
      </c>
      <c r="G15" t="s">
        <v>102</v>
      </c>
      <c r="H15" s="77">
        <v>9219</v>
      </c>
      <c r="I15" s="77">
        <v>9.9999999999999992E-25</v>
      </c>
      <c r="J15" s="77">
        <v>9.2200000000000003E-26</v>
      </c>
      <c r="K15" s="85">
        <v>5.3499999999999999E-2</v>
      </c>
      <c r="L15" s="78">
        <v>0</v>
      </c>
      <c r="M15" s="78">
        <v>0</v>
      </c>
      <c r="R15"/>
    </row>
    <row r="16" spans="2:98">
      <c r="B16" t="s">
        <v>955</v>
      </c>
      <c r="C16" t="s">
        <v>956</v>
      </c>
      <c r="D16" t="s">
        <v>123</v>
      </c>
      <c r="E16" t="s">
        <v>957</v>
      </c>
      <c r="F16" t="s">
        <v>958</v>
      </c>
      <c r="G16" t="s">
        <v>102</v>
      </c>
      <c r="H16" s="77">
        <v>81</v>
      </c>
      <c r="I16" s="77">
        <v>23355639.810427036</v>
      </c>
      <c r="J16" s="77">
        <v>18918.068246445899</v>
      </c>
      <c r="K16" s="85">
        <v>7.6777251199259752E-2</v>
      </c>
      <c r="L16" s="78">
        <v>0.14499999999999999</v>
      </c>
      <c r="M16" s="78">
        <v>1.0999999999999999E-2</v>
      </c>
      <c r="R16"/>
    </row>
    <row r="17" spans="2:18">
      <c r="B17" t="s">
        <v>959</v>
      </c>
      <c r="C17" t="s">
        <v>960</v>
      </c>
      <c r="D17" t="s">
        <v>123</v>
      </c>
      <c r="E17" t="s">
        <v>961</v>
      </c>
      <c r="F17" t="s">
        <v>500</v>
      </c>
      <c r="G17" t="s">
        <v>106</v>
      </c>
      <c r="H17" s="77">
        <v>3148</v>
      </c>
      <c r="I17" s="77">
        <v>66206.78909999998</v>
      </c>
      <c r="J17" s="77">
        <v>7969.9414925992296</v>
      </c>
      <c r="K17" s="85">
        <f>67.4172189%/100</f>
        <v>6.7417218899999999E-3</v>
      </c>
      <c r="L17" s="78">
        <v>6.1100000000000002E-2</v>
      </c>
      <c r="M17" s="78">
        <v>4.5999999999999999E-3</v>
      </c>
      <c r="R17"/>
    </row>
    <row r="18" spans="2:18">
      <c r="B18" t="s">
        <v>962</v>
      </c>
      <c r="C18" t="s">
        <v>963</v>
      </c>
      <c r="D18" t="s">
        <v>123</v>
      </c>
      <c r="E18" t="s">
        <v>961</v>
      </c>
      <c r="F18" t="s">
        <v>500</v>
      </c>
      <c r="G18" t="s">
        <v>106</v>
      </c>
      <c r="H18" s="77">
        <v>1376</v>
      </c>
      <c r="I18" s="77">
        <v>68347.868706000052</v>
      </c>
      <c r="J18" s="77">
        <v>3596.3445590607998</v>
      </c>
      <c r="K18" s="85">
        <f>74.9762333%/1000</f>
        <v>7.4976233300000003E-4</v>
      </c>
      <c r="L18" s="78">
        <v>2.76E-2</v>
      </c>
      <c r="M18" s="78">
        <v>2.0999999999999999E-3</v>
      </c>
      <c r="R18"/>
    </row>
    <row r="19" spans="2:18">
      <c r="B19" t="s">
        <v>964</v>
      </c>
      <c r="C19" t="s">
        <v>965</v>
      </c>
      <c r="D19" t="s">
        <v>123</v>
      </c>
      <c r="E19" t="s">
        <v>966</v>
      </c>
      <c r="F19" t="s">
        <v>333</v>
      </c>
      <c r="G19" t="s">
        <v>102</v>
      </c>
      <c r="H19" s="77">
        <v>22963367</v>
      </c>
      <c r="I19" s="77">
        <v>100</v>
      </c>
      <c r="J19" s="77">
        <v>22963.366999999998</v>
      </c>
      <c r="K19" s="78">
        <v>0</v>
      </c>
      <c r="L19" s="78">
        <v>0.17599999999999999</v>
      </c>
      <c r="M19" s="78">
        <v>1.34E-2</v>
      </c>
      <c r="R19"/>
    </row>
    <row r="20" spans="2:18">
      <c r="B20" t="s">
        <v>967</v>
      </c>
      <c r="C20" t="s">
        <v>968</v>
      </c>
      <c r="D20" t="s">
        <v>123</v>
      </c>
      <c r="E20" t="s">
        <v>969</v>
      </c>
      <c r="F20" t="s">
        <v>333</v>
      </c>
      <c r="G20" t="s">
        <v>102</v>
      </c>
      <c r="H20" s="77">
        <v>179.51</v>
      </c>
      <c r="I20" s="77">
        <v>5657400</v>
      </c>
      <c r="J20" s="77">
        <v>10155.598739999999</v>
      </c>
      <c r="K20" s="85">
        <v>8.9800000000000005E-2</v>
      </c>
      <c r="L20" s="78">
        <v>7.7799999999999994E-2</v>
      </c>
      <c r="M20" s="78">
        <v>5.8999999999999999E-3</v>
      </c>
      <c r="R20"/>
    </row>
    <row r="21" spans="2:18">
      <c r="B21" t="s">
        <v>970</v>
      </c>
      <c r="C21" t="s">
        <v>971</v>
      </c>
      <c r="D21" t="s">
        <v>123</v>
      </c>
      <c r="E21" t="s">
        <v>972</v>
      </c>
      <c r="F21" t="s">
        <v>333</v>
      </c>
      <c r="G21" t="s">
        <v>110</v>
      </c>
      <c r="H21" s="77">
        <v>500000</v>
      </c>
      <c r="I21" s="77">
        <v>1E-26</v>
      </c>
      <c r="J21" s="77">
        <v>2.027E-25</v>
      </c>
      <c r="K21" s="85">
        <v>0</v>
      </c>
      <c r="L21" s="78">
        <v>0</v>
      </c>
      <c r="M21" s="78">
        <v>0</v>
      </c>
      <c r="R21"/>
    </row>
    <row r="22" spans="2:18">
      <c r="B22" t="s">
        <v>973</v>
      </c>
      <c r="C22" t="s">
        <v>974</v>
      </c>
      <c r="D22" t="s">
        <v>123</v>
      </c>
      <c r="E22" t="s">
        <v>975</v>
      </c>
      <c r="F22" t="s">
        <v>333</v>
      </c>
      <c r="G22" t="s">
        <v>102</v>
      </c>
      <c r="H22" s="77">
        <v>140541</v>
      </c>
      <c r="I22" s="77">
        <v>5066.5894609999996</v>
      </c>
      <c r="J22" s="77">
        <v>7120.6354943840097</v>
      </c>
      <c r="K22" s="78">
        <v>2.5700000000000001E-2</v>
      </c>
      <c r="L22" s="78">
        <v>5.4600000000000003E-2</v>
      </c>
      <c r="M22" s="78">
        <v>4.1000000000000003E-3</v>
      </c>
    </row>
    <row r="23" spans="2:18">
      <c r="B23" t="s">
        <v>976</v>
      </c>
      <c r="C23" t="s">
        <v>977</v>
      </c>
      <c r="D23" t="s">
        <v>123</v>
      </c>
      <c r="E23" t="s">
        <v>978</v>
      </c>
      <c r="F23" t="s">
        <v>477</v>
      </c>
      <c r="G23" t="s">
        <v>106</v>
      </c>
      <c r="H23" s="77">
        <v>733566</v>
      </c>
      <c r="I23" s="77">
        <v>296.07694599999991</v>
      </c>
      <c r="J23" s="77">
        <v>8305.4213522712307</v>
      </c>
      <c r="K23" s="85">
        <v>6.0349889184446153E-3</v>
      </c>
      <c r="L23" s="78">
        <v>6.3600000000000004E-2</v>
      </c>
      <c r="M23" s="78">
        <v>4.7999999999999996E-3</v>
      </c>
    </row>
    <row r="24" spans="2:18">
      <c r="B24" s="79" t="s">
        <v>238</v>
      </c>
      <c r="C24" s="16"/>
      <c r="D24" s="16"/>
      <c r="E24" s="16"/>
      <c r="H24" s="81">
        <v>3696537.25</v>
      </c>
      <c r="J24" s="81">
        <v>19897.35033996612</v>
      </c>
      <c r="L24" s="80">
        <v>0.1525</v>
      </c>
      <c r="M24" s="80">
        <v>1.1599999999999999E-2</v>
      </c>
      <c r="R24"/>
    </row>
    <row r="25" spans="2:18">
      <c r="B25" s="79" t="s">
        <v>308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8">
      <c r="B26" t="s">
        <v>234</v>
      </c>
      <c r="C26" t="s">
        <v>234</v>
      </c>
      <c r="D26" s="16"/>
      <c r="E26" s="16"/>
      <c r="F26" t="s">
        <v>234</v>
      </c>
      <c r="G26" t="s">
        <v>234</v>
      </c>
      <c r="H26" s="77">
        <v>0</v>
      </c>
      <c r="I26" s="77">
        <v>0</v>
      </c>
      <c r="J26" s="77">
        <v>0</v>
      </c>
      <c r="K26" s="78">
        <v>0</v>
      </c>
      <c r="L26" s="78">
        <v>0</v>
      </c>
      <c r="M26" s="78">
        <v>0</v>
      </c>
      <c r="R26"/>
    </row>
    <row r="27" spans="2:18">
      <c r="B27" s="79" t="s">
        <v>309</v>
      </c>
      <c r="C27" s="16"/>
      <c r="D27" s="16"/>
      <c r="E27" s="16"/>
      <c r="H27" s="81">
        <v>3696537.25</v>
      </c>
      <c r="J27" s="81">
        <v>19897.35033996612</v>
      </c>
      <c r="L27" s="80">
        <v>0.1525</v>
      </c>
      <c r="M27" s="80">
        <v>1.1599999999999999E-2</v>
      </c>
      <c r="R27"/>
    </row>
    <row r="28" spans="2:18">
      <c r="B28" t="s">
        <v>979</v>
      </c>
      <c r="C28" t="s">
        <v>980</v>
      </c>
      <c r="D28" t="s">
        <v>123</v>
      </c>
      <c r="E28" t="s">
        <v>981</v>
      </c>
      <c r="F28" t="s">
        <v>765</v>
      </c>
      <c r="G28" t="s">
        <v>110</v>
      </c>
      <c r="H28" s="77">
        <v>3489.31</v>
      </c>
      <c r="I28" s="77">
        <v>45859.526352999979</v>
      </c>
      <c r="J28" s="77">
        <v>6485.6937691217099</v>
      </c>
      <c r="K28" s="85">
        <v>1.6487027830822332E-2</v>
      </c>
      <c r="L28" s="78">
        <v>4.9700000000000001E-2</v>
      </c>
      <c r="M28" s="78">
        <v>3.8E-3</v>
      </c>
      <c r="R28"/>
    </row>
    <row r="29" spans="2:18">
      <c r="B29" t="s">
        <v>982</v>
      </c>
      <c r="C29" t="s">
        <v>983</v>
      </c>
      <c r="D29" t="s">
        <v>123</v>
      </c>
      <c r="E29" t="s">
        <v>984</v>
      </c>
      <c r="F29" t="s">
        <v>765</v>
      </c>
      <c r="G29" t="s">
        <v>110</v>
      </c>
      <c r="H29" s="77">
        <v>3118427</v>
      </c>
      <c r="I29" s="77">
        <v>94.46731099999991</v>
      </c>
      <c r="J29" s="77">
        <v>11940.003508022201</v>
      </c>
      <c r="K29" s="85">
        <v>2.2647578920621102E-2</v>
      </c>
      <c r="L29" s="78">
        <v>9.1499999999999998E-2</v>
      </c>
      <c r="M29" s="78">
        <v>7.0000000000000001E-3</v>
      </c>
    </row>
    <row r="30" spans="2:18">
      <c r="B30" t="s">
        <v>985</v>
      </c>
      <c r="C30" t="s">
        <v>986</v>
      </c>
      <c r="D30" t="s">
        <v>123</v>
      </c>
      <c r="E30" t="s">
        <v>957</v>
      </c>
      <c r="F30" t="s">
        <v>765</v>
      </c>
      <c r="G30" t="s">
        <v>110</v>
      </c>
      <c r="H30" s="77">
        <v>574620.93999999994</v>
      </c>
      <c r="I30" s="77">
        <v>63.188299999999828</v>
      </c>
      <c r="J30" s="77">
        <v>1471.6530628222099</v>
      </c>
      <c r="K30" s="78">
        <v>5.3581186109449827E-2</v>
      </c>
      <c r="L30" s="78">
        <v>1.1299999999999999E-2</v>
      </c>
      <c r="M30" s="78">
        <v>8.9999999999999998E-4</v>
      </c>
    </row>
    <row r="31" spans="2:18">
      <c r="B31" t="s">
        <v>240</v>
      </c>
      <c r="C31" s="16"/>
      <c r="D31" s="16"/>
      <c r="E31" s="16"/>
    </row>
    <row r="32" spans="2:18">
      <c r="B32" t="s">
        <v>302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workbookViewId="0">
      <selection activeCell="P60" sqref="P6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3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317156785.63999999</v>
      </c>
      <c r="G11" s="7"/>
      <c r="H11" s="75">
        <v>477521.36699171871</v>
      </c>
      <c r="I11" s="7"/>
      <c r="J11" s="76">
        <v>1</v>
      </c>
      <c r="K11" s="76">
        <v>0.27810000000000001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272755213.75999999</v>
      </c>
      <c r="H12" s="81">
        <v>270105.28932920878</v>
      </c>
      <c r="J12" s="80">
        <v>0.56559999999999999</v>
      </c>
      <c r="K12" s="80">
        <v>0.1573</v>
      </c>
    </row>
    <row r="13" spans="2:53">
      <c r="B13" s="79" t="s">
        <v>987</v>
      </c>
      <c r="C13" s="16"/>
      <c r="F13" s="81">
        <v>8047475.7199999997</v>
      </c>
      <c r="H13" s="81">
        <v>26524.040563486298</v>
      </c>
      <c r="J13" s="80">
        <v>5.5500000000000001E-2</v>
      </c>
      <c r="K13" s="80">
        <v>1.54E-2</v>
      </c>
    </row>
    <row r="14" spans="2:53">
      <c r="B14" t="s">
        <v>988</v>
      </c>
      <c r="C14">
        <v>74221</v>
      </c>
      <c r="D14" t="s">
        <v>106</v>
      </c>
      <c r="E14" t="s">
        <v>989</v>
      </c>
      <c r="F14" s="77">
        <v>988710.38</v>
      </c>
      <c r="G14" s="77">
        <v>93.774566000000007</v>
      </c>
      <c r="H14" s="77">
        <v>3545.4555106276198</v>
      </c>
      <c r="I14" s="78">
        <v>7.5700000000000008E-4</v>
      </c>
      <c r="J14" s="78">
        <v>7.4000000000000003E-3</v>
      </c>
      <c r="K14" s="78">
        <v>2.0999999999999999E-3</v>
      </c>
    </row>
    <row r="15" spans="2:53">
      <c r="B15" t="s">
        <v>990</v>
      </c>
      <c r="C15">
        <v>74254</v>
      </c>
      <c r="D15" t="s">
        <v>106</v>
      </c>
      <c r="E15" t="s">
        <v>991</v>
      </c>
      <c r="F15" s="77">
        <v>70378</v>
      </c>
      <c r="G15" s="77">
        <v>100</v>
      </c>
      <c r="H15" s="77">
        <v>269.125472</v>
      </c>
      <c r="I15" s="78">
        <v>7.0699999999999995E-4</v>
      </c>
      <c r="J15" s="78">
        <v>5.9999999999999995E-4</v>
      </c>
      <c r="K15" s="78">
        <v>2.0000000000000001E-4</v>
      </c>
    </row>
    <row r="16" spans="2:53">
      <c r="B16" t="s">
        <v>992</v>
      </c>
      <c r="C16">
        <v>74173</v>
      </c>
      <c r="D16" t="s">
        <v>106</v>
      </c>
      <c r="E16" t="s">
        <v>993</v>
      </c>
      <c r="F16" s="77">
        <v>2482285.9300000002</v>
      </c>
      <c r="G16" s="77">
        <v>63.379570999999942</v>
      </c>
      <c r="H16" s="77">
        <v>6016.1545511862196</v>
      </c>
      <c r="I16" s="78">
        <v>1.0349999999999999E-3</v>
      </c>
      <c r="J16" s="78">
        <v>1.26E-2</v>
      </c>
      <c r="K16" s="78">
        <v>3.5000000000000001E-3</v>
      </c>
    </row>
    <row r="17" spans="2:11">
      <c r="B17" t="s">
        <v>994</v>
      </c>
      <c r="C17">
        <v>74243</v>
      </c>
      <c r="D17" t="s">
        <v>106</v>
      </c>
      <c r="E17" t="s">
        <v>995</v>
      </c>
      <c r="F17" s="77">
        <v>470617.19</v>
      </c>
      <c r="G17" s="77">
        <v>91.272230999999778</v>
      </c>
      <c r="H17" s="77">
        <v>1642.57170078431</v>
      </c>
      <c r="I17" s="78">
        <v>1.371E-3</v>
      </c>
      <c r="J17" s="78">
        <v>3.3999999999999998E-3</v>
      </c>
      <c r="K17" s="78">
        <v>1E-3</v>
      </c>
    </row>
    <row r="18" spans="2:11">
      <c r="B18" t="s">
        <v>996</v>
      </c>
      <c r="C18">
        <v>74183</v>
      </c>
      <c r="D18" t="s">
        <v>106</v>
      </c>
      <c r="E18" t="s">
        <v>997</v>
      </c>
      <c r="F18" s="77">
        <v>1550154.42</v>
      </c>
      <c r="G18" s="77">
        <v>105.87230599999994</v>
      </c>
      <c r="H18" s="77">
        <v>6275.8884994010696</v>
      </c>
      <c r="I18" s="78">
        <v>5.2000000000000006E-4</v>
      </c>
      <c r="J18" s="78">
        <v>1.3100000000000001E-2</v>
      </c>
      <c r="K18" s="78">
        <v>3.7000000000000002E-3</v>
      </c>
    </row>
    <row r="19" spans="2:11">
      <c r="B19" t="s">
        <v>998</v>
      </c>
      <c r="C19">
        <v>74216</v>
      </c>
      <c r="D19" t="s">
        <v>106</v>
      </c>
      <c r="E19" t="s">
        <v>999</v>
      </c>
      <c r="F19" s="77">
        <v>1153024.6499999999</v>
      </c>
      <c r="G19" s="77">
        <v>75.423432999999989</v>
      </c>
      <c r="H19" s="77">
        <v>3325.5445611764799</v>
      </c>
      <c r="I19" s="78">
        <v>1.6000000000000004E-4</v>
      </c>
      <c r="J19" s="78">
        <v>7.0000000000000001E-3</v>
      </c>
      <c r="K19" s="78">
        <v>1.9E-3</v>
      </c>
    </row>
    <row r="20" spans="2:11">
      <c r="B20" t="s">
        <v>1000</v>
      </c>
      <c r="C20">
        <v>74228</v>
      </c>
      <c r="D20" t="s">
        <v>106</v>
      </c>
      <c r="E20" t="s">
        <v>1001</v>
      </c>
      <c r="F20" s="77">
        <v>1332305.1499999999</v>
      </c>
      <c r="G20" s="77">
        <v>106.95944700000003</v>
      </c>
      <c r="H20" s="77">
        <v>5449.3002683105997</v>
      </c>
      <c r="I20" s="78">
        <v>6.7400000000000001E-4</v>
      </c>
      <c r="J20" s="78">
        <v>1.14E-2</v>
      </c>
      <c r="K20" s="78">
        <v>3.2000000000000002E-3</v>
      </c>
    </row>
    <row r="21" spans="2:11">
      <c r="B21" s="79" t="s">
        <v>1002</v>
      </c>
      <c r="C21" s="16"/>
      <c r="F21" s="81">
        <v>14782739.289999999</v>
      </c>
      <c r="H21" s="81">
        <v>20762.210075935491</v>
      </c>
      <c r="J21" s="80">
        <v>4.3499999999999997E-2</v>
      </c>
      <c r="K21" s="80">
        <v>1.21E-2</v>
      </c>
    </row>
    <row r="22" spans="2:11">
      <c r="B22" t="s">
        <v>1003</v>
      </c>
      <c r="C22">
        <v>74233</v>
      </c>
      <c r="D22" t="s">
        <v>102</v>
      </c>
      <c r="E22" t="s">
        <v>1004</v>
      </c>
      <c r="F22" s="77">
        <v>5523778.79</v>
      </c>
      <c r="G22" s="77">
        <v>98.070779999999971</v>
      </c>
      <c r="H22" s="77">
        <v>5417.21294482756</v>
      </c>
      <c r="I22" s="78">
        <v>9.0700000000000003E-2</v>
      </c>
      <c r="J22" s="78">
        <v>1.1299999999999999E-2</v>
      </c>
      <c r="K22" s="78">
        <v>3.2000000000000002E-3</v>
      </c>
    </row>
    <row r="23" spans="2:11">
      <c r="B23" t="s">
        <v>1005</v>
      </c>
      <c r="C23">
        <v>74176</v>
      </c>
      <c r="D23" t="s">
        <v>102</v>
      </c>
      <c r="E23" t="s">
        <v>1006</v>
      </c>
      <c r="F23" s="77">
        <v>5934608.7999999998</v>
      </c>
      <c r="G23" s="77">
        <v>177.56623999999965</v>
      </c>
      <c r="H23" s="77">
        <v>10537.861704869099</v>
      </c>
      <c r="I23" s="78">
        <v>1.9199999999999998E-4</v>
      </c>
      <c r="J23" s="78">
        <v>2.2100000000000002E-2</v>
      </c>
      <c r="K23" s="78">
        <v>6.1000000000000004E-3</v>
      </c>
    </row>
    <row r="24" spans="2:11">
      <c r="B24" t="s">
        <v>1007</v>
      </c>
      <c r="C24">
        <v>74177</v>
      </c>
      <c r="D24" t="s">
        <v>102</v>
      </c>
      <c r="E24" t="s">
        <v>1008</v>
      </c>
      <c r="F24" s="77">
        <v>3324351.7</v>
      </c>
      <c r="G24" s="77">
        <v>144.60369599999993</v>
      </c>
      <c r="H24" s="77">
        <v>4807.1354262388304</v>
      </c>
      <c r="I24" s="78">
        <v>2.8000000000000003E-4</v>
      </c>
      <c r="J24" s="78">
        <v>1.01E-2</v>
      </c>
      <c r="K24" s="78">
        <v>2.8E-3</v>
      </c>
    </row>
    <row r="25" spans="2:11">
      <c r="B25" s="79" t="s">
        <v>1009</v>
      </c>
      <c r="C25" s="16"/>
      <c r="F25" s="81">
        <v>39925605.149999999</v>
      </c>
      <c r="H25" s="81">
        <v>45399.496592425559</v>
      </c>
      <c r="J25" s="80">
        <v>9.5100000000000004E-2</v>
      </c>
      <c r="K25" s="80">
        <v>2.64E-2</v>
      </c>
    </row>
    <row r="26" spans="2:11">
      <c r="B26" t="s">
        <v>1010</v>
      </c>
      <c r="C26">
        <v>74204</v>
      </c>
      <c r="D26" t="s">
        <v>102</v>
      </c>
      <c r="E26" t="s">
        <v>437</v>
      </c>
      <c r="F26" s="77">
        <v>6401087.6200000001</v>
      </c>
      <c r="G26" s="77">
        <v>186.39873799999944</v>
      </c>
      <c r="H26" s="77">
        <v>11931.5465419542</v>
      </c>
      <c r="I26" s="78">
        <v>7.8700000000000005E-4</v>
      </c>
      <c r="J26" s="78">
        <v>2.5000000000000001E-2</v>
      </c>
      <c r="K26" s="78">
        <v>6.8999999999999999E-3</v>
      </c>
    </row>
    <row r="27" spans="2:11">
      <c r="B27" t="s">
        <v>1011</v>
      </c>
      <c r="C27">
        <v>74186</v>
      </c>
      <c r="D27" t="s">
        <v>102</v>
      </c>
      <c r="E27" t="s">
        <v>573</v>
      </c>
      <c r="F27" s="77">
        <v>29230802.09</v>
      </c>
      <c r="G27" s="77">
        <v>102.12977699999986</v>
      </c>
      <c r="H27" s="77">
        <v>29853.352989828301</v>
      </c>
      <c r="I27" s="78">
        <v>7.8700000000000005E-4</v>
      </c>
      <c r="J27" s="78">
        <v>6.25E-2</v>
      </c>
      <c r="K27" s="78">
        <v>1.7399999999999999E-2</v>
      </c>
    </row>
    <row r="28" spans="2:11">
      <c r="B28" t="s">
        <v>1012</v>
      </c>
      <c r="C28">
        <v>74238</v>
      </c>
      <c r="D28" t="s">
        <v>102</v>
      </c>
      <c r="E28" t="s">
        <v>1013</v>
      </c>
      <c r="F28" s="77">
        <v>4293715.4400000004</v>
      </c>
      <c r="G28" s="77">
        <v>84.183433000000107</v>
      </c>
      <c r="H28" s="77">
        <v>3614.5970606430601</v>
      </c>
      <c r="I28" s="78">
        <v>1.8900000000000001E-4</v>
      </c>
      <c r="J28" s="78">
        <v>7.6E-3</v>
      </c>
      <c r="K28" s="78">
        <v>2.0999999999999999E-3</v>
      </c>
    </row>
    <row r="29" spans="2:11">
      <c r="B29" s="79" t="s">
        <v>1014</v>
      </c>
      <c r="C29" s="16"/>
      <c r="F29" s="81">
        <v>209999393.59999999</v>
      </c>
      <c r="H29" s="81">
        <v>177419.54209736147</v>
      </c>
      <c r="J29" s="80">
        <v>0.3715</v>
      </c>
      <c r="K29" s="80">
        <v>0.1033</v>
      </c>
    </row>
    <row r="30" spans="2:11">
      <c r="B30" t="s">
        <v>1015</v>
      </c>
      <c r="C30">
        <v>74252</v>
      </c>
      <c r="D30" t="s">
        <v>102</v>
      </c>
      <c r="E30" t="s">
        <v>1016</v>
      </c>
      <c r="F30" s="77">
        <v>597425</v>
      </c>
      <c r="G30" s="77">
        <v>106.155337</v>
      </c>
      <c r="H30" s="77">
        <v>634.19852207224994</v>
      </c>
      <c r="I30" s="78">
        <v>2.0699999999999999E-4</v>
      </c>
      <c r="J30" s="78">
        <v>1.2999999999999999E-3</v>
      </c>
      <c r="K30" s="78">
        <v>4.0000000000000002E-4</v>
      </c>
    </row>
    <row r="31" spans="2:11">
      <c r="B31" t="s">
        <v>1017</v>
      </c>
      <c r="C31">
        <v>74168</v>
      </c>
      <c r="D31" t="s">
        <v>106</v>
      </c>
      <c r="E31" t="s">
        <v>1018</v>
      </c>
      <c r="F31" s="77">
        <v>4747516.49</v>
      </c>
      <c r="G31" s="77">
        <v>148.44194899999979</v>
      </c>
      <c r="H31" s="77">
        <v>26948.898170203502</v>
      </c>
      <c r="I31" s="78">
        <v>1.09E-2</v>
      </c>
      <c r="J31" s="78">
        <v>5.6399999999999999E-2</v>
      </c>
      <c r="K31" s="78">
        <v>1.5699999999999999E-2</v>
      </c>
    </row>
    <row r="32" spans="2:11">
      <c r="B32" t="s">
        <v>1019</v>
      </c>
      <c r="C32">
        <v>74241</v>
      </c>
      <c r="D32" t="s">
        <v>102</v>
      </c>
      <c r="E32" t="s">
        <v>1020</v>
      </c>
      <c r="F32" s="77">
        <v>4489229.34</v>
      </c>
      <c r="G32" s="77">
        <v>104.06724900000007</v>
      </c>
      <c r="H32" s="77">
        <v>4671.8174754388601</v>
      </c>
      <c r="I32" s="78">
        <v>5.8299999999999997E-4</v>
      </c>
      <c r="J32" s="78">
        <v>9.7999999999999997E-3</v>
      </c>
      <c r="K32" s="78">
        <v>2.7000000000000001E-3</v>
      </c>
    </row>
    <row r="33" spans="2:11">
      <c r="B33" t="s">
        <v>1021</v>
      </c>
      <c r="C33">
        <v>74166</v>
      </c>
      <c r="D33" t="s">
        <v>102</v>
      </c>
      <c r="E33" t="s">
        <v>935</v>
      </c>
      <c r="F33" s="77">
        <v>4851052.12</v>
      </c>
      <c r="G33" s="77">
        <v>50.571461999999912</v>
      </c>
      <c r="H33" s="77">
        <v>2453.2479794659898</v>
      </c>
      <c r="I33" s="78">
        <v>0.16389999999999999</v>
      </c>
      <c r="J33" s="78">
        <v>5.1000000000000004E-3</v>
      </c>
      <c r="K33" s="78">
        <v>1.4E-3</v>
      </c>
    </row>
    <row r="34" spans="2:11">
      <c r="B34" t="s">
        <v>1022</v>
      </c>
      <c r="C34">
        <v>74167</v>
      </c>
      <c r="D34" t="s">
        <v>102</v>
      </c>
      <c r="E34" t="s">
        <v>1023</v>
      </c>
      <c r="F34" s="77">
        <v>36290946.090000004</v>
      </c>
      <c r="G34" s="77">
        <v>18.24933699999999</v>
      </c>
      <c r="H34" s="77">
        <v>6622.8570524524202</v>
      </c>
      <c r="I34" s="78">
        <v>0.30430000000000001</v>
      </c>
      <c r="J34" s="78">
        <v>1.3899999999999999E-2</v>
      </c>
      <c r="K34" s="78">
        <v>3.8999999999999998E-3</v>
      </c>
    </row>
    <row r="35" spans="2:11">
      <c r="B35" t="s">
        <v>1024</v>
      </c>
      <c r="C35">
        <v>74217</v>
      </c>
      <c r="D35" t="s">
        <v>102</v>
      </c>
      <c r="E35" t="s">
        <v>1025</v>
      </c>
      <c r="F35" s="77">
        <v>6854834.3099999996</v>
      </c>
      <c r="G35" s="77">
        <v>93.949345000000008</v>
      </c>
      <c r="H35" s="77">
        <v>6440.0719350802701</v>
      </c>
      <c r="I35" s="78">
        <v>0.15770000000000001</v>
      </c>
      <c r="J35" s="78">
        <v>1.35E-2</v>
      </c>
      <c r="K35" s="78">
        <v>3.8E-3</v>
      </c>
    </row>
    <row r="36" spans="2:11">
      <c r="B36" t="s">
        <v>1026</v>
      </c>
      <c r="C36">
        <v>74231</v>
      </c>
      <c r="D36" t="s">
        <v>102</v>
      </c>
      <c r="E36" t="s">
        <v>1027</v>
      </c>
      <c r="F36" s="77">
        <v>5606996.4100000001</v>
      </c>
      <c r="G36" s="77">
        <v>71.626890999999944</v>
      </c>
      <c r="H36" s="77">
        <v>4016.11720696461</v>
      </c>
      <c r="I36" s="78">
        <v>5.2599999999999999E-4</v>
      </c>
      <c r="J36" s="78">
        <v>8.3999999999999995E-3</v>
      </c>
      <c r="K36" s="78">
        <v>2.3E-3</v>
      </c>
    </row>
    <row r="37" spans="2:11">
      <c r="B37" t="s">
        <v>1028</v>
      </c>
      <c r="C37">
        <v>74171</v>
      </c>
      <c r="D37" t="s">
        <v>102</v>
      </c>
      <c r="E37" t="s">
        <v>1029</v>
      </c>
      <c r="F37" s="77">
        <v>61688965.280000001</v>
      </c>
      <c r="G37" s="77">
        <v>12.269153999999999</v>
      </c>
      <c r="H37" s="77">
        <v>7568.7141512097296</v>
      </c>
      <c r="I37" s="78">
        <v>8.1039999999999986E-4</v>
      </c>
      <c r="J37" s="78">
        <v>1.5900000000000001E-2</v>
      </c>
      <c r="K37" s="78">
        <v>4.4000000000000003E-3</v>
      </c>
    </row>
    <row r="38" spans="2:11">
      <c r="B38" t="s">
        <v>1030</v>
      </c>
      <c r="C38">
        <v>74239</v>
      </c>
      <c r="D38" t="s">
        <v>102</v>
      </c>
      <c r="E38" t="s">
        <v>1031</v>
      </c>
      <c r="F38" s="77">
        <v>10195725.34</v>
      </c>
      <c r="G38" s="77">
        <v>17.680070000000018</v>
      </c>
      <c r="H38" s="77">
        <v>1802.6113771197399</v>
      </c>
      <c r="I38" s="78">
        <v>3.4099999999999999E-4</v>
      </c>
      <c r="J38" s="78">
        <v>3.8E-3</v>
      </c>
      <c r="K38" s="78">
        <v>1E-3</v>
      </c>
    </row>
    <row r="39" spans="2:11">
      <c r="B39" t="s">
        <v>1032</v>
      </c>
      <c r="C39">
        <v>74170</v>
      </c>
      <c r="D39" t="s">
        <v>102</v>
      </c>
      <c r="E39" t="s">
        <v>1033</v>
      </c>
      <c r="F39" s="77">
        <v>31779554.109999999</v>
      </c>
      <c r="G39" s="77">
        <v>13.429707000000008</v>
      </c>
      <c r="H39" s="77">
        <v>4267.9010028794601</v>
      </c>
      <c r="I39" s="78">
        <v>4.0400000000000001E-4</v>
      </c>
      <c r="J39" s="78">
        <v>8.8999999999999999E-3</v>
      </c>
      <c r="K39" s="78">
        <v>2.5000000000000001E-3</v>
      </c>
    </row>
    <row r="40" spans="2:11">
      <c r="B40" t="s">
        <v>1034</v>
      </c>
      <c r="C40">
        <v>74249</v>
      </c>
      <c r="D40" t="s">
        <v>102</v>
      </c>
      <c r="E40" t="s">
        <v>1035</v>
      </c>
      <c r="F40" s="77">
        <v>6758919</v>
      </c>
      <c r="G40" s="77">
        <v>100</v>
      </c>
      <c r="H40" s="77">
        <v>6758.9189999999999</v>
      </c>
      <c r="I40" s="78">
        <v>0.19600000000000001</v>
      </c>
      <c r="J40" s="78">
        <v>1.4200000000000001E-2</v>
      </c>
      <c r="K40" s="78">
        <v>3.8999999999999998E-3</v>
      </c>
    </row>
    <row r="41" spans="2:11">
      <c r="B41" t="s">
        <v>1036</v>
      </c>
      <c r="C41">
        <v>74196</v>
      </c>
      <c r="D41" t="s">
        <v>102</v>
      </c>
      <c r="E41" t="s">
        <v>1037</v>
      </c>
      <c r="F41" s="77">
        <v>57296</v>
      </c>
      <c r="G41" s="77">
        <v>107534.85412</v>
      </c>
      <c r="H41" s="77">
        <v>61613.170016595199</v>
      </c>
      <c r="I41" s="78">
        <v>1.4119999999999998E-3</v>
      </c>
      <c r="J41" s="78">
        <v>0.129</v>
      </c>
      <c r="K41" s="78">
        <v>3.5900000000000001E-2</v>
      </c>
    </row>
    <row r="42" spans="2:11">
      <c r="B42" t="s">
        <v>1038</v>
      </c>
      <c r="C42">
        <v>74185</v>
      </c>
      <c r="D42" t="s">
        <v>102</v>
      </c>
      <c r="E42" t="s">
        <v>1039</v>
      </c>
      <c r="F42" s="77">
        <v>21129939.239999998</v>
      </c>
      <c r="G42" s="77">
        <v>126.07696200000005</v>
      </c>
      <c r="H42" s="77">
        <v>26639.9854662379</v>
      </c>
      <c r="I42" s="78">
        <v>1.2650000000000001E-3</v>
      </c>
      <c r="J42" s="78">
        <v>5.5800000000000002E-2</v>
      </c>
      <c r="K42" s="78">
        <v>1.55E-2</v>
      </c>
    </row>
    <row r="43" spans="2:11">
      <c r="B43" t="s">
        <v>1040</v>
      </c>
      <c r="C43">
        <v>74202</v>
      </c>
      <c r="D43" t="s">
        <v>102</v>
      </c>
      <c r="E43" t="s">
        <v>1039</v>
      </c>
      <c r="F43" s="77">
        <v>7943887.6600000001</v>
      </c>
      <c r="G43" s="77">
        <v>172.52358600000017</v>
      </c>
      <c r="H43" s="77">
        <v>13705.079858843499</v>
      </c>
      <c r="I43" s="78">
        <v>1.0299999999999999E-3</v>
      </c>
      <c r="J43" s="78">
        <v>2.87E-2</v>
      </c>
      <c r="K43" s="78">
        <v>8.0000000000000002E-3</v>
      </c>
    </row>
    <row r="44" spans="2:11">
      <c r="B44" t="s">
        <v>1041</v>
      </c>
      <c r="C44">
        <v>74179</v>
      </c>
      <c r="D44" t="s">
        <v>102</v>
      </c>
      <c r="E44" t="s">
        <v>265</v>
      </c>
      <c r="F44" s="77">
        <v>7007107.21</v>
      </c>
      <c r="G44" s="77">
        <v>46.751858999999946</v>
      </c>
      <c r="H44" s="77">
        <v>3275.9528827980298</v>
      </c>
      <c r="I44" s="78">
        <v>1.199E-3</v>
      </c>
      <c r="J44" s="78">
        <v>6.8999999999999999E-3</v>
      </c>
      <c r="K44" s="78">
        <v>1.9E-3</v>
      </c>
    </row>
    <row r="45" spans="2:11">
      <c r="B45" s="79" t="s">
        <v>238</v>
      </c>
      <c r="C45" s="16"/>
      <c r="F45" s="81">
        <v>44401571.880000003</v>
      </c>
      <c r="H45" s="81">
        <v>207416.0776625099</v>
      </c>
      <c r="J45" s="80">
        <v>0.43440000000000001</v>
      </c>
      <c r="K45" s="80">
        <v>0.1208</v>
      </c>
    </row>
    <row r="46" spans="2:11">
      <c r="B46" s="79" t="s">
        <v>1042</v>
      </c>
      <c r="C46" s="16"/>
      <c r="F46" s="81">
        <v>5185285.57</v>
      </c>
      <c r="H46" s="81">
        <v>55486.006282346563</v>
      </c>
      <c r="J46" s="80">
        <v>0.1162</v>
      </c>
      <c r="K46" s="80">
        <v>3.2300000000000002E-2</v>
      </c>
    </row>
    <row r="47" spans="2:11">
      <c r="B47" t="s">
        <v>1043</v>
      </c>
      <c r="C47">
        <v>74180</v>
      </c>
      <c r="D47" t="s">
        <v>106</v>
      </c>
      <c r="E47" t="s">
        <v>1044</v>
      </c>
      <c r="F47" s="77">
        <v>1082965.17</v>
      </c>
      <c r="G47" s="77">
        <v>559.55790400000024</v>
      </c>
      <c r="H47" s="77">
        <v>23172.740996899</v>
      </c>
      <c r="I47" s="78">
        <v>5.8900000000000001E-4</v>
      </c>
      <c r="J47" s="78">
        <v>4.8500000000000001E-2</v>
      </c>
      <c r="K47" s="78">
        <v>1.35E-2</v>
      </c>
    </row>
    <row r="48" spans="2:11">
      <c r="B48" t="s">
        <v>1045</v>
      </c>
      <c r="C48">
        <v>74200</v>
      </c>
      <c r="D48" t="s">
        <v>106</v>
      </c>
      <c r="E48" t="s">
        <v>1046</v>
      </c>
      <c r="F48" s="77">
        <v>2348674.4300000002</v>
      </c>
      <c r="G48" s="77">
        <v>271.04892300000034</v>
      </c>
      <c r="H48" s="77">
        <v>24343.8010016423</v>
      </c>
      <c r="I48" s="78">
        <v>5.6799999999999996E-2</v>
      </c>
      <c r="J48" s="78">
        <v>5.0999999999999997E-2</v>
      </c>
      <c r="K48" s="78">
        <v>1.4200000000000001E-2</v>
      </c>
    </row>
    <row r="49" spans="2:11">
      <c r="B49" t="s">
        <v>1047</v>
      </c>
      <c r="C49">
        <v>74215</v>
      </c>
      <c r="D49" t="s">
        <v>106</v>
      </c>
      <c r="E49" t="s">
        <v>1048</v>
      </c>
      <c r="F49" s="77">
        <v>1111851.21</v>
      </c>
      <c r="G49" s="77">
        <v>116.17173500000007</v>
      </c>
      <c r="H49" s="77">
        <v>4939.2957610374897</v>
      </c>
      <c r="I49" s="78">
        <v>3.5399999999999999E-4</v>
      </c>
      <c r="J49" s="78">
        <v>1.03E-2</v>
      </c>
      <c r="K49" s="78">
        <v>2.8999999999999998E-3</v>
      </c>
    </row>
    <row r="50" spans="2:11">
      <c r="B50" t="s">
        <v>1049</v>
      </c>
      <c r="C50">
        <v>74235</v>
      </c>
      <c r="D50" t="s">
        <v>106</v>
      </c>
      <c r="E50" t="s">
        <v>1050</v>
      </c>
      <c r="F50" s="77">
        <v>641794.76</v>
      </c>
      <c r="G50" s="77">
        <v>123.46752200000009</v>
      </c>
      <c r="H50" s="77">
        <v>3030.1685227677699</v>
      </c>
      <c r="I50" s="78">
        <v>9.810000000000001E-4</v>
      </c>
      <c r="J50" s="78">
        <v>6.3E-3</v>
      </c>
      <c r="K50" s="78">
        <v>1.8E-3</v>
      </c>
    </row>
    <row r="51" spans="2:11">
      <c r="B51" s="79" t="s">
        <v>1051</v>
      </c>
      <c r="C51" s="16"/>
      <c r="F51" s="81">
        <v>2264954.87</v>
      </c>
      <c r="H51" s="81">
        <v>20257.005938552222</v>
      </c>
      <c r="J51" s="80">
        <v>4.24E-2</v>
      </c>
      <c r="K51" s="80">
        <v>1.18E-2</v>
      </c>
    </row>
    <row r="52" spans="2:11">
      <c r="B52" t="s">
        <v>1052</v>
      </c>
      <c r="C52">
        <v>74188</v>
      </c>
      <c r="D52" t="s">
        <v>106</v>
      </c>
      <c r="E52" t="s">
        <v>1053</v>
      </c>
      <c r="F52" s="77">
        <v>251407.35999999999</v>
      </c>
      <c r="G52" s="77">
        <v>1035.3872099999999</v>
      </c>
      <c r="H52" s="77">
        <v>9954.0236232774205</v>
      </c>
      <c r="I52" s="78">
        <v>1.7000000000000001E-4</v>
      </c>
      <c r="J52" s="78">
        <v>2.0799999999999999E-2</v>
      </c>
      <c r="K52" s="78">
        <v>5.7999999999999996E-3</v>
      </c>
    </row>
    <row r="53" spans="2:11">
      <c r="B53" t="s">
        <v>1054</v>
      </c>
      <c r="C53">
        <v>74189</v>
      </c>
      <c r="D53" t="s">
        <v>106</v>
      </c>
      <c r="E53" t="s">
        <v>1055</v>
      </c>
      <c r="F53" s="77">
        <v>2013547.51</v>
      </c>
      <c r="G53" s="77">
        <v>133.80834200000001</v>
      </c>
      <c r="H53" s="77">
        <v>10302.982315274799</v>
      </c>
      <c r="I53" s="78">
        <v>3.3300000000000002E-4</v>
      </c>
      <c r="J53" s="78">
        <v>2.1600000000000001E-2</v>
      </c>
      <c r="K53" s="78">
        <v>6.0000000000000001E-3</v>
      </c>
    </row>
    <row r="54" spans="2:11">
      <c r="B54" s="79" t="s">
        <v>1056</v>
      </c>
      <c r="C54" s="16"/>
      <c r="F54" s="81">
        <v>17319704.690000001</v>
      </c>
      <c r="H54" s="81">
        <v>62521.671352320904</v>
      </c>
      <c r="J54" s="80">
        <v>0.13089999999999999</v>
      </c>
      <c r="K54" s="80">
        <v>3.6400000000000002E-2</v>
      </c>
    </row>
    <row r="55" spans="2:11">
      <c r="B55" t="s">
        <v>1057</v>
      </c>
      <c r="C55">
        <v>74242</v>
      </c>
      <c r="D55" t="s">
        <v>110</v>
      </c>
      <c r="E55" t="s">
        <v>1058</v>
      </c>
      <c r="F55" s="77">
        <v>726687</v>
      </c>
      <c r="G55" s="77">
        <v>100</v>
      </c>
      <c r="H55" s="77">
        <v>2945.3350796999998</v>
      </c>
      <c r="I55" s="78">
        <v>1.2700000000000001E-3</v>
      </c>
      <c r="J55" s="78">
        <v>6.1999999999999998E-3</v>
      </c>
      <c r="K55" s="78">
        <v>1.6999999999999999E-3</v>
      </c>
    </row>
    <row r="56" spans="2:11">
      <c r="B56" t="s">
        <v>1059</v>
      </c>
      <c r="C56">
        <v>74192</v>
      </c>
      <c r="D56" t="s">
        <v>106</v>
      </c>
      <c r="E56" t="s">
        <v>1060</v>
      </c>
      <c r="F56" s="77">
        <v>1948067</v>
      </c>
      <c r="G56" s="77">
        <v>82.454120000000003</v>
      </c>
      <c r="H56" s="77">
        <v>6142.3439831141704</v>
      </c>
      <c r="I56" s="78">
        <v>3.5399999999999999E-4</v>
      </c>
      <c r="J56" s="78">
        <v>1.29E-2</v>
      </c>
      <c r="K56" s="78">
        <v>3.5999999999999999E-3</v>
      </c>
    </row>
    <row r="57" spans="2:11">
      <c r="B57" t="s">
        <v>1061</v>
      </c>
      <c r="C57">
        <v>74256</v>
      </c>
      <c r="D57" t="s">
        <v>110</v>
      </c>
      <c r="E57" t="s">
        <v>1050</v>
      </c>
      <c r="F57" s="77">
        <v>809554</v>
      </c>
      <c r="G57" s="77">
        <v>100</v>
      </c>
      <c r="H57" s="77">
        <v>3281.2033173999998</v>
      </c>
      <c r="I57" s="78">
        <v>1.8E-3</v>
      </c>
      <c r="J57" s="78">
        <v>6.8999999999999999E-3</v>
      </c>
      <c r="K57" s="78">
        <v>1.9E-3</v>
      </c>
    </row>
    <row r="58" spans="2:11">
      <c r="B58" t="s">
        <v>1062</v>
      </c>
      <c r="C58">
        <v>74178</v>
      </c>
      <c r="D58" t="s">
        <v>106</v>
      </c>
      <c r="E58" t="s">
        <v>1063</v>
      </c>
      <c r="F58" s="77">
        <v>4506570.8</v>
      </c>
      <c r="G58" s="77">
        <v>99.175826499999999</v>
      </c>
      <c r="H58" s="77">
        <v>17091.095875394101</v>
      </c>
      <c r="I58" s="78">
        <v>3.4639999999999996E-4</v>
      </c>
      <c r="J58" s="78">
        <v>3.5799999999999998E-2</v>
      </c>
      <c r="K58" s="78">
        <v>0.01</v>
      </c>
    </row>
    <row r="59" spans="2:11">
      <c r="B59" t="s">
        <v>1064</v>
      </c>
      <c r="C59">
        <v>74208</v>
      </c>
      <c r="D59" t="s">
        <v>106</v>
      </c>
      <c r="E59" t="s">
        <v>1065</v>
      </c>
      <c r="F59" s="77">
        <v>897756.28</v>
      </c>
      <c r="G59" s="77">
        <v>120.17969499999997</v>
      </c>
      <c r="H59" s="77">
        <v>4125.7929829794502</v>
      </c>
      <c r="I59" s="78">
        <v>4.7000000000000004E-5</v>
      </c>
      <c r="J59" s="78">
        <v>8.6E-3</v>
      </c>
      <c r="K59" s="78">
        <v>2.3999999999999998E-3</v>
      </c>
    </row>
    <row r="60" spans="2:11">
      <c r="B60" t="s">
        <v>1066</v>
      </c>
      <c r="C60">
        <v>74237</v>
      </c>
      <c r="D60" t="s">
        <v>113</v>
      </c>
      <c r="E60" t="s">
        <v>344</v>
      </c>
      <c r="F60" s="77">
        <v>1440336.77</v>
      </c>
      <c r="G60" s="77">
        <v>75.182688000000056</v>
      </c>
      <c r="H60" s="77">
        <v>5065.6225955217396</v>
      </c>
      <c r="I60" s="78">
        <v>4.5374E-4</v>
      </c>
      <c r="J60" s="78">
        <v>1.06E-2</v>
      </c>
      <c r="K60" s="78">
        <v>2.8999999999999998E-3</v>
      </c>
    </row>
    <row r="61" spans="2:11">
      <c r="B61" t="s">
        <v>1067</v>
      </c>
      <c r="C61">
        <v>74247</v>
      </c>
      <c r="D61" t="s">
        <v>113</v>
      </c>
      <c r="E61" t="s">
        <v>285</v>
      </c>
      <c r="F61" s="77">
        <v>126225</v>
      </c>
      <c r="G61" s="77">
        <v>94.36841000000004</v>
      </c>
      <c r="H61" s="77">
        <v>557.21519474170304</v>
      </c>
      <c r="I61" s="78">
        <v>2.8800000000000001E-4</v>
      </c>
      <c r="J61" s="78">
        <v>1.1999999999999999E-3</v>
      </c>
      <c r="K61" s="78">
        <v>2.9999999999999997E-4</v>
      </c>
    </row>
    <row r="62" spans="2:11">
      <c r="B62" t="s">
        <v>1068</v>
      </c>
      <c r="C62">
        <v>74169</v>
      </c>
      <c r="D62" t="s">
        <v>106</v>
      </c>
      <c r="E62" t="s">
        <v>1069</v>
      </c>
      <c r="F62" s="77">
        <v>3171742.84</v>
      </c>
      <c r="G62" s="77">
        <v>116.12620300000016</v>
      </c>
      <c r="H62" s="77">
        <v>14084.6505989586</v>
      </c>
      <c r="I62" s="78">
        <v>0.02</v>
      </c>
      <c r="J62" s="78">
        <v>2.9499999999999998E-2</v>
      </c>
      <c r="K62" s="78">
        <v>8.2000000000000007E-3</v>
      </c>
    </row>
    <row r="63" spans="2:11">
      <c r="B63" t="s">
        <v>1070</v>
      </c>
      <c r="C63">
        <v>74181</v>
      </c>
      <c r="D63" t="s">
        <v>106</v>
      </c>
      <c r="E63" t="s">
        <v>1071</v>
      </c>
      <c r="F63" s="77">
        <v>3692765</v>
      </c>
      <c r="G63" s="77">
        <v>65.351777999999996</v>
      </c>
      <c r="H63" s="77">
        <v>9228.4117245111393</v>
      </c>
      <c r="I63" s="78">
        <v>1.99E-3</v>
      </c>
      <c r="J63" s="78">
        <v>1.9300000000000001E-2</v>
      </c>
      <c r="K63" s="78">
        <v>5.4000000000000003E-3</v>
      </c>
    </row>
    <row r="64" spans="2:11">
      <c r="B64" s="79" t="s">
        <v>1072</v>
      </c>
      <c r="C64" s="16"/>
      <c r="F64" s="81">
        <v>19631626.75</v>
      </c>
      <c r="H64" s="81">
        <v>69151.394089290217</v>
      </c>
      <c r="J64" s="80">
        <v>0.14480000000000001</v>
      </c>
      <c r="K64" s="80">
        <v>4.0300000000000002E-2</v>
      </c>
    </row>
    <row r="65" spans="2:11">
      <c r="B65" t="s">
        <v>1073</v>
      </c>
      <c r="C65">
        <v>74187</v>
      </c>
      <c r="D65" t="s">
        <v>106</v>
      </c>
      <c r="E65" t="s">
        <v>1074</v>
      </c>
      <c r="F65" s="77">
        <v>1161349.22</v>
      </c>
      <c r="G65" s="77">
        <v>26.243033999999948</v>
      </c>
      <c r="H65" s="77">
        <v>1165.45298701659</v>
      </c>
      <c r="I65" s="78">
        <v>3.3300000000000002E-4</v>
      </c>
      <c r="J65" s="78">
        <v>2.3999999999999998E-3</v>
      </c>
      <c r="K65" s="78">
        <v>6.9999999999999999E-4</v>
      </c>
    </row>
    <row r="66" spans="2:11">
      <c r="B66" t="s">
        <v>1075</v>
      </c>
      <c r="C66">
        <v>74205</v>
      </c>
      <c r="D66" t="s">
        <v>110</v>
      </c>
      <c r="E66" t="s">
        <v>1076</v>
      </c>
      <c r="F66" s="77">
        <v>1106313</v>
      </c>
      <c r="G66" s="77">
        <v>223.97339899999938</v>
      </c>
      <c r="H66" s="77">
        <v>10042.960985371399</v>
      </c>
      <c r="I66" s="78">
        <v>1.964E-3</v>
      </c>
      <c r="J66" s="78">
        <v>2.1000000000000001E-2</v>
      </c>
      <c r="K66" s="78">
        <v>5.7999999999999996E-3</v>
      </c>
    </row>
    <row r="67" spans="2:11">
      <c r="B67" t="s">
        <v>1077</v>
      </c>
      <c r="C67">
        <v>74199</v>
      </c>
      <c r="D67" t="s">
        <v>106</v>
      </c>
      <c r="E67" t="s">
        <v>1004</v>
      </c>
      <c r="F67" s="77">
        <v>3647456.73</v>
      </c>
      <c r="G67" s="77">
        <v>62.281535999999988</v>
      </c>
      <c r="H67" s="77">
        <v>8686.9505000747195</v>
      </c>
      <c r="I67" s="78">
        <v>2.6270000000000004E-4</v>
      </c>
      <c r="J67" s="78">
        <v>1.8200000000000001E-2</v>
      </c>
      <c r="K67" s="78">
        <v>5.1000000000000004E-3</v>
      </c>
    </row>
    <row r="68" spans="2:11">
      <c r="B68" t="s">
        <v>1078</v>
      </c>
      <c r="C68">
        <v>74203</v>
      </c>
      <c r="D68" t="s">
        <v>106</v>
      </c>
      <c r="E68" t="s">
        <v>353</v>
      </c>
      <c r="F68" s="77">
        <v>2706221</v>
      </c>
      <c r="G68" s="77">
        <v>100</v>
      </c>
      <c r="H68" s="77">
        <v>10348.589104000001</v>
      </c>
      <c r="I68" s="78">
        <v>7.0330000000000002E-4</v>
      </c>
      <c r="J68" s="78">
        <v>2.1700000000000001E-2</v>
      </c>
      <c r="K68" s="78">
        <v>6.0000000000000001E-3</v>
      </c>
    </row>
    <row r="69" spans="2:11">
      <c r="B69" t="s">
        <v>1079</v>
      </c>
      <c r="C69">
        <v>74193</v>
      </c>
      <c r="D69" t="s">
        <v>106</v>
      </c>
      <c r="E69" t="s">
        <v>587</v>
      </c>
      <c r="F69" s="77">
        <v>760882.66</v>
      </c>
      <c r="G69" s="77">
        <v>29.182936999999988</v>
      </c>
      <c r="H69" s="77">
        <v>849.11119756003302</v>
      </c>
      <c r="I69" s="78">
        <v>1.0200000000000001E-4</v>
      </c>
      <c r="J69" s="78">
        <v>1.8E-3</v>
      </c>
      <c r="K69" s="78">
        <v>5.0000000000000001E-4</v>
      </c>
    </row>
    <row r="70" spans="2:11">
      <c r="B70" t="s">
        <v>1080</v>
      </c>
      <c r="C70">
        <v>74190</v>
      </c>
      <c r="D70" t="s">
        <v>106</v>
      </c>
      <c r="E70" t="s">
        <v>1081</v>
      </c>
      <c r="F70" s="77">
        <v>3397526.39</v>
      </c>
      <c r="G70" s="77">
        <v>127.78821400000004</v>
      </c>
      <c r="H70" s="77">
        <v>16602.4248361018</v>
      </c>
      <c r="I70" s="78">
        <v>1.9873999999999998E-3</v>
      </c>
      <c r="J70" s="78">
        <v>3.4799999999999998E-2</v>
      </c>
      <c r="K70" s="78">
        <v>9.7000000000000003E-3</v>
      </c>
    </row>
    <row r="71" spans="2:11">
      <c r="B71" t="s">
        <v>1082</v>
      </c>
      <c r="C71">
        <v>74207</v>
      </c>
      <c r="D71" t="s">
        <v>106</v>
      </c>
      <c r="E71" t="s">
        <v>1083</v>
      </c>
      <c r="F71" s="77">
        <v>1207259.82</v>
      </c>
      <c r="G71" s="77">
        <v>160.47241199999993</v>
      </c>
      <c r="H71" s="77">
        <v>7408.3076734455199</v>
      </c>
      <c r="I71" s="78">
        <v>1.1111111111111112E-5</v>
      </c>
      <c r="J71" s="78">
        <v>1.55E-2</v>
      </c>
      <c r="K71" s="78">
        <v>4.3E-3</v>
      </c>
    </row>
    <row r="72" spans="2:11">
      <c r="B72" t="s">
        <v>1084</v>
      </c>
      <c r="C72">
        <v>74197</v>
      </c>
      <c r="D72" t="s">
        <v>106</v>
      </c>
      <c r="E72" t="s">
        <v>1085</v>
      </c>
      <c r="F72" s="77">
        <v>2891914</v>
      </c>
      <c r="G72" s="77">
        <v>44.630166000000038</v>
      </c>
      <c r="H72" s="77">
        <v>4935.5068558041703</v>
      </c>
      <c r="I72" s="78">
        <v>2.5299999999999997E-4</v>
      </c>
      <c r="J72" s="78">
        <v>1.03E-2</v>
      </c>
      <c r="K72" s="78">
        <v>2.8999999999999998E-3</v>
      </c>
    </row>
    <row r="73" spans="2:11">
      <c r="B73" t="s">
        <v>1086</v>
      </c>
      <c r="C73">
        <v>74165</v>
      </c>
      <c r="D73" t="s">
        <v>106</v>
      </c>
      <c r="E73" t="s">
        <v>935</v>
      </c>
      <c r="F73" s="77">
        <v>682102</v>
      </c>
      <c r="G73" s="77">
        <v>24.200779000000004</v>
      </c>
      <c r="H73" s="77">
        <v>631.24296672519404</v>
      </c>
      <c r="I73" s="78">
        <v>0.106</v>
      </c>
      <c r="J73" s="78">
        <v>1.2999999999999999E-3</v>
      </c>
      <c r="K73" s="78">
        <v>4.0000000000000002E-4</v>
      </c>
    </row>
    <row r="74" spans="2:11">
      <c r="B74" t="s">
        <v>1087</v>
      </c>
      <c r="C74">
        <v>74163</v>
      </c>
      <c r="D74" t="s">
        <v>106</v>
      </c>
      <c r="E74" t="s">
        <v>935</v>
      </c>
      <c r="F74" s="77">
        <v>262691</v>
      </c>
      <c r="G74" s="77">
        <v>28.279233000000026</v>
      </c>
      <c r="H74" s="77">
        <v>284.07348784715498</v>
      </c>
      <c r="I74" s="78">
        <v>2.9500000000000002E-2</v>
      </c>
      <c r="J74" s="78">
        <v>5.9999999999999995E-4</v>
      </c>
      <c r="K74" s="78">
        <v>2.0000000000000001E-4</v>
      </c>
    </row>
    <row r="75" spans="2:11">
      <c r="B75" t="s">
        <v>1088</v>
      </c>
      <c r="C75">
        <v>74240</v>
      </c>
      <c r="D75" t="s">
        <v>110</v>
      </c>
      <c r="E75" t="s">
        <v>1089</v>
      </c>
      <c r="F75" s="77">
        <v>1807910.93</v>
      </c>
      <c r="G75" s="77">
        <v>111.86097100000002</v>
      </c>
      <c r="H75" s="77">
        <v>8196.7734953436302</v>
      </c>
      <c r="I75" s="78">
        <v>2.6239999999999998E-4</v>
      </c>
      <c r="J75" s="78">
        <v>1.72E-2</v>
      </c>
      <c r="K75" s="78">
        <v>4.7999999999999996E-3</v>
      </c>
    </row>
    <row r="76" spans="2:11">
      <c r="B76" t="s">
        <v>240</v>
      </c>
      <c r="C76" s="16"/>
    </row>
    <row r="77" spans="2:11">
      <c r="B77" t="s">
        <v>302</v>
      </c>
      <c r="C77" s="16"/>
    </row>
    <row r="78" spans="2:11">
      <c r="B78" t="s">
        <v>303</v>
      </c>
      <c r="C78" s="16"/>
    </row>
    <row r="79" spans="2:11">
      <c r="B79" t="s">
        <v>304</v>
      </c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N1:XFD1048576 A1:M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495714.48</v>
      </c>
      <c r="H11" s="7"/>
      <c r="I11" s="75">
        <v>1348.0990297487201</v>
      </c>
      <c r="J11" s="7"/>
      <c r="K11" s="76">
        <v>1</v>
      </c>
      <c r="L11" s="76">
        <v>8.0000000000000004E-4</v>
      </c>
      <c r="M11" s="16"/>
      <c r="N11" s="16"/>
      <c r="O11" s="16"/>
      <c r="P11" s="16"/>
      <c r="BG11" s="16"/>
    </row>
    <row r="12" spans="2:59">
      <c r="B12" s="79" t="s">
        <v>1090</v>
      </c>
      <c r="C12" s="16"/>
      <c r="D12" s="16"/>
      <c r="G12" s="81">
        <v>495714.48</v>
      </c>
      <c r="I12" s="81">
        <v>1348.0990297487201</v>
      </c>
      <c r="K12" s="80">
        <v>1</v>
      </c>
      <c r="L12" s="80">
        <v>8.0000000000000004E-4</v>
      </c>
    </row>
    <row r="13" spans="2:59">
      <c r="B13" t="s">
        <v>1091</v>
      </c>
      <c r="C13" t="s">
        <v>1092</v>
      </c>
      <c r="D13" t="s">
        <v>469</v>
      </c>
      <c r="E13" t="s">
        <v>106</v>
      </c>
      <c r="F13" t="s">
        <v>1093</v>
      </c>
      <c r="G13" s="77">
        <v>214884.48000000001</v>
      </c>
      <c r="H13" s="77">
        <v>129.88260000000054</v>
      </c>
      <c r="I13" s="77">
        <v>1067.26902974872</v>
      </c>
      <c r="J13" s="78">
        <v>0</v>
      </c>
      <c r="K13" s="78">
        <v>0.79169999999999996</v>
      </c>
      <c r="L13" s="78">
        <v>5.9999999999999995E-4</v>
      </c>
    </row>
    <row r="14" spans="2:59">
      <c r="B14" t="s">
        <v>1094</v>
      </c>
      <c r="C14" t="s">
        <v>1095</v>
      </c>
      <c r="D14" t="s">
        <v>500</v>
      </c>
      <c r="E14" t="s">
        <v>102</v>
      </c>
      <c r="F14" t="s">
        <v>1096</v>
      </c>
      <c r="G14" s="77">
        <v>280830</v>
      </c>
      <c r="H14" s="77">
        <v>100</v>
      </c>
      <c r="I14" s="77">
        <v>280.83</v>
      </c>
      <c r="J14" s="78">
        <v>0</v>
      </c>
      <c r="K14" s="78">
        <v>0.20830000000000001</v>
      </c>
      <c r="L14" s="78">
        <v>2.0000000000000001E-4</v>
      </c>
    </row>
    <row r="15" spans="2:59">
      <c r="B15" s="79" t="s">
        <v>863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234</v>
      </c>
      <c r="C16" t="s">
        <v>234</v>
      </c>
      <c r="D16" t="s">
        <v>234</v>
      </c>
      <c r="E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240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B20" t="s">
        <v>304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864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865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1097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234</v>
      </c>
      <c r="C18" t="s">
        <v>234</v>
      </c>
      <c r="D18" t="s">
        <v>234</v>
      </c>
      <c r="E18" t="s">
        <v>234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866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579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864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870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866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871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579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240</v>
      </c>
      <c r="C34" s="16"/>
      <c r="D34" s="16"/>
    </row>
    <row r="35" spans="2:12">
      <c r="B35" t="s">
        <v>302</v>
      </c>
      <c r="C35" s="16"/>
      <c r="D35" s="16"/>
    </row>
    <row r="36" spans="2:12">
      <c r="B36" t="s">
        <v>303</v>
      </c>
      <c r="C36" s="16"/>
      <c r="D36" s="16"/>
    </row>
    <row r="37" spans="2:12">
      <c r="B37" t="s">
        <v>304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-63576128</v>
      </c>
      <c r="H11" s="7"/>
      <c r="I11" s="75">
        <v>-292.59878326199839</v>
      </c>
      <c r="J11" s="76">
        <v>1</v>
      </c>
      <c r="K11" s="76">
        <v>-2.0000000000000001E-4</v>
      </c>
      <c r="AW11" s="16"/>
    </row>
    <row r="12" spans="2:49">
      <c r="B12" s="79" t="s">
        <v>204</v>
      </c>
      <c r="C12" s="16"/>
      <c r="D12" s="16"/>
      <c r="G12" s="81">
        <v>-63576128</v>
      </c>
      <c r="I12" s="81">
        <v>-292.59878326199839</v>
      </c>
      <c r="J12" s="80">
        <v>1</v>
      </c>
      <c r="K12" s="80">
        <v>-2.0000000000000001E-4</v>
      </c>
    </row>
    <row r="13" spans="2:49">
      <c r="B13" s="79" t="s">
        <v>864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234</v>
      </c>
      <c r="C14" t="s">
        <v>234</v>
      </c>
      <c r="D14" t="s">
        <v>234</v>
      </c>
      <c r="E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865</v>
      </c>
      <c r="C15" s="16"/>
      <c r="D15" s="16"/>
      <c r="G15" s="81">
        <v>-62999713</v>
      </c>
      <c r="I15" s="81">
        <v>-366.67143131215522</v>
      </c>
      <c r="J15" s="80">
        <v>1.2532000000000001</v>
      </c>
      <c r="K15" s="80">
        <v>-2.0000000000000001E-4</v>
      </c>
    </row>
    <row r="16" spans="2:49">
      <c r="B16" t="s">
        <v>1098</v>
      </c>
      <c r="C16" t="s">
        <v>1099</v>
      </c>
      <c r="D16" t="s">
        <v>123</v>
      </c>
      <c r="E16" t="s">
        <v>113</v>
      </c>
      <c r="F16" t="s">
        <v>1100</v>
      </c>
      <c r="G16" s="77">
        <v>-275000</v>
      </c>
      <c r="H16" s="77">
        <v>-9.3591041885213819</v>
      </c>
      <c r="I16" s="77">
        <v>25.737536518433799</v>
      </c>
      <c r="J16" s="78">
        <v>-8.7999999999999995E-2</v>
      </c>
      <c r="K16" s="78">
        <v>0</v>
      </c>
    </row>
    <row r="17" spans="2:11">
      <c r="B17" t="s">
        <v>1101</v>
      </c>
      <c r="C17" t="s">
        <v>1102</v>
      </c>
      <c r="D17" t="s">
        <v>123</v>
      </c>
      <c r="E17" t="s">
        <v>110</v>
      </c>
      <c r="F17" t="s">
        <v>1100</v>
      </c>
      <c r="G17" s="77">
        <v>-24390713</v>
      </c>
      <c r="H17" s="77">
        <v>-3.3773333308164095</v>
      </c>
      <c r="I17" s="77">
        <v>823.75567977277103</v>
      </c>
      <c r="J17" s="78">
        <v>-2.8153000000000001</v>
      </c>
      <c r="K17" s="78">
        <v>5.0000000000000001E-4</v>
      </c>
    </row>
    <row r="18" spans="2:11">
      <c r="B18" t="s">
        <v>1103</v>
      </c>
      <c r="C18" t="s">
        <v>1104</v>
      </c>
      <c r="D18" t="s">
        <v>123</v>
      </c>
      <c r="E18" t="s">
        <v>106</v>
      </c>
      <c r="F18" t="s">
        <v>1100</v>
      </c>
      <c r="G18" s="77">
        <v>-38334000</v>
      </c>
      <c r="H18" s="77">
        <v>3.1725482537782645</v>
      </c>
      <c r="I18" s="77">
        <v>-1216.16464760336</v>
      </c>
      <c r="J18" s="78">
        <v>4.1563999999999997</v>
      </c>
      <c r="K18" s="78">
        <v>-6.9999999999999999E-4</v>
      </c>
    </row>
    <row r="19" spans="2:11">
      <c r="B19" s="79" t="s">
        <v>1097</v>
      </c>
      <c r="C19" s="16"/>
      <c r="D19" s="16"/>
      <c r="G19" s="81">
        <v>-576415</v>
      </c>
      <c r="I19" s="81">
        <v>74.072648050156801</v>
      </c>
      <c r="J19" s="80">
        <v>-0.25319999999999998</v>
      </c>
      <c r="K19" s="80">
        <v>0</v>
      </c>
    </row>
    <row r="20" spans="2:11">
      <c r="B20" t="s">
        <v>1105</v>
      </c>
      <c r="C20" t="s">
        <v>1106</v>
      </c>
      <c r="D20" t="s">
        <v>123</v>
      </c>
      <c r="E20" t="s">
        <v>113</v>
      </c>
      <c r="F20" t="s">
        <v>1100</v>
      </c>
      <c r="G20" s="77">
        <v>-576415</v>
      </c>
      <c r="H20" s="77">
        <v>-12.850576069352256</v>
      </c>
      <c r="I20" s="77">
        <v>74.072648050156801</v>
      </c>
      <c r="J20" s="78">
        <v>-0.25319999999999998</v>
      </c>
      <c r="K20" s="78">
        <v>0</v>
      </c>
    </row>
    <row r="21" spans="2:11">
      <c r="B21" s="79" t="s">
        <v>866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234</v>
      </c>
      <c r="C22" t="s">
        <v>234</v>
      </c>
      <c r="D22" t="s">
        <v>234</v>
      </c>
      <c r="E22" t="s">
        <v>234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579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234</v>
      </c>
      <c r="C24" t="s">
        <v>234</v>
      </c>
      <c r="D24" t="s">
        <v>234</v>
      </c>
      <c r="E24" t="s">
        <v>234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864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234</v>
      </c>
      <c r="C27" t="s">
        <v>234</v>
      </c>
      <c r="D27" t="s">
        <v>234</v>
      </c>
      <c r="E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870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234</v>
      </c>
      <c r="C29" t="s">
        <v>234</v>
      </c>
      <c r="D29" t="s">
        <v>234</v>
      </c>
      <c r="E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866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234</v>
      </c>
      <c r="C31" t="s">
        <v>234</v>
      </c>
      <c r="D31" t="s">
        <v>234</v>
      </c>
      <c r="E31" t="s">
        <v>234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579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234</v>
      </c>
      <c r="C33" t="s">
        <v>234</v>
      </c>
      <c r="D33" t="s">
        <v>234</v>
      </c>
      <c r="E33" t="s">
        <v>234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240</v>
      </c>
      <c r="C34" s="16"/>
      <c r="D34" s="16"/>
    </row>
    <row r="35" spans="2:11">
      <c r="B35" t="s">
        <v>302</v>
      </c>
      <c r="C35" s="16"/>
      <c r="D35" s="16"/>
    </row>
    <row r="36" spans="2:11">
      <c r="B36" t="s">
        <v>303</v>
      </c>
      <c r="C36" s="16"/>
      <c r="D36" s="16"/>
    </row>
    <row r="37" spans="2:11">
      <c r="B37" t="s">
        <v>304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898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899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234</v>
      </c>
      <c r="C19" t="s">
        <v>234</v>
      </c>
      <c r="D19" s="16"/>
      <c r="E19" t="s">
        <v>234</v>
      </c>
      <c r="H19" s="77">
        <v>0</v>
      </c>
      <c r="I19" t="s">
        <v>234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900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7">
        <v>0</v>
      </c>
      <c r="I21" t="s">
        <v>234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901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902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7">
        <v>0</v>
      </c>
      <c r="I28" t="s">
        <v>234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897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234</v>
      </c>
      <c r="C30" t="s">
        <v>234</v>
      </c>
      <c r="D30" s="16"/>
      <c r="E30" t="s">
        <v>234</v>
      </c>
      <c r="H30" s="77">
        <v>0</v>
      </c>
      <c r="I30" t="s">
        <v>234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898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899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234</v>
      </c>
      <c r="C33" t="s">
        <v>234</v>
      </c>
      <c r="D33" s="16"/>
      <c r="E33" t="s">
        <v>234</v>
      </c>
      <c r="H33" s="77">
        <v>0</v>
      </c>
      <c r="I33" t="s">
        <v>234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900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234</v>
      </c>
      <c r="C35" t="s">
        <v>234</v>
      </c>
      <c r="D35" s="16"/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901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234</v>
      </c>
      <c r="C37" t="s">
        <v>234</v>
      </c>
      <c r="D37" s="16"/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902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234</v>
      </c>
      <c r="C39" t="s">
        <v>234</v>
      </c>
      <c r="D39" s="16"/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  <c r="D40" s="16"/>
    </row>
    <row r="41" spans="2:17">
      <c r="B41" t="s">
        <v>302</v>
      </c>
      <c r="D41" s="16"/>
    </row>
    <row r="42" spans="2:17">
      <c r="B42" t="s">
        <v>303</v>
      </c>
      <c r="D42" s="16"/>
    </row>
    <row r="43" spans="2:17">
      <c r="B43" t="s">
        <v>304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8"/>
  <sheetViews>
    <sheetView rightToLeft="1" tabSelected="1" workbookViewId="0">
      <selection activeCell="B17" sqref="B1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0.49</v>
      </c>
      <c r="J11" s="18"/>
      <c r="K11" s="18"/>
      <c r="L11" s="18"/>
      <c r="M11" s="76">
        <v>0.19869999999999999</v>
      </c>
      <c r="N11" s="75">
        <v>17157181.914999999</v>
      </c>
      <c r="O11" s="7"/>
      <c r="P11" s="75">
        <v>17501.658296801819</v>
      </c>
      <c r="Q11" s="76">
        <v>1</v>
      </c>
      <c r="R11" s="76">
        <v>1.0200000000000001E-2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0.54</v>
      </c>
      <c r="M12" s="80">
        <v>0.21590000000000001</v>
      </c>
      <c r="N12" s="81">
        <v>16792071.914999999</v>
      </c>
      <c r="P12" s="81">
        <v>16105.477656801819</v>
      </c>
      <c r="Q12" s="80">
        <v>0.92020000000000002</v>
      </c>
      <c r="R12" s="80">
        <v>9.4000000000000004E-3</v>
      </c>
    </row>
    <row r="13" spans="2:60">
      <c r="B13" s="79" t="s">
        <v>1107</v>
      </c>
      <c r="I13" s="81">
        <v>1.86</v>
      </c>
      <c r="M13" s="80">
        <v>0</v>
      </c>
      <c r="N13" s="81">
        <v>464670.10499999998</v>
      </c>
      <c r="P13" s="81">
        <v>602.47206973102789</v>
      </c>
      <c r="Q13" s="80">
        <v>3.44E-2</v>
      </c>
      <c r="R13" s="80">
        <v>4.0000000000000002E-4</v>
      </c>
    </row>
    <row r="14" spans="2:60">
      <c r="B14" t="s">
        <v>1195</v>
      </c>
      <c r="C14" t="s">
        <v>1108</v>
      </c>
      <c r="D14" t="s">
        <v>1109</v>
      </c>
      <c r="F14" t="s">
        <v>1110</v>
      </c>
      <c r="G14" t="s">
        <v>1111</v>
      </c>
      <c r="H14" t="s">
        <v>1112</v>
      </c>
      <c r="I14" s="77">
        <v>1.95</v>
      </c>
      <c r="J14" t="s">
        <v>1113</v>
      </c>
      <c r="K14" t="s">
        <v>102</v>
      </c>
      <c r="L14" s="78">
        <v>0</v>
      </c>
      <c r="M14" s="78">
        <v>0</v>
      </c>
      <c r="N14" s="77">
        <v>101038.36500000001</v>
      </c>
      <c r="O14" s="77">
        <v>121.74471525943042</v>
      </c>
      <c r="P14" s="77">
        <v>123.008869772034</v>
      </c>
      <c r="Q14" s="78">
        <v>7.0000000000000001E-3</v>
      </c>
      <c r="R14" s="78">
        <v>1E-4</v>
      </c>
    </row>
    <row r="15" spans="2:60">
      <c r="B15" t="s">
        <v>1196</v>
      </c>
      <c r="C15" t="s">
        <v>1108</v>
      </c>
      <c r="D15" t="s">
        <v>1114</v>
      </c>
      <c r="F15" t="s">
        <v>1110</v>
      </c>
      <c r="G15" t="s">
        <v>1111</v>
      </c>
      <c r="H15" t="s">
        <v>1112</v>
      </c>
      <c r="I15" s="77">
        <v>1.85</v>
      </c>
      <c r="J15" t="s">
        <v>1113</v>
      </c>
      <c r="K15" t="s">
        <v>102</v>
      </c>
      <c r="L15" s="78">
        <v>0</v>
      </c>
      <c r="M15" s="78">
        <v>0</v>
      </c>
      <c r="N15" s="77">
        <v>359940.34399999998</v>
      </c>
      <c r="O15" s="77">
        <v>132.17303871750647</v>
      </c>
      <c r="P15" s="77">
        <v>475.74409023504597</v>
      </c>
      <c r="Q15" s="78">
        <v>2.7199999999999998E-2</v>
      </c>
      <c r="R15" s="78">
        <v>2.9999999999999997E-4</v>
      </c>
    </row>
    <row r="16" spans="2:60">
      <c r="B16" t="s">
        <v>1197</v>
      </c>
      <c r="C16" t="s">
        <v>1108</v>
      </c>
      <c r="D16" t="s">
        <v>1115</v>
      </c>
      <c r="F16" t="s">
        <v>1110</v>
      </c>
      <c r="G16" t="s">
        <v>1116</v>
      </c>
      <c r="H16" t="s">
        <v>1112</v>
      </c>
      <c r="I16" s="77">
        <v>0.21</v>
      </c>
      <c r="J16" t="s">
        <v>1113</v>
      </c>
      <c r="K16" t="s">
        <v>102</v>
      </c>
      <c r="L16" s="78">
        <v>0</v>
      </c>
      <c r="M16" s="78">
        <v>0</v>
      </c>
      <c r="N16" s="77">
        <v>3691.3960000000002</v>
      </c>
      <c r="O16" s="77">
        <v>100.75076540008008</v>
      </c>
      <c r="P16" s="77">
        <v>3.7191097239479398</v>
      </c>
      <c r="Q16" s="78">
        <v>2.0000000000000001E-4</v>
      </c>
      <c r="R16" s="78">
        <v>0</v>
      </c>
    </row>
    <row r="17" spans="2:18">
      <c r="B17" s="79" t="s">
        <v>1117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234</v>
      </c>
      <c r="D18" t="s">
        <v>234</v>
      </c>
      <c r="F18" t="s">
        <v>234</v>
      </c>
      <c r="I18" s="77">
        <v>0</v>
      </c>
      <c r="J18" t="s">
        <v>234</v>
      </c>
      <c r="K18" t="s">
        <v>234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1118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234</v>
      </c>
      <c r="D20" t="s">
        <v>234</v>
      </c>
      <c r="F20" t="s">
        <v>234</v>
      </c>
      <c r="I20" s="77">
        <v>0</v>
      </c>
      <c r="J20" t="s">
        <v>234</v>
      </c>
      <c r="K20" t="s">
        <v>234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1119</v>
      </c>
      <c r="I21" s="81">
        <v>0.08</v>
      </c>
      <c r="M21" s="80">
        <v>3.8E-3</v>
      </c>
      <c r="N21" s="81">
        <v>6565214.7000000002</v>
      </c>
      <c r="P21" s="81">
        <v>6900.6073868227913</v>
      </c>
      <c r="Q21" s="80">
        <v>0.39429999999999998</v>
      </c>
      <c r="R21" s="80">
        <v>4.0000000000000001E-3</v>
      </c>
    </row>
    <row r="22" spans="2:18">
      <c r="B22" t="s">
        <v>1120</v>
      </c>
      <c r="C22" t="s">
        <v>1108</v>
      </c>
      <c r="D22" t="s">
        <v>1121</v>
      </c>
      <c r="E22" t="s">
        <v>957</v>
      </c>
      <c r="F22" t="s">
        <v>1122</v>
      </c>
      <c r="G22" t="s">
        <v>1123</v>
      </c>
      <c r="H22" t="s">
        <v>1112</v>
      </c>
      <c r="I22" s="77">
        <v>0</v>
      </c>
      <c r="J22" t="s">
        <v>958</v>
      </c>
      <c r="K22" t="s">
        <v>102</v>
      </c>
      <c r="L22" s="78">
        <v>7.0000000000000007E-2</v>
      </c>
      <c r="M22" s="78">
        <v>0</v>
      </c>
      <c r="N22" s="77">
        <v>6312540.7000000002</v>
      </c>
      <c r="O22" s="77">
        <v>105.30862100000004</v>
      </c>
      <c r="P22" s="77">
        <v>6647.6495612337503</v>
      </c>
      <c r="Q22" s="78">
        <v>0.37980000000000003</v>
      </c>
      <c r="R22" s="78">
        <v>3.8999999999999998E-3</v>
      </c>
    </row>
    <row r="23" spans="2:18">
      <c r="B23" t="s">
        <v>1124</v>
      </c>
      <c r="C23" t="s">
        <v>1108</v>
      </c>
      <c r="D23" t="s">
        <v>1125</v>
      </c>
      <c r="E23" t="s">
        <v>975</v>
      </c>
      <c r="F23" t="s">
        <v>234</v>
      </c>
      <c r="G23" t="s">
        <v>1126</v>
      </c>
      <c r="H23" t="s">
        <v>567</v>
      </c>
      <c r="I23" s="77">
        <v>2.11</v>
      </c>
      <c r="J23" t="s">
        <v>430</v>
      </c>
      <c r="K23" t="s">
        <v>102</v>
      </c>
      <c r="L23" s="78">
        <v>0.10249999999999999</v>
      </c>
      <c r="M23" s="78">
        <v>0.1028</v>
      </c>
      <c r="N23" s="77">
        <v>252674</v>
      </c>
      <c r="O23" s="77">
        <v>100.11232876712324</v>
      </c>
      <c r="P23" s="77">
        <v>252.95782558904099</v>
      </c>
      <c r="Q23" s="78">
        <v>1.4500000000000001E-2</v>
      </c>
      <c r="R23" s="78">
        <v>1E-4</v>
      </c>
    </row>
    <row r="24" spans="2:18">
      <c r="B24" s="79" t="s">
        <v>1127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234</v>
      </c>
      <c r="D25" t="s">
        <v>234</v>
      </c>
      <c r="F25" t="s">
        <v>234</v>
      </c>
      <c r="I25" s="77">
        <v>0</v>
      </c>
      <c r="J25" t="s">
        <v>234</v>
      </c>
      <c r="K25" t="s">
        <v>234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1128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s="79" t="s">
        <v>1129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234</v>
      </c>
      <c r="D28" t="s">
        <v>234</v>
      </c>
      <c r="F28" t="s">
        <v>234</v>
      </c>
      <c r="I28" s="77">
        <v>0</v>
      </c>
      <c r="J28" t="s">
        <v>234</v>
      </c>
      <c r="K28" t="s">
        <v>234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1130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234</v>
      </c>
      <c r="D30" t="s">
        <v>234</v>
      </c>
      <c r="F30" t="s">
        <v>234</v>
      </c>
      <c r="I30" s="77">
        <v>0</v>
      </c>
      <c r="J30" t="s">
        <v>234</v>
      </c>
      <c r="K30" t="s">
        <v>234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1131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234</v>
      </c>
      <c r="D32" t="s">
        <v>234</v>
      </c>
      <c r="F32" t="s">
        <v>234</v>
      </c>
      <c r="I32" s="77">
        <v>0</v>
      </c>
      <c r="J32" t="s">
        <v>234</v>
      </c>
      <c r="K32" t="s">
        <v>234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1132</v>
      </c>
      <c r="I33" s="81">
        <v>0.81</v>
      </c>
      <c r="M33" s="80">
        <v>0.4012</v>
      </c>
      <c r="N33" s="81">
        <v>9762187.1099999994</v>
      </c>
      <c r="P33" s="81">
        <v>8602.3982002480006</v>
      </c>
      <c r="Q33" s="80">
        <v>0.49149999999999999</v>
      </c>
      <c r="R33" s="80">
        <v>5.0000000000000001E-3</v>
      </c>
    </row>
    <row r="34" spans="2:18">
      <c r="B34" t="s">
        <v>1133</v>
      </c>
      <c r="C34" t="s">
        <v>1108</v>
      </c>
      <c r="D34" t="s">
        <v>1134</v>
      </c>
      <c r="E34" t="s">
        <v>1135</v>
      </c>
      <c r="F34" t="s">
        <v>509</v>
      </c>
      <c r="G34" t="s">
        <v>1136</v>
      </c>
      <c r="H34" t="s">
        <v>150</v>
      </c>
      <c r="I34" s="77">
        <v>0.49</v>
      </c>
      <c r="J34" t="s">
        <v>477</v>
      </c>
      <c r="K34" t="s">
        <v>102</v>
      </c>
      <c r="L34" s="78">
        <v>5.1799999999999999E-2</v>
      </c>
      <c r="M34" s="78">
        <v>0.4889</v>
      </c>
      <c r="N34" s="77">
        <v>7504000</v>
      </c>
      <c r="O34" s="77">
        <v>87.65</v>
      </c>
      <c r="P34" s="77">
        <v>6577.2560000000003</v>
      </c>
      <c r="Q34" s="78">
        <v>0.37580000000000002</v>
      </c>
      <c r="R34" s="78">
        <v>3.8E-3</v>
      </c>
    </row>
    <row r="35" spans="2:18">
      <c r="B35" t="s">
        <v>1137</v>
      </c>
      <c r="C35" t="s">
        <v>1108</v>
      </c>
      <c r="D35" t="s">
        <v>1138</v>
      </c>
      <c r="E35" t="s">
        <v>952</v>
      </c>
      <c r="F35" t="s">
        <v>234</v>
      </c>
      <c r="G35" t="s">
        <v>1139</v>
      </c>
      <c r="H35" t="s">
        <v>567</v>
      </c>
      <c r="I35" s="77">
        <v>1.87</v>
      </c>
      <c r="J35" t="s">
        <v>328</v>
      </c>
      <c r="K35" t="s">
        <v>102</v>
      </c>
      <c r="L35" s="78">
        <v>5.2999999999999999E-2</v>
      </c>
      <c r="M35" s="78">
        <v>0.1166</v>
      </c>
      <c r="N35" s="77">
        <v>2258187.11</v>
      </c>
      <c r="O35" s="77">
        <v>89.68</v>
      </c>
      <c r="P35" s="77">
        <v>2025.1422002480001</v>
      </c>
      <c r="Q35" s="78">
        <v>0.1157</v>
      </c>
      <c r="R35" s="78">
        <v>1.1999999999999999E-3</v>
      </c>
    </row>
    <row r="36" spans="2:18">
      <c r="B36" s="79" t="s">
        <v>238</v>
      </c>
      <c r="I36" s="81">
        <v>0</v>
      </c>
      <c r="M36" s="80">
        <v>0</v>
      </c>
      <c r="N36" s="81">
        <v>365110</v>
      </c>
      <c r="P36" s="81">
        <v>1396.18064</v>
      </c>
      <c r="Q36" s="80">
        <v>7.9799999999999996E-2</v>
      </c>
      <c r="R36" s="80">
        <v>8.0000000000000004E-4</v>
      </c>
    </row>
    <row r="37" spans="2:18">
      <c r="B37" s="79" t="s">
        <v>1140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234</v>
      </c>
      <c r="D38" t="s">
        <v>234</v>
      </c>
      <c r="F38" t="s">
        <v>234</v>
      </c>
      <c r="I38" s="77">
        <v>0</v>
      </c>
      <c r="J38" t="s">
        <v>234</v>
      </c>
      <c r="K38" t="s">
        <v>234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1118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234</v>
      </c>
      <c r="D40" t="s">
        <v>234</v>
      </c>
      <c r="F40" t="s">
        <v>234</v>
      </c>
      <c r="I40" s="77">
        <v>0</v>
      </c>
      <c r="J40" t="s">
        <v>234</v>
      </c>
      <c r="K40" t="s">
        <v>234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1119</v>
      </c>
      <c r="I41" s="81">
        <v>0</v>
      </c>
      <c r="M41" s="80">
        <v>0</v>
      </c>
      <c r="N41" s="81">
        <v>365110</v>
      </c>
      <c r="P41" s="81">
        <v>1396.18064</v>
      </c>
      <c r="Q41" s="80">
        <v>7.9799999999999996E-2</v>
      </c>
      <c r="R41" s="80">
        <v>8.0000000000000004E-4</v>
      </c>
    </row>
    <row r="42" spans="2:18">
      <c r="B42" t="s">
        <v>1141</v>
      </c>
      <c r="C42" t="s">
        <v>1108</v>
      </c>
      <c r="D42" t="s">
        <v>1142</v>
      </c>
      <c r="E42" t="s">
        <v>1143</v>
      </c>
      <c r="F42" t="s">
        <v>459</v>
      </c>
      <c r="G42" t="s">
        <v>1096</v>
      </c>
      <c r="H42" t="s">
        <v>210</v>
      </c>
      <c r="J42" t="s">
        <v>572</v>
      </c>
      <c r="K42" t="s">
        <v>106</v>
      </c>
      <c r="L42" s="78">
        <v>0.1014</v>
      </c>
      <c r="M42" s="78">
        <v>0</v>
      </c>
      <c r="N42" s="77">
        <v>365110</v>
      </c>
      <c r="O42" s="77">
        <v>100</v>
      </c>
      <c r="P42" s="77">
        <v>1396.18064</v>
      </c>
      <c r="Q42" s="78">
        <v>7.9799999999999996E-2</v>
      </c>
      <c r="R42" s="78">
        <v>8.0000000000000004E-4</v>
      </c>
    </row>
    <row r="43" spans="2:18">
      <c r="B43" s="79" t="s">
        <v>1132</v>
      </c>
      <c r="I43" s="81">
        <v>0</v>
      </c>
      <c r="M43" s="80">
        <v>0</v>
      </c>
      <c r="N43" s="81">
        <v>0</v>
      </c>
      <c r="P43" s="81">
        <v>0</v>
      </c>
      <c r="Q43" s="80">
        <v>0</v>
      </c>
      <c r="R43" s="80">
        <v>0</v>
      </c>
    </row>
    <row r="44" spans="2:18">
      <c r="B44" t="s">
        <v>234</v>
      </c>
      <c r="D44" t="s">
        <v>234</v>
      </c>
      <c r="F44" t="s">
        <v>234</v>
      </c>
      <c r="I44" s="77">
        <v>0</v>
      </c>
      <c r="J44" t="s">
        <v>234</v>
      </c>
      <c r="K44" t="s">
        <v>234</v>
      </c>
      <c r="L44" s="78">
        <v>0</v>
      </c>
      <c r="M44" s="78">
        <v>0</v>
      </c>
      <c r="N44" s="77">
        <v>0</v>
      </c>
      <c r="O44" s="77">
        <v>0</v>
      </c>
      <c r="P44" s="77">
        <v>0</v>
      </c>
      <c r="Q44" s="78">
        <v>0</v>
      </c>
      <c r="R44" s="78">
        <v>0</v>
      </c>
    </row>
    <row r="45" spans="2:18">
      <c r="B45" t="s">
        <v>240</v>
      </c>
    </row>
    <row r="46" spans="2:18">
      <c r="B46" t="s">
        <v>302</v>
      </c>
    </row>
    <row r="47" spans="2:18">
      <c r="B47" t="s">
        <v>303</v>
      </c>
    </row>
    <row r="48" spans="2:18">
      <c r="B48" t="s">
        <v>304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7.0000000000000007E-2</v>
      </c>
      <c r="H11" s="7"/>
      <c r="I11" s="7"/>
      <c r="J11" s="76">
        <v>5.9700000000000003E-2</v>
      </c>
      <c r="K11" s="75">
        <v>599612</v>
      </c>
      <c r="L11" s="7"/>
      <c r="M11" s="75">
        <v>2412.3113890526502</v>
      </c>
      <c r="N11" s="76">
        <v>1</v>
      </c>
      <c r="O11" s="76">
        <v>1.4E-3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7.0000000000000007E-2</v>
      </c>
      <c r="J12" s="80">
        <v>5.9700000000000003E-2</v>
      </c>
      <c r="K12" s="81">
        <v>599612</v>
      </c>
      <c r="M12" s="81">
        <v>2412.3113890526502</v>
      </c>
      <c r="N12" s="80">
        <v>1</v>
      </c>
      <c r="O12" s="80">
        <v>1.4E-3</v>
      </c>
    </row>
    <row r="13" spans="2:64">
      <c r="B13" s="79" t="s">
        <v>908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234</v>
      </c>
      <c r="C14" t="s">
        <v>234</v>
      </c>
      <c r="E14" t="s">
        <v>234</v>
      </c>
      <c r="G14" s="77">
        <v>0</v>
      </c>
      <c r="H14" t="s">
        <v>234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909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234</v>
      </c>
      <c r="C16" t="s">
        <v>234</v>
      </c>
      <c r="E16" t="s">
        <v>234</v>
      </c>
      <c r="G16" s="77">
        <v>0</v>
      </c>
      <c r="H16" t="s">
        <v>234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1144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234</v>
      </c>
      <c r="C18" t="s">
        <v>234</v>
      </c>
      <c r="E18" t="s">
        <v>234</v>
      </c>
      <c r="G18" s="77">
        <v>0</v>
      </c>
      <c r="H18" t="s">
        <v>234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1145</v>
      </c>
      <c r="G19" s="81">
        <v>7.0000000000000007E-2</v>
      </c>
      <c r="J19" s="80">
        <v>5.9700000000000003E-2</v>
      </c>
      <c r="K19" s="81">
        <v>599612</v>
      </c>
      <c r="M19" s="81">
        <v>2412.3113890526502</v>
      </c>
      <c r="N19" s="80">
        <v>1</v>
      </c>
      <c r="O19" s="80">
        <v>1.4E-3</v>
      </c>
    </row>
    <row r="20" spans="2:15">
      <c r="B20" t="s">
        <v>1146</v>
      </c>
      <c r="C20" t="s">
        <v>1147</v>
      </c>
      <c r="D20" t="s">
        <v>213</v>
      </c>
      <c r="E20" t="s">
        <v>1148</v>
      </c>
      <c r="F20" t="s">
        <v>210</v>
      </c>
      <c r="G20" s="77">
        <v>7.0000000000000007E-2</v>
      </c>
      <c r="H20" t="s">
        <v>106</v>
      </c>
      <c r="I20" s="78">
        <v>5.1999999999999998E-2</v>
      </c>
      <c r="J20" s="78">
        <v>5.9700000000000003E-2</v>
      </c>
      <c r="K20" s="77">
        <v>599612</v>
      </c>
      <c r="L20" s="77">
        <v>105.20712865434754</v>
      </c>
      <c r="M20" s="77">
        <v>2412.3113890526502</v>
      </c>
      <c r="N20" s="78">
        <v>1</v>
      </c>
      <c r="O20" s="78">
        <v>1.4E-3</v>
      </c>
    </row>
    <row r="21" spans="2:15">
      <c r="B21" s="79" t="s">
        <v>579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234</v>
      </c>
      <c r="C22" t="s">
        <v>234</v>
      </c>
      <c r="E22" t="s">
        <v>234</v>
      </c>
      <c r="G22" s="77">
        <v>0</v>
      </c>
      <c r="H22" t="s">
        <v>234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234</v>
      </c>
      <c r="C24" t="s">
        <v>234</v>
      </c>
      <c r="E24" t="s">
        <v>234</v>
      </c>
      <c r="G24" s="77">
        <v>0</v>
      </c>
      <c r="H24" t="s">
        <v>234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240</v>
      </c>
    </row>
    <row r="26" spans="2:15">
      <c r="B26" t="s">
        <v>302</v>
      </c>
    </row>
    <row r="27" spans="2:15">
      <c r="B27" t="s">
        <v>303</v>
      </c>
    </row>
    <row r="28" spans="2:15">
      <c r="B28" t="s">
        <v>304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164245.79918192959</v>
      </c>
      <c r="H11" s="76">
        <v>1</v>
      </c>
      <c r="I11" s="76">
        <v>9.5600000000000004E-2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164245.79918192959</v>
      </c>
      <c r="H12" s="80">
        <v>1</v>
      </c>
      <c r="I12" s="80">
        <v>9.5600000000000004E-2</v>
      </c>
    </row>
    <row r="13" spans="2:55">
      <c r="B13" s="79" t="s">
        <v>1149</v>
      </c>
      <c r="E13" s="80">
        <v>0</v>
      </c>
      <c r="F13" s="19"/>
      <c r="G13" s="81">
        <v>164245.79918192959</v>
      </c>
      <c r="H13" s="80">
        <v>1</v>
      </c>
      <c r="I13" s="80">
        <v>9.5600000000000004E-2</v>
      </c>
    </row>
    <row r="14" spans="2:55">
      <c r="B14" t="s">
        <v>1150</v>
      </c>
      <c r="C14" t="s">
        <v>1126</v>
      </c>
      <c r="D14" t="s">
        <v>1151</v>
      </c>
      <c r="E14" s="78">
        <v>0</v>
      </c>
      <c r="F14" t="s">
        <v>102</v>
      </c>
      <c r="G14" s="77">
        <v>45365.194881519601</v>
      </c>
      <c r="H14" s="78">
        <v>0.2762</v>
      </c>
      <c r="I14" s="78">
        <v>2.64E-2</v>
      </c>
      <c r="J14" t="s">
        <v>1152</v>
      </c>
    </row>
    <row r="15" spans="2:55">
      <c r="B15" t="s">
        <v>1153</v>
      </c>
      <c r="C15" t="s">
        <v>1126</v>
      </c>
      <c r="D15" t="s">
        <v>1151</v>
      </c>
      <c r="E15" s="78">
        <v>0</v>
      </c>
      <c r="F15" t="s">
        <v>102</v>
      </c>
      <c r="G15" s="77">
        <v>118880.60430041001</v>
      </c>
      <c r="H15" s="78">
        <v>0.7238</v>
      </c>
      <c r="I15" s="78">
        <v>6.9199999999999998E-2</v>
      </c>
      <c r="J15" t="s">
        <v>1152</v>
      </c>
    </row>
    <row r="16" spans="2:55">
      <c r="B16" s="79" t="s">
        <v>1154</v>
      </c>
      <c r="E16" s="80">
        <v>0</v>
      </c>
      <c r="F16" s="19"/>
      <c r="G16" s="81">
        <v>0</v>
      </c>
      <c r="H16" s="80">
        <v>0</v>
      </c>
      <c r="I16" s="80">
        <v>0</v>
      </c>
    </row>
    <row r="17" spans="2:9">
      <c r="B17" t="s">
        <v>234</v>
      </c>
      <c r="E17" s="78">
        <v>0</v>
      </c>
      <c r="F17" t="s">
        <v>234</v>
      </c>
      <c r="G17" s="77">
        <v>0</v>
      </c>
      <c r="H17" s="78">
        <v>0</v>
      </c>
      <c r="I17" s="78">
        <v>0</v>
      </c>
    </row>
    <row r="18" spans="2:9">
      <c r="B18" s="79" t="s">
        <v>238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s="79" t="s">
        <v>1149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t="s">
        <v>234</v>
      </c>
      <c r="E20" s="78">
        <v>0</v>
      </c>
      <c r="F20" t="s">
        <v>234</v>
      </c>
      <c r="G20" s="77">
        <v>0</v>
      </c>
      <c r="H20" s="78">
        <v>0</v>
      </c>
      <c r="I20" s="78">
        <v>0</v>
      </c>
    </row>
    <row r="21" spans="2:9">
      <c r="B21" s="79" t="s">
        <v>1154</v>
      </c>
      <c r="E21" s="80">
        <v>0</v>
      </c>
      <c r="F21" s="19"/>
      <c r="G21" s="81">
        <v>0</v>
      </c>
      <c r="H21" s="80">
        <v>0</v>
      </c>
      <c r="I21" s="80">
        <v>0</v>
      </c>
    </row>
    <row r="22" spans="2:9">
      <c r="B22" t="s">
        <v>234</v>
      </c>
      <c r="E22" s="78">
        <v>0</v>
      </c>
      <c r="F22" t="s">
        <v>234</v>
      </c>
      <c r="G22" s="77">
        <v>0</v>
      </c>
      <c r="H22" s="78">
        <v>0</v>
      </c>
      <c r="I22" s="78">
        <v>0</v>
      </c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234</v>
      </c>
      <c r="D13" t="s">
        <v>234</v>
      </c>
      <c r="E13" s="19"/>
      <c r="F13" s="78">
        <v>0</v>
      </c>
      <c r="G13" t="s">
        <v>234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234</v>
      </c>
      <c r="D15" t="s">
        <v>234</v>
      </c>
      <c r="E15" s="19"/>
      <c r="F15" s="78">
        <v>0</v>
      </c>
      <c r="G15" t="s">
        <v>234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29177.272882482001</v>
      </c>
      <c r="J11" s="76">
        <v>1</v>
      </c>
      <c r="K11" s="76">
        <v>1.7000000000000001E-2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234</v>
      </c>
      <c r="C13" t="s">
        <v>234</v>
      </c>
      <c r="D13" t="s">
        <v>234</v>
      </c>
      <c r="E13" s="19"/>
      <c r="F13" s="78">
        <v>0</v>
      </c>
      <c r="G13" t="s">
        <v>234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29177.272882482001</v>
      </c>
      <c r="J14" s="80">
        <v>1</v>
      </c>
      <c r="K14" s="80">
        <v>1.7000000000000001E-2</v>
      </c>
    </row>
    <row r="15" spans="2:60">
      <c r="B15" t="s">
        <v>1155</v>
      </c>
      <c r="C15" t="s">
        <v>1156</v>
      </c>
      <c r="D15" t="s">
        <v>234</v>
      </c>
      <c r="E15" t="s">
        <v>567</v>
      </c>
      <c r="F15" s="78">
        <v>0</v>
      </c>
      <c r="G15" t="s">
        <v>202</v>
      </c>
      <c r="H15" s="78">
        <v>0</v>
      </c>
      <c r="I15" s="77">
        <v>0.41903400000000002</v>
      </c>
      <c r="J15" s="78">
        <v>0</v>
      </c>
      <c r="K15" s="78">
        <v>0</v>
      </c>
    </row>
    <row r="16" spans="2:60">
      <c r="B16" t="s">
        <v>1157</v>
      </c>
      <c r="C16" t="s">
        <v>1158</v>
      </c>
      <c r="D16" t="s">
        <v>234</v>
      </c>
      <c r="E16" t="s">
        <v>567</v>
      </c>
      <c r="F16" s="78">
        <v>0</v>
      </c>
      <c r="G16" t="s">
        <v>113</v>
      </c>
      <c r="H16" s="78">
        <v>0</v>
      </c>
      <c r="I16" s="77">
        <v>1867.22261157</v>
      </c>
      <c r="J16" s="78">
        <v>6.4000000000000001E-2</v>
      </c>
      <c r="K16" s="78">
        <v>1.1000000000000001E-3</v>
      </c>
    </row>
    <row r="17" spans="2:11">
      <c r="B17" t="s">
        <v>1159</v>
      </c>
      <c r="C17" t="s">
        <v>1160</v>
      </c>
      <c r="D17" t="s">
        <v>234</v>
      </c>
      <c r="E17" t="s">
        <v>567</v>
      </c>
      <c r="F17" s="78">
        <v>0</v>
      </c>
      <c r="G17" t="s">
        <v>203</v>
      </c>
      <c r="H17" s="78">
        <v>0</v>
      </c>
      <c r="I17" s="77">
        <v>0.55673692799999996</v>
      </c>
      <c r="J17" s="78">
        <v>0</v>
      </c>
      <c r="K17" s="78">
        <v>0</v>
      </c>
    </row>
    <row r="18" spans="2:11">
      <c r="B18" t="s">
        <v>1161</v>
      </c>
      <c r="C18" t="s">
        <v>1162</v>
      </c>
      <c r="D18" t="s">
        <v>234</v>
      </c>
      <c r="E18" t="s">
        <v>567</v>
      </c>
      <c r="F18" s="78">
        <v>0</v>
      </c>
      <c r="G18" t="s">
        <v>110</v>
      </c>
      <c r="H18" s="78">
        <v>0</v>
      </c>
      <c r="I18" s="77">
        <v>862.33042254400004</v>
      </c>
      <c r="J18" s="78">
        <v>2.9600000000000001E-2</v>
      </c>
      <c r="K18" s="78">
        <v>5.0000000000000001E-4</v>
      </c>
    </row>
    <row r="19" spans="2:11">
      <c r="B19" t="s">
        <v>1163</v>
      </c>
      <c r="C19" t="s">
        <v>1164</v>
      </c>
      <c r="D19" t="s">
        <v>234</v>
      </c>
      <c r="E19" t="s">
        <v>567</v>
      </c>
      <c r="F19" s="78">
        <v>0</v>
      </c>
      <c r="G19" t="s">
        <v>106</v>
      </c>
      <c r="H19" s="78">
        <v>0</v>
      </c>
      <c r="I19" s="77">
        <v>26446.744077439998</v>
      </c>
      <c r="J19" s="78">
        <v>0.90639999999999998</v>
      </c>
      <c r="K19" s="78">
        <v>1.54E-2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4"/>
  <sheetViews>
    <sheetView rightToLeft="1" workbookViewId="0">
      <selection activeCell="I43" sqref="I4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9" t="s">
        <v>169</v>
      </c>
      <c r="C7" s="100"/>
      <c r="D7" s="100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C12+C32</f>
        <v>92875.682261459995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SUM(C13:C30)</f>
        <v>65191.109958000001</v>
      </c>
    </row>
    <row r="13" spans="2:17">
      <c r="B13" s="82" t="s">
        <v>1165</v>
      </c>
      <c r="C13" s="84">
        <v>2461.2659759999997</v>
      </c>
      <c r="D13" s="83">
        <v>45959</v>
      </c>
    </row>
    <row r="14" spans="2:17">
      <c r="B14" s="82" t="s">
        <v>1166</v>
      </c>
      <c r="C14" s="84">
        <v>937.74400000000003</v>
      </c>
      <c r="D14" s="83">
        <v>45138</v>
      </c>
    </row>
    <row r="15" spans="2:17">
      <c r="B15" s="82" t="s">
        <v>1167</v>
      </c>
      <c r="C15" s="84">
        <v>11089.097</v>
      </c>
      <c r="D15" s="83">
        <v>46760</v>
      </c>
    </row>
    <row r="16" spans="2:17">
      <c r="B16" s="82" t="s">
        <v>1168</v>
      </c>
      <c r="C16" s="84">
        <v>307.68668800000006</v>
      </c>
      <c r="D16" s="83">
        <v>45347</v>
      </c>
    </row>
    <row r="17" spans="2:4">
      <c r="B17" s="82" t="s">
        <v>1169</v>
      </c>
      <c r="C17" s="84">
        <v>4651.183</v>
      </c>
      <c r="D17" s="83">
        <v>45219</v>
      </c>
    </row>
    <row r="18" spans="2:4">
      <c r="B18" s="82" t="s">
        <v>1170</v>
      </c>
      <c r="C18" s="84">
        <v>6499.8239999999996</v>
      </c>
      <c r="D18" s="83">
        <v>46462</v>
      </c>
    </row>
    <row r="19" spans="2:4">
      <c r="B19" s="82" t="s">
        <v>1171</v>
      </c>
      <c r="C19" s="84">
        <v>1171.5840000000001</v>
      </c>
      <c r="D19" s="83">
        <v>46462</v>
      </c>
    </row>
    <row r="20" spans="2:4">
      <c r="B20" s="82" t="s">
        <v>1172</v>
      </c>
      <c r="C20" s="84">
        <v>3483.3427839999999</v>
      </c>
      <c r="D20" s="83">
        <v>46197</v>
      </c>
    </row>
    <row r="21" spans="2:4">
      <c r="B21" s="82" t="s">
        <v>1173</v>
      </c>
      <c r="C21" s="84">
        <v>5491.3919999999998</v>
      </c>
      <c r="D21" s="83">
        <v>46196</v>
      </c>
    </row>
    <row r="22" spans="2:4">
      <c r="B22" s="82" t="s">
        <v>1174</v>
      </c>
      <c r="C22" s="84">
        <v>3084.0215839999996</v>
      </c>
      <c r="D22" s="83">
        <v>47150</v>
      </c>
    </row>
    <row r="23" spans="2:4">
      <c r="B23" s="82" t="s">
        <v>1175</v>
      </c>
      <c r="C23" s="84">
        <v>2440.7865440000005</v>
      </c>
      <c r="D23" s="83">
        <v>46386</v>
      </c>
    </row>
    <row r="24" spans="2:4">
      <c r="B24" s="82" t="s">
        <v>1176</v>
      </c>
      <c r="C24" s="84">
        <v>6791.6188700000002</v>
      </c>
      <c r="D24" s="83">
        <v>46204</v>
      </c>
    </row>
    <row r="25" spans="2:4">
      <c r="B25" s="82" t="s">
        <v>1177</v>
      </c>
      <c r="C25" s="84">
        <v>4092.06</v>
      </c>
      <c r="D25" s="83">
        <v>46182</v>
      </c>
    </row>
    <row r="26" spans="2:4">
      <c r="B26" s="82" t="s">
        <v>1178</v>
      </c>
      <c r="C26" s="84">
        <v>3498.3580000000002</v>
      </c>
      <c r="D26" s="83">
        <v>46202</v>
      </c>
    </row>
    <row r="27" spans="2:4">
      <c r="B27" s="82" t="s">
        <v>1179</v>
      </c>
      <c r="C27" s="84">
        <v>1880.0309999999999</v>
      </c>
      <c r="D27" s="83">
        <v>46213</v>
      </c>
    </row>
    <row r="28" spans="2:4">
      <c r="B28" s="82" t="s">
        <v>1180</v>
      </c>
      <c r="C28" s="84">
        <v>1427.5603839999999</v>
      </c>
      <c r="D28" s="83">
        <v>46284</v>
      </c>
    </row>
    <row r="29" spans="2:4">
      <c r="B29" s="82" t="s">
        <v>1181</v>
      </c>
      <c r="C29" s="84">
        <v>4381.116</v>
      </c>
      <c r="D29" s="83">
        <v>48689</v>
      </c>
    </row>
    <row r="30" spans="2:4">
      <c r="B30" s="82" t="s">
        <v>1182</v>
      </c>
      <c r="C30" s="84">
        <v>1502.4381279999998</v>
      </c>
      <c r="D30" s="83">
        <v>46220</v>
      </c>
    </row>
    <row r="31" spans="2:4">
      <c r="B31"/>
      <c r="C31" s="77"/>
    </row>
    <row r="32" spans="2:4">
      <c r="B32" s="79" t="s">
        <v>238</v>
      </c>
      <c r="C32" s="81">
        <f>SUM(C33:C44)</f>
        <v>27684.572303459998</v>
      </c>
    </row>
    <row r="33" spans="2:4">
      <c r="B33" s="82" t="s">
        <v>1183</v>
      </c>
      <c r="C33" s="84">
        <v>293.11724799999968</v>
      </c>
      <c r="D33" s="83">
        <v>45503</v>
      </c>
    </row>
    <row r="34" spans="2:4">
      <c r="B34" s="82" t="s">
        <v>1184</v>
      </c>
      <c r="C34" s="84">
        <v>3580.1894079999997</v>
      </c>
      <c r="D34" s="83">
        <v>46126</v>
      </c>
    </row>
    <row r="35" spans="2:4">
      <c r="B35" s="82" t="s">
        <v>1185</v>
      </c>
      <c r="C35" s="84">
        <v>2882.4241280000006</v>
      </c>
      <c r="D35" s="83">
        <v>46248</v>
      </c>
    </row>
    <row r="36" spans="2:4">
      <c r="B36" s="82" t="s">
        <v>1186</v>
      </c>
      <c r="C36" s="84">
        <v>4642.8828320000002</v>
      </c>
      <c r="D36" s="83">
        <v>46347</v>
      </c>
    </row>
    <row r="37" spans="2:4">
      <c r="B37" s="82" t="s">
        <v>1187</v>
      </c>
      <c r="C37" s="84">
        <v>2344.2687839999999</v>
      </c>
      <c r="D37" s="83">
        <v>46414</v>
      </c>
    </row>
    <row r="38" spans="2:4">
      <c r="B38" s="82" t="s">
        <v>1188</v>
      </c>
      <c r="C38" s="84">
        <v>4659.2091705599978</v>
      </c>
      <c r="D38" s="83">
        <v>45748</v>
      </c>
    </row>
    <row r="39" spans="2:4">
      <c r="B39" s="82" t="s">
        <v>1189</v>
      </c>
      <c r="C39" s="84">
        <v>132.75780800000018</v>
      </c>
      <c r="D39" s="83">
        <v>47269</v>
      </c>
    </row>
    <row r="40" spans="2:4">
      <c r="B40" s="82" t="s">
        <v>1190</v>
      </c>
      <c r="C40" s="84">
        <f>11339.2296000001/1000</f>
        <v>11.339229600000101</v>
      </c>
      <c r="D40" s="83">
        <v>45261</v>
      </c>
    </row>
    <row r="41" spans="2:4">
      <c r="B41" s="82" t="s">
        <v>1191</v>
      </c>
      <c r="C41" s="84">
        <v>1318.1210436000003</v>
      </c>
      <c r="D41" s="83">
        <v>45844</v>
      </c>
    </row>
    <row r="42" spans="2:4">
      <c r="B42" s="82" t="s">
        <v>1192</v>
      </c>
      <c r="C42" s="84">
        <v>3951.6092460000004</v>
      </c>
      <c r="D42" s="83">
        <v>46752</v>
      </c>
    </row>
    <row r="43" spans="2:4">
      <c r="B43" s="82" t="s">
        <v>1193</v>
      </c>
      <c r="C43" s="84">
        <v>2856.9104775000001</v>
      </c>
      <c r="D43" s="83">
        <v>46235</v>
      </c>
    </row>
    <row r="44" spans="2:4">
      <c r="B44" s="82" t="s">
        <v>1194</v>
      </c>
      <c r="C44" s="84">
        <v>1011.7429282000004</v>
      </c>
      <c r="D44" s="83">
        <v>46997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908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909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908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909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579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240</v>
      </c>
      <c r="D26" s="16"/>
    </row>
    <row r="27" spans="2:23">
      <c r="B27" t="s">
        <v>302</v>
      </c>
      <c r="D27" s="16"/>
    </row>
    <row r="28" spans="2:23">
      <c r="B28" t="s">
        <v>303</v>
      </c>
      <c r="D28" s="16"/>
    </row>
    <row r="29" spans="2:23">
      <c r="B29" t="s">
        <v>304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B367C0-5A32-408C-A670-7C58D3A9AAE5}"/>
</file>

<file path=customXml/itemProps2.xml><?xml version="1.0" encoding="utf-8"?>
<ds:datastoreItem xmlns:ds="http://schemas.openxmlformats.org/officeDocument/2006/customXml" ds:itemID="{F5BC55C1-65EF-4E3F-BD34-E644949DFC2F}"/>
</file>

<file path=customXml/itemProps3.xml><?xml version="1.0" encoding="utf-8"?>
<ds:datastoreItem xmlns:ds="http://schemas.openxmlformats.org/officeDocument/2006/customXml" ds:itemID="{0629C740-BEF8-44F9-8EFB-16527B7B2D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2023-10-18T04:17:22Z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