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calcChain.xml><?xml version="1.0" encoding="utf-8"?>
<calcChain xmlns="http://schemas.openxmlformats.org/spreadsheetml/2006/main">
  <c r="I16" i="2" l="1"/>
  <c r="I12" i="2"/>
  <c r="I11" i="2"/>
  <c r="I10" i="2"/>
  <c r="C11" i="1" s="1"/>
  <c r="C42" i="1" s="1"/>
  <c r="D43" i="1" l="1"/>
</calcChain>
</file>

<file path=xl/sharedStrings.xml><?xml version="1.0" encoding="utf-8"?>
<sst xmlns="http://schemas.openxmlformats.org/spreadsheetml/2006/main" count="5042" uniqueCount="1374">
  <si>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</si>
  <si>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</si>
  <si>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</si>
  <si>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</si>
  <si>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</si>
  <si>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</si>
  <si>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</si>
  <si>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</si>
  <si>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</si>
  <si>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</si>
  <si>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</si>
  <si>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</si>
  <si>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</si>
  <si>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</si>
  <si>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</si>
  <si>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</si>
  <si>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</si>
  <si>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</si>
  <si>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</si>
  <si>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</si>
  <si>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</si>
  <si>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</si>
  <si>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</si>
  <si>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</si>
  <si>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</si>
  <si>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</si>
  <si>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</si>
  <si>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</si>
  <si>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</si>
  <si>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</si>
  <si>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</si>
  <si>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</si>
  <si>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</si>
  <si>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</si>
  <si>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</si>
  <si>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</si>
  <si>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</si>
  <si>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</si>
  <si>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</si>
  <si>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</si>
  <si>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</si>
  <si>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</si>
  <si>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</si>
  <si>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</si>
  <si>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</si>
  <si>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</si>
  <si>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</si>
  <si>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</si>
  <si>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</si>
  <si>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</si>
  <si>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</si>
  <si>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</si>
  <si>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</si>
  <si>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</si>
  <si>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</si>
  <si>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</si>
  <si>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</si>
  <si>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</si>
  <si>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</si>
  <si>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</si>
  <si>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</si>
  <si>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</si>
  <si>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</si>
  <si>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</si>
  <si>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</si>
  <si>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</si>
  <si>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</si>
  <si>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</si>
  <si>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</si>
  <si>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</si>
  <si>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</si>
  <si>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</si>
  <si>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</si>
  <si>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</si>
  <si>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</si>
  <si>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</si>
  <si>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</si>
  <si>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</si>
  <si>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</si>
  <si>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</si>
  <si>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</si>
  <si>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</si>
  <si>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</si>
  <si>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</si>
  <si>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</si>
  <si>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</si>
  <si>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</si>
  <si>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</si>
  <si>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</si>
  <si>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</si>
  <si>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</si>
  <si>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</si>
  <si>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</si>
  <si>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</si>
  <si>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</si>
  <si>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</si>
  <si>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</si>
  <si>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</si>
  <si>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</si>
  <si>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</si>
  <si>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</si>
  <si>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</si>
  <si>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</si>
  <si>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</si>
  <si>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</si>
  <si>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</si>
  <si>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</si>
  <si>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</si>
  <si>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</si>
  <si>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</si>
  <si>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</si>
  <si>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</si>
  <si>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</si>
  <si>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</si>
  <si>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</si>
  <si>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</si>
  <si>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</si>
  <si>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</si>
  <si>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</si>
  <si>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</si>
  <si>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</si>
  <si>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</si>
  <si>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</si>
  <si>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</si>
  <si>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</si>
  <si>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</si>
  <si>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</si>
  <si>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</si>
  <si>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</si>
  <si>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</si>
  <si>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</si>
  <si>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</si>
  <si>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</si>
  <si>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</si>
  <si>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</si>
  <si>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</si>
  <si>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</si>
  <si>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</si>
  <si>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</si>
  <si>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</si>
  <si>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</si>
  <si>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</si>
  <si>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</si>
  <si>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</si>
  <si>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</si>
  <si>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</si>
  <si>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</si>
  <si>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</si>
  <si>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</si>
  <si>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</si>
  <si>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</si>
  <si>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</si>
  <si>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</si>
  <si>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</si>
  <si>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</si>
  <si>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</si>
  <si>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</si>
  <si>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</si>
  <si>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</si>
  <si>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</si>
  <si>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</si>
  <si>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</si>
  <si>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</si>
  <si>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</si>
  <si>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</si>
  <si>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</si>
  <si>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</si>
  <si>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</si>
  <si>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</si>
  <si>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</si>
  <si>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</si>
  <si>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</si>
  <si>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</si>
  <si>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</si>
  <si>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</si>
  <si>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</si>
  <si>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</si>
  <si>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</si>
  <si>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</si>
  <si>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</si>
  <si>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</si>
  <si>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</si>
  <si>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</si>
  <si>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</si>
  <si>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</si>
  <si>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</si>
  <si>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</si>
  <si>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</si>
  <si>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</si>
  <si>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</si>
  <si>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</si>
  <si>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</si>
  <si>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</si>
  <si>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</si>
  <si>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</si>
  <si>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30/09/2019</t>
  </si>
  <si>
    <t>הכשרה ביטוח קרן י</t>
  </si>
  <si>
    <t>משתתפות קרן י 35012</t>
  </si>
  <si>
    <t>35012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</si>
  <si>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</si>
  <si>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</si>
  <si>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</si>
  <si>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</si>
  <si>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</si>
  <si>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</si>
  <si>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</si>
  <si>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</si>
  <si>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</si>
  <si>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A.IL</t>
  </si>
  <si>
    <t>S&amp;P מעלות</t>
  </si>
  <si>
    <t>עו'ש- בנק הבינלאומי</t>
  </si>
  <si>
    <t>1111111111- 31- בנק הבינלאומי</t>
  </si>
  <si>
    <t>31</t>
  </si>
  <si>
    <t>AAA.IL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</si>
  <si>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</si>
  <si>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</si>
  <si>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</si>
  <si>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</si>
  <si>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</si>
  <si>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</si>
  <si>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</si>
  <si>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</si>
  <si>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</si>
  <si>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</si>
  <si>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</si>
  <si>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דולר -20001- בנק איגוד</t>
  </si>
  <si>
    <t>20001- 13- בנק איגוד</t>
  </si>
  <si>
    <t>דולר -20001- בנק הבינלאומי</t>
  </si>
  <si>
    <t>20001- 31- בנק הבינלאומי</t>
  </si>
  <si>
    <t>דולר -20001- בנק הפועלים</t>
  </si>
  <si>
    <t>20001- 12- בנק הפועלים</t>
  </si>
  <si>
    <t>12</t>
  </si>
  <si>
    <t>דולר -20001- בנק לאומי</t>
  </si>
  <si>
    <t>20001- 10- בנק לאומי</t>
  </si>
  <si>
    <t>דולר -20001- בנק מזרחי</t>
  </si>
  <si>
    <t>20001- 20- בנק מזרחי</t>
  </si>
  <si>
    <t>פרנק שוויצרי-35- בנק מזרחי</t>
  </si>
  <si>
    <t>35- 20- בנק מזרחי</t>
  </si>
  <si>
    <t>לי"ש - 70002- בנק מזרחי</t>
  </si>
  <si>
    <t>70002- 20- בנק מזרחי</t>
  </si>
  <si>
    <t>סה"כ פח"ק/פר"י</t>
  </si>
  <si>
    <t>פ.ח.ק.- בנק הפועלים</t>
  </si>
  <si>
    <t>1111111110- 12- בנק הפועלים</t>
  </si>
  <si>
    <t>פ.ח.ק.- בנק לאומי</t>
  </si>
  <si>
    <t>1111111110- 10- בנק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</si>
  <si>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</si>
  <si>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</si>
  <si>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</si>
  <si>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</si>
  <si>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</si>
  <si>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</si>
  <si>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</si>
  <si>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</si>
  <si>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</si>
  <si>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</si>
  <si>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</si>
  <si>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</si>
  <si>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</si>
  <si>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15/08/19</t>
  </si>
  <si>
    <t>5904 גליל- האוצר - ממשלתית צמודה</t>
  </si>
  <si>
    <t>9590431</t>
  </si>
  <si>
    <t>03/09/18</t>
  </si>
  <si>
    <t>ממצמ0922- האוצר - ממשלתית צמודה</t>
  </si>
  <si>
    <t>1124056</t>
  </si>
  <si>
    <t>ממצמ0923</t>
  </si>
  <si>
    <t>1128081</t>
  </si>
  <si>
    <t>ממשל צמודה 1025- האוצר - ממשלתית צמודה</t>
  </si>
  <si>
    <t>1135912</t>
  </si>
  <si>
    <t>28/08/19</t>
  </si>
  <si>
    <t>ממשלתי צמוד 0527- האוצר - ממשלתית צמודה</t>
  </si>
  <si>
    <t>1140847</t>
  </si>
  <si>
    <t>26/08/19</t>
  </si>
  <si>
    <t>צמוד 1019- האוצר - ממשלתית צמודה</t>
  </si>
  <si>
    <t>1114750</t>
  </si>
  <si>
    <t>19/02/19</t>
  </si>
  <si>
    <t>צמוד 1020</t>
  </si>
  <si>
    <t>1137181</t>
  </si>
  <si>
    <t>14/08/19</t>
  </si>
  <si>
    <t>סה"כ לא צמודות</t>
  </si>
  <si>
    <t>סה"כ מלווה קצר מועד</t>
  </si>
  <si>
    <t>מ.ק.מ. 720- בנק ישראל- מק"מ</t>
  </si>
  <si>
    <t>8200727</t>
  </si>
  <si>
    <t>15/07/19</t>
  </si>
  <si>
    <t>סה"כ שחר</t>
  </si>
  <si>
    <t>ממשל שקלית 0928</t>
  </si>
  <si>
    <t>1150879</t>
  </si>
  <si>
    <t>22/05/19</t>
  </si>
  <si>
    <t>ממשלתי 0120</t>
  </si>
  <si>
    <t>1115773</t>
  </si>
  <si>
    <t>08/05/18</t>
  </si>
  <si>
    <t>ממשלתי 0122- האוצר - ממשלתית שקלית</t>
  </si>
  <si>
    <t>1123272</t>
  </si>
  <si>
    <t>18/10/16</t>
  </si>
  <si>
    <t>ממשק 1026- האוצר - ממשלתית שקלית</t>
  </si>
  <si>
    <t>1099456</t>
  </si>
  <si>
    <t>ממשק0142- האוצר - ממשלתית שקלית</t>
  </si>
  <si>
    <t>1125400</t>
  </si>
  <si>
    <t>06/11/18</t>
  </si>
  <si>
    <t>סה"כ גילון</t>
  </si>
  <si>
    <t>ממשל משתנה 0526- האוצר - ממשלתית משתנה</t>
  </si>
  <si>
    <t>1141795</t>
  </si>
  <si>
    <t>02/04/19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</si>
  <si>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</si>
  <si>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</si>
  <si>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</si>
  <si>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</si>
  <si>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</si>
  <si>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</si>
  <si>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</si>
  <si>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</si>
  <si>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</si>
  <si>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</si>
  <si>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</si>
  <si>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אגח ט</t>
  </si>
  <si>
    <t>1135177</t>
  </si>
  <si>
    <t>513141879</t>
  </si>
  <si>
    <t>בנקים</t>
  </si>
  <si>
    <t>31/08/16</t>
  </si>
  <si>
    <t>פועלים הנפ אג32- פועלים הנפקות</t>
  </si>
  <si>
    <t>1940535</t>
  </si>
  <si>
    <t>520032640</t>
  </si>
  <si>
    <t>20/03/17</t>
  </si>
  <si>
    <t>דיסקונט מנפיקים 4- דיסקונט מנפיקים</t>
  </si>
  <si>
    <t>7480049</t>
  </si>
  <si>
    <t>520029935</t>
  </si>
  <si>
    <t>AA+.IL</t>
  </si>
  <si>
    <t>24/11/08</t>
  </si>
  <si>
    <t>נמלי ישראל אג "ח א- נמלי ישראל</t>
  </si>
  <si>
    <t>1145564</t>
  </si>
  <si>
    <t>513569780</t>
  </si>
  <si>
    <t>נדל"ן ובינוי</t>
  </si>
  <si>
    <t>Aa1.IL</t>
  </si>
  <si>
    <t>09/05/18</t>
  </si>
  <si>
    <t>עזריאלי אג"ח ה- קבוצת עזריאלי</t>
  </si>
  <si>
    <t>1156603</t>
  </si>
  <si>
    <t>510960719</t>
  </si>
  <si>
    <t>22/01/19</t>
  </si>
  <si>
    <t>פועלים הנפקות אג"ח 10</t>
  </si>
  <si>
    <t>1940402</t>
  </si>
  <si>
    <t>06/10/15</t>
  </si>
  <si>
    <t>אמות אג3- אמות</t>
  </si>
  <si>
    <t>1117357</t>
  </si>
  <si>
    <t>520026683</t>
  </si>
  <si>
    <t>AA.IL</t>
  </si>
  <si>
    <t>24/04/12</t>
  </si>
  <si>
    <t>לאומי שה נד 300- לאומי</t>
  </si>
  <si>
    <t>6040257</t>
  </si>
  <si>
    <t>520018078</t>
  </si>
  <si>
    <t>23/11/15</t>
  </si>
  <si>
    <t>פועלים הנ שה נד 1- פועלים הנפקות</t>
  </si>
  <si>
    <t>1940444</t>
  </si>
  <si>
    <t>אדמה אגח  2</t>
  </si>
  <si>
    <t>1110915</t>
  </si>
  <si>
    <t>520043605</t>
  </si>
  <si>
    <t>כימיה, גומי ופלסטיק</t>
  </si>
  <si>
    <t>AA-.IL</t>
  </si>
  <si>
    <t>23/11/14</t>
  </si>
  <si>
    <t>בראק אן וי אגח 1- בראק אן וי</t>
  </si>
  <si>
    <t>1122860</t>
  </si>
  <si>
    <t>34250659</t>
  </si>
  <si>
    <t>18/05/17</t>
  </si>
  <si>
    <t>גזית גלוב אגח יג- גזית גלוב</t>
  </si>
  <si>
    <t>1260652</t>
  </si>
  <si>
    <t>520033234</t>
  </si>
  <si>
    <t>18/12/18</t>
  </si>
  <si>
    <t>הפניקס הון ק2- הפניקס גיוסי הון</t>
  </si>
  <si>
    <t>1120799</t>
  </si>
  <si>
    <t>514290345</t>
  </si>
  <si>
    <t>ביטוח</t>
  </si>
  <si>
    <t>13/11/11</t>
  </si>
  <si>
    <t>מזרחי טפחות שה 1</t>
  </si>
  <si>
    <t>6950083</t>
  </si>
  <si>
    <t>520000522</t>
  </si>
  <si>
    <t>03/04/17</t>
  </si>
  <si>
    <t>פועלים הנפקות אג"ח 18- פועלים הנפקות</t>
  </si>
  <si>
    <t>1940600</t>
  </si>
  <si>
    <t>Aa3.IL</t>
  </si>
  <si>
    <t>20/06/18</t>
  </si>
  <si>
    <t>פז נפט    אגח ז- פז נפט</t>
  </si>
  <si>
    <t>1142595</t>
  </si>
  <si>
    <t>510216054</t>
  </si>
  <si>
    <t>אנרגיה</t>
  </si>
  <si>
    <t>25/12/18</t>
  </si>
  <si>
    <t>שלמה הח אג14- שלמה החזקות</t>
  </si>
  <si>
    <t>1410265</t>
  </si>
  <si>
    <t>520034372</t>
  </si>
  <si>
    <t>A1.IL</t>
  </si>
  <si>
    <t>29/08/17</t>
  </si>
  <si>
    <t>אשטרום נכ אגח10</t>
  </si>
  <si>
    <t>2510204</t>
  </si>
  <si>
    <t>520036617</t>
  </si>
  <si>
    <t>חברה לישראל אג"ח 7- חברה לישראל</t>
  </si>
  <si>
    <t>5760160</t>
  </si>
  <si>
    <t>520028010</t>
  </si>
  <si>
    <t>השקעה ואחזקות</t>
  </si>
  <si>
    <t>01/02/16</t>
  </si>
  <si>
    <t>מבני תעש  אגח כ- מבני תעשיה</t>
  </si>
  <si>
    <t>2260495</t>
  </si>
  <si>
    <t>520024126</t>
  </si>
  <si>
    <t>A</t>
  </si>
  <si>
    <t>S&amp;P</t>
  </si>
  <si>
    <t>26/12/18</t>
  </si>
  <si>
    <t>שיכון ובינוי אג6- שיכון ובינוי</t>
  </si>
  <si>
    <t>1129733</t>
  </si>
  <si>
    <t>520036104</t>
  </si>
  <si>
    <t>12/03/18</t>
  </si>
  <si>
    <t>דה לסר אג4- דה לסר</t>
  </si>
  <si>
    <t>1132059</t>
  </si>
  <si>
    <t>1513</t>
  </si>
  <si>
    <t>A-.IL</t>
  </si>
  <si>
    <t>14/01/19</t>
  </si>
  <si>
    <t>הכשרת הישוב אגח 16- הכשרת הישוב</t>
  </si>
  <si>
    <t>6120166</t>
  </si>
  <si>
    <t>520020116</t>
  </si>
  <si>
    <t>BBB+.IL</t>
  </si>
  <si>
    <t>23/01/14</t>
  </si>
  <si>
    <t>כיל       אגח ה</t>
  </si>
  <si>
    <t>2810299</t>
  </si>
  <si>
    <t>520027830</t>
  </si>
  <si>
    <t>10/04/16</t>
  </si>
  <si>
    <t>מגדל הון  אגח ד- מגדל ביטוח הון</t>
  </si>
  <si>
    <t>1137033</t>
  </si>
  <si>
    <t>513230029</t>
  </si>
  <si>
    <t>Aa2.IL</t>
  </si>
  <si>
    <t>15/12/15</t>
  </si>
  <si>
    <t>אגוד הנפ  אגח ח</t>
  </si>
  <si>
    <t>1133503</t>
  </si>
  <si>
    <t>513668277</t>
  </si>
  <si>
    <t>21/09/14</t>
  </si>
  <si>
    <t>אלוני חץ אגח יב- אלוני חץ</t>
  </si>
  <si>
    <t>3900495</t>
  </si>
  <si>
    <t>520038506</t>
  </si>
  <si>
    <t>12/08/19</t>
  </si>
  <si>
    <t>סאמיט     אגח י- סאמיט</t>
  </si>
  <si>
    <t>1143395</t>
  </si>
  <si>
    <t>520043720</t>
  </si>
  <si>
    <t>קרסו אגח א- קרסו מוטורס</t>
  </si>
  <si>
    <t>1136464</t>
  </si>
  <si>
    <t>514065283</t>
  </si>
  <si>
    <t>מסחר</t>
  </si>
  <si>
    <t>26/10/16</t>
  </si>
  <si>
    <t>לייטסטון אג1- לייטסטון</t>
  </si>
  <si>
    <t>1133891</t>
  </si>
  <si>
    <t>1630</t>
  </si>
  <si>
    <t>A+.IL</t>
  </si>
  <si>
    <t>27/12/18</t>
  </si>
  <si>
    <t>מויניאן אג"ח א'- מויניאן לימיטד</t>
  </si>
  <si>
    <t>1135656</t>
  </si>
  <si>
    <t>1643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</si>
  <si>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</si>
  <si>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</si>
  <si>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</si>
  <si>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</si>
  <si>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</si>
  <si>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</si>
  <si>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פתאל החזקות אג2- פתאל החזקות</t>
  </si>
  <si>
    <t>1150812</t>
  </si>
  <si>
    <t>512607888</t>
  </si>
  <si>
    <t>מלונאות ותיירות</t>
  </si>
  <si>
    <t>23/10/18</t>
  </si>
  <si>
    <t>אזורים אגח 13- אזורים</t>
  </si>
  <si>
    <t>7150410</t>
  </si>
  <si>
    <t>520025990</t>
  </si>
  <si>
    <t>A2.IL</t>
  </si>
  <si>
    <t>25/07/19</t>
  </si>
  <si>
    <t>אשטרום קב אגח ג- אשטרום קבוצה</t>
  </si>
  <si>
    <t>1140102</t>
  </si>
  <si>
    <t>510381601</t>
  </si>
  <si>
    <t>דלק קב   אגח לד- דלק קבוצה</t>
  </si>
  <si>
    <t>1143361</t>
  </si>
  <si>
    <t>520044322</t>
  </si>
  <si>
    <t>21/08/18</t>
  </si>
  <si>
    <t>דלק קבוצה אג31- דלק קבוצה</t>
  </si>
  <si>
    <t>1134790</t>
  </si>
  <si>
    <t>מגדלי תיכון אגח ד- מגדלי ים תיכון</t>
  </si>
  <si>
    <t>1159326</t>
  </si>
  <si>
    <t>512719485</t>
  </si>
  <si>
    <t>22/07/19</t>
  </si>
  <si>
    <t>סלקום    אגח יב- סלקום</t>
  </si>
  <si>
    <t>1143080</t>
  </si>
  <si>
    <t>511930125</t>
  </si>
  <si>
    <t>10/09/19</t>
  </si>
  <si>
    <t>דור אלון  אגח ה- דור אלון</t>
  </si>
  <si>
    <t>1136761</t>
  </si>
  <si>
    <t>520043878</t>
  </si>
  <si>
    <t>A3.IL</t>
  </si>
  <si>
    <t>סאות'רן   אגח א- סאותרן פרופרטיס</t>
  </si>
  <si>
    <t>1140094</t>
  </si>
  <si>
    <t>1921080</t>
  </si>
  <si>
    <t>29/11/18</t>
  </si>
  <si>
    <t>אלה פקדון אג1- אלה פקדונות</t>
  </si>
  <si>
    <t>1141662</t>
  </si>
  <si>
    <t>515666881</t>
  </si>
  <si>
    <t>אג"ח מובנות</t>
  </si>
  <si>
    <t>28/10/18</t>
  </si>
  <si>
    <t>בזן       אגח ט- בתי זיקוק</t>
  </si>
  <si>
    <t>2590461</t>
  </si>
  <si>
    <t>520036658</t>
  </si>
  <si>
    <t>27/04/17</t>
  </si>
  <si>
    <t>חברה לישראל אג"ח 13</t>
  </si>
  <si>
    <t>5760269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</si>
  <si>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</si>
  <si>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</si>
  <si>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</si>
  <si>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</si>
  <si>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</si>
  <si>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</si>
  <si>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</si>
  <si>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</si>
  <si>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</si>
  <si>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ENELIM 4.625 14/09/25</t>
  </si>
  <si>
    <t>US29278GAJ76</t>
  </si>
  <si>
    <t>5039</t>
  </si>
  <si>
    <t>Utilities</t>
  </si>
  <si>
    <t>04/10/18</t>
  </si>
  <si>
    <t>ACIAIR 6.875 29-11-2032</t>
  </si>
  <si>
    <t>USE0351QAA07</t>
  </si>
  <si>
    <t>4960</t>
  </si>
  <si>
    <t>Transportation</t>
  </si>
  <si>
    <t>BBB.IL</t>
  </si>
  <si>
    <t>23/04/18</t>
  </si>
  <si>
    <t>ATHLN 5.625 1/10/204</t>
  </si>
  <si>
    <t>US045054AC71</t>
  </si>
  <si>
    <t>5107</t>
  </si>
  <si>
    <t>BBB-</t>
  </si>
  <si>
    <t>FIDEICOMISO 8.25% 15-01-35</t>
  </si>
  <si>
    <t>USP40689AA21</t>
  </si>
  <si>
    <t>4940</t>
  </si>
  <si>
    <t>26/02/18</t>
  </si>
  <si>
    <t>LEA  5.25 15/01/2025</t>
  </si>
  <si>
    <t>US521865AX34</t>
  </si>
  <si>
    <t>5106</t>
  </si>
  <si>
    <t>Automobiles &amp; Components</t>
  </si>
  <si>
    <t>AA.ALCOA INC 5.4 04/21</t>
  </si>
  <si>
    <t>US013817AV33</t>
  </si>
  <si>
    <t>3200</t>
  </si>
  <si>
    <t>Materials</t>
  </si>
  <si>
    <t>Ba1</t>
  </si>
  <si>
    <t>Moodys</t>
  </si>
  <si>
    <t>19/01/16</t>
  </si>
  <si>
    <t>CNC INDUSTRIES 5.375 6/26</t>
  </si>
  <si>
    <t>US15137TAA88</t>
  </si>
  <si>
    <t>4885</t>
  </si>
  <si>
    <t>Health Care Equipment &amp; Services</t>
  </si>
  <si>
    <t>BB+</t>
  </si>
  <si>
    <t>31/07/18</t>
  </si>
  <si>
    <t>ENBRIGE 5.5% 15-07-27</t>
  </si>
  <si>
    <t>US29250NAS45</t>
  </si>
  <si>
    <t>4859</t>
  </si>
  <si>
    <t>Energy</t>
  </si>
  <si>
    <t>26/07/17</t>
  </si>
  <si>
    <t>STEEL DYNAMICS</t>
  </si>
  <si>
    <t>US858119BD11</t>
  </si>
  <si>
    <t>5008</t>
  </si>
  <si>
    <t>15/08/18</t>
  </si>
  <si>
    <t>ELECTIRICIT5.2 01/49 PERP</t>
  </si>
  <si>
    <t>USF2893TAF33</t>
  </si>
  <si>
    <t>4997</t>
  </si>
  <si>
    <t>BB</t>
  </si>
  <si>
    <t>19/07/18</t>
  </si>
  <si>
    <t>NATIONAL 6.375 15/12/2023</t>
  </si>
  <si>
    <t>US62886EAS72</t>
  </si>
  <si>
    <t>5046</t>
  </si>
  <si>
    <t>Technology Hardware &amp; Equipment</t>
  </si>
  <si>
    <t>B1</t>
  </si>
  <si>
    <t>סה"כ תל אביב 35</t>
  </si>
  <si>
    <t>בזן- בתי זיקוק</t>
  </si>
  <si>
    <t>2590248</t>
  </si>
  <si>
    <t>פז נפט- פז נפט</t>
  </si>
  <si>
    <t>1100007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</si>
  <si>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</si>
  <si>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</si>
  <si>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</si>
  <si>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</si>
  <si>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</si>
  <si>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</si>
  <si>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</si>
  <si>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</si>
  <si>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</si>
  <si>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</si>
  <si>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</si>
  <si>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</si>
  <si>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</si>
  <si>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</si>
  <si>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</si>
  <si>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</si>
  <si>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</si>
  <si>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</si>
  <si>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</si>
  <si>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</si>
  <si>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דלק קד יהש- דלק קידוחים יהש</t>
  </si>
  <si>
    <t>475020</t>
  </si>
  <si>
    <t>550013098</t>
  </si>
  <si>
    <t>חיפושי נפט וגז</t>
  </si>
  <si>
    <t>כיל- כיל</t>
  </si>
  <si>
    <t>281014</t>
  </si>
  <si>
    <t>איי.אפ.אפ- איי.אפ.אפ</t>
  </si>
  <si>
    <t>1155019</t>
  </si>
  <si>
    <t>1760</t>
  </si>
  <si>
    <t>מזון</t>
  </si>
  <si>
    <t>שטראוס- שטראוס גרופ</t>
  </si>
  <si>
    <t>746016</t>
  </si>
  <si>
    <t>520003781</t>
  </si>
  <si>
    <t>פתאל החזקות- פתאל החזקות</t>
  </si>
  <si>
    <t>1143429</t>
  </si>
  <si>
    <t>שופרסל- שופרסל</t>
  </si>
  <si>
    <t>777037</t>
  </si>
  <si>
    <t>520022732</t>
  </si>
  <si>
    <t>אירפורט סיטי- איירפורט סיטי</t>
  </si>
  <si>
    <t>1095835</t>
  </si>
  <si>
    <t>511659401</t>
  </si>
  <si>
    <t>אלוני חץ- אלוני חץ</t>
  </si>
  <si>
    <t>390013</t>
  </si>
  <si>
    <t>אמות- אמות</t>
  </si>
  <si>
    <t>1097278</t>
  </si>
  <si>
    <t>גזית גלוב- גזית גלוב</t>
  </si>
  <si>
    <t>126011</t>
  </si>
  <si>
    <t>עזריאלי קבוצה</t>
  </si>
  <si>
    <t>1119478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</si>
  <si>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</si>
  <si>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</si>
  <si>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</si>
  <si>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</si>
  <si>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</si>
  <si>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</si>
  <si>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</si>
  <si>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</si>
  <si>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</si>
  <si>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</si>
  <si>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ארקו אחזקות- ארקו החזקות</t>
  </si>
  <si>
    <t>310011</t>
  </si>
  <si>
    <t>520037367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</si>
  <si>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</si>
  <si>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</si>
  <si>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</si>
  <si>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</si>
  <si>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</si>
  <si>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</si>
  <si>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</si>
  <si>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</si>
  <si>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</si>
  <si>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אלקטרה- אלקטרה</t>
  </si>
  <si>
    <t>739037</t>
  </si>
  <si>
    <t>520028911</t>
  </si>
  <si>
    <t>קנון- קנון הולדינגס</t>
  </si>
  <si>
    <t>1134139</t>
  </si>
  <si>
    <t>1635</t>
  </si>
  <si>
    <t>ישראמקו יהש- ישראמקו יהש</t>
  </si>
  <si>
    <t>232017</t>
  </si>
  <si>
    <t>550010003</t>
  </si>
  <si>
    <t>רציו   יהש- רציו יהש</t>
  </si>
  <si>
    <t>394015</t>
  </si>
  <si>
    <t>550012777</t>
  </si>
  <si>
    <t>רמי לוי</t>
  </si>
  <si>
    <t>1104249</t>
  </si>
  <si>
    <t>513770669</t>
  </si>
  <si>
    <t>אינרום</t>
  </si>
  <si>
    <t>1132356</t>
  </si>
  <si>
    <t>515001659</t>
  </si>
  <si>
    <t>מתכת ומוצרי בניה</t>
  </si>
  <si>
    <t>אלקטרה נדלן- אלקטרה נדל"ן</t>
  </si>
  <si>
    <t>1094044</t>
  </si>
  <si>
    <t>510607328</t>
  </si>
  <si>
    <t>אפריקה נכסים- אפי נכסים</t>
  </si>
  <si>
    <t>1091354</t>
  </si>
  <si>
    <t>510560188</t>
  </si>
  <si>
    <t>ביג</t>
  </si>
  <si>
    <t>1097260</t>
  </si>
  <si>
    <t>513623314</t>
  </si>
  <si>
    <t>דמרי- דמרי</t>
  </si>
  <si>
    <t>1090315</t>
  </si>
  <si>
    <t>511399388</t>
  </si>
  <si>
    <t>כלכלית  ים- כלכלית ים</t>
  </si>
  <si>
    <t>198010</t>
  </si>
  <si>
    <t>520017070</t>
  </si>
  <si>
    <t>סאמיט</t>
  </si>
  <si>
    <t>1081686</t>
  </si>
  <si>
    <t>סלע נדל"ן- סלע קפיטל נדל"ן</t>
  </si>
  <si>
    <t>1109644</t>
  </si>
  <si>
    <t>513992529</t>
  </si>
  <si>
    <t>רבוע נדלן- רבוע נדלן</t>
  </si>
  <si>
    <t>1098565</t>
  </si>
  <si>
    <t>513765859</t>
  </si>
  <si>
    <t>ריט 1- ריט1</t>
  </si>
  <si>
    <t>1098920</t>
  </si>
  <si>
    <t>513821488</t>
  </si>
  <si>
    <t>אנלייט אנרגיה- אנלייט אנרגיה</t>
  </si>
  <si>
    <t>720011</t>
  </si>
  <si>
    <t>520041146</t>
  </si>
  <si>
    <t>אנרג'יקס- אנרג'יקס</t>
  </si>
  <si>
    <t>1123355</t>
  </si>
  <si>
    <t>513901371</t>
  </si>
  <si>
    <t>מטריקס- מטריקס</t>
  </si>
  <si>
    <t>445015</t>
  </si>
  <si>
    <t>520039413</t>
  </si>
  <si>
    <t>שירותי מידע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</si>
  <si>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</si>
  <si>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</si>
  <si>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</si>
  <si>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</si>
  <si>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</si>
  <si>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</si>
  <si>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נאוי- נאוי</t>
  </si>
  <si>
    <t>208017</t>
  </si>
  <si>
    <t>520036070</t>
  </si>
  <si>
    <t>סלקום</t>
  </si>
  <si>
    <t>1101534</t>
  </si>
  <si>
    <t>פרטנר- פרטנר</t>
  </si>
  <si>
    <t>1083484</t>
  </si>
  <si>
    <t>סה"כ מניות היתר</t>
  </si>
  <si>
    <t>ביטוח ישיר- ביטוח ישיר</t>
  </si>
  <si>
    <t>1083682</t>
  </si>
  <si>
    <t>520044439</t>
  </si>
  <si>
    <t>דסקונט השק- דיסקונט השקעות</t>
  </si>
  <si>
    <t>639013</t>
  </si>
  <si>
    <t>520023896</t>
  </si>
  <si>
    <t>משביר לצרכן- 365 המשביר</t>
  </si>
  <si>
    <t>1104959</t>
  </si>
  <si>
    <t>513389270</t>
  </si>
  <si>
    <t>אפריקה מגורים</t>
  </si>
  <si>
    <t>1097948</t>
  </si>
  <si>
    <t>520034760</t>
  </si>
  <si>
    <t>חג'ג' נדל"ן- חג'ג' נדלן</t>
  </si>
  <si>
    <t>823013</t>
  </si>
  <si>
    <t>520033309</t>
  </si>
  <si>
    <t>מהדרין- מהדרין</t>
  </si>
  <si>
    <t>686014</t>
  </si>
  <si>
    <t>520018482</t>
  </si>
  <si>
    <t>מנרב פרויקטים- מנרב פרויקטים</t>
  </si>
  <si>
    <t>1140243</t>
  </si>
  <si>
    <t>511301665</t>
  </si>
  <si>
    <t>בי קומיוניקיישנס- בי קומיוניקיישנס</t>
  </si>
  <si>
    <t>1107663</t>
  </si>
  <si>
    <t>512832742</t>
  </si>
  <si>
    <t>סה"כ call 001 אופציות</t>
  </si>
  <si>
    <t>SMSN LI - SAMSUNG</t>
  </si>
  <si>
    <t>US7960508882</t>
  </si>
  <si>
    <t>5093</t>
  </si>
  <si>
    <t>Media</t>
  </si>
  <si>
    <t>AMAZON-AMZN COM</t>
  </si>
  <si>
    <t>US0231351067</t>
  </si>
  <si>
    <t>4865</t>
  </si>
  <si>
    <t>Other</t>
  </si>
  <si>
    <t>ROGEN PHARMAL - URGN</t>
  </si>
  <si>
    <t>IL0011407140</t>
  </si>
  <si>
    <t>NASDAQ</t>
  </si>
  <si>
    <t>2313</t>
  </si>
  <si>
    <t>Pharmaceuticals &amp; Biotechnology</t>
  </si>
  <si>
    <t>PARK PLAZA  HOTEL</t>
  </si>
  <si>
    <t>GG00B1Z5FH87</t>
  </si>
  <si>
    <t>LSE</t>
  </si>
  <si>
    <t>5123</t>
  </si>
  <si>
    <t>Real Estate</t>
  </si>
  <si>
    <t>MLNX - MELLANOX</t>
  </si>
  <si>
    <t>IL0011017329</t>
  </si>
  <si>
    <t>2254</t>
  </si>
  <si>
    <t>Semiconductors &amp; Semiconductor Equipment</t>
  </si>
  <si>
    <t>CISCO SYSTEMS-CSCO</t>
  </si>
  <si>
    <t>US17275R1023</t>
  </si>
  <si>
    <t>5074</t>
  </si>
  <si>
    <t>NOKIA-NOK</t>
  </si>
  <si>
    <t>US6549022043</t>
  </si>
  <si>
    <t>950</t>
  </si>
  <si>
    <t>Telecommunication Services</t>
  </si>
  <si>
    <t>סה"כ שמחקות מדדי מניות בישראל</t>
  </si>
  <si>
    <t>הראל סל (A4) ת"א בנקים- הראל קרנות מדד</t>
  </si>
  <si>
    <t>1148949</t>
  </si>
  <si>
    <t>511776783</t>
  </si>
  <si>
    <t>קסם ETF ת"א 125- קסם קרנות נאמנות</t>
  </si>
  <si>
    <t>1146356</t>
  </si>
  <si>
    <t>510938608</t>
  </si>
  <si>
    <t>קסם ETF ת"א בנקים- קסם קרנות נאמנות</t>
  </si>
  <si>
    <t>1146430</t>
  </si>
  <si>
    <t>תכלית ת"א SMALL MIDCAP- תכלית מדדים</t>
  </si>
  <si>
    <t>1144799</t>
  </si>
  <si>
    <t>513534974</t>
  </si>
  <si>
    <t>סה"כ שמחקות מדדי מניות בחו"ל</t>
  </si>
  <si>
    <t>הראל ISECYBER- הראל קרנות מדד</t>
  </si>
  <si>
    <t>1150374</t>
  </si>
  <si>
    <t>פסגות NASDAQ 100</t>
  </si>
  <si>
    <t>1148147</t>
  </si>
  <si>
    <t>513765339</t>
  </si>
  <si>
    <t>תכלית דאקס- תכלית מדדים</t>
  </si>
  <si>
    <t>1144104</t>
  </si>
  <si>
    <t>סה"כ שמחקות מדדים אחרים בישראל</t>
  </si>
  <si>
    <t>פסגות סל תל בונד 60 סדרה 3</t>
  </si>
  <si>
    <t>1134550</t>
  </si>
  <si>
    <t>תעודות סל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</si>
  <si>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</si>
  <si>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</si>
  <si>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</si>
  <si>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</si>
  <si>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</si>
  <si>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</si>
  <si>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Banks</t>
  </si>
  <si>
    <t>SOLAR- INVESCO</t>
  </si>
  <si>
    <t>US46138G7060</t>
  </si>
  <si>
    <t>1290</t>
  </si>
  <si>
    <t>XLE - Energy Select- STATE STREET-SPDRS</t>
  </si>
  <si>
    <t>us81369y5069</t>
  </si>
  <si>
    <t>EWY - SOUTH KOREA- BlackRock Fund Advisors</t>
  </si>
  <si>
    <t>US4642867729</t>
  </si>
  <si>
    <t>2235</t>
  </si>
  <si>
    <t>INDY - ISHARES INDIA 50- BlackRock Fund Advisors</t>
  </si>
  <si>
    <t>US4642895290</t>
  </si>
  <si>
    <t>SOXX - SEMICONDUCTOR- BlackRock Fund Advisors</t>
  </si>
  <si>
    <t>US4642875235</t>
  </si>
  <si>
    <t>ETF DAX - DAXEX_GR</t>
  </si>
  <si>
    <t>DE0005933931</t>
  </si>
  <si>
    <t>FWB</t>
  </si>
  <si>
    <t>4601</t>
  </si>
  <si>
    <t>ISHARES S&amp;P 500- ISHARES</t>
  </si>
  <si>
    <t>US4642872000</t>
  </si>
  <si>
    <t>IWM - RUSSELL 2000- ISHARES</t>
  </si>
  <si>
    <t>US4642876555</t>
  </si>
  <si>
    <t>CSI-KWEB CHINA</t>
  </si>
  <si>
    <t>US5007673065</t>
  </si>
  <si>
    <t>4868</t>
  </si>
  <si>
    <t>KBA CHINA-KBA</t>
  </si>
  <si>
    <t>US5007674055</t>
  </si>
  <si>
    <t>HEALTH CARE XLV- STATE STREET-SPDRS</t>
  </si>
  <si>
    <t>us81369y2090</t>
  </si>
  <si>
    <t>SPY - S&amp;P 500</t>
  </si>
  <si>
    <t>US78462F1030</t>
  </si>
  <si>
    <t>XLI - INDUSTRIAL SELECT- STATE STREET-SPDRS</t>
  </si>
  <si>
    <t>US81369Y7040</t>
  </si>
  <si>
    <t>XLK - Technology- STATE STREET-SPDRS</t>
  </si>
  <si>
    <t>US81369Y8030</t>
  </si>
  <si>
    <t>XLP - CONSUMER STAPLES</t>
  </si>
  <si>
    <t>US81369Y3080</t>
  </si>
  <si>
    <t>VANGURUARD INFO</t>
  </si>
  <si>
    <t>US92204A7028</t>
  </si>
  <si>
    <t>4922</t>
  </si>
  <si>
    <t>WISDOMTREE INDIA</t>
  </si>
  <si>
    <t>US97717W422</t>
  </si>
  <si>
    <t>3115</t>
  </si>
  <si>
    <t>ISHARES S&amp;P TEC</t>
  </si>
  <si>
    <t>us4642875151</t>
  </si>
  <si>
    <t>Software &amp; Services</t>
  </si>
  <si>
    <t>FIRST TRUST CLOUD COMPUTING-SKYY</t>
  </si>
  <si>
    <t>US33734X1928</t>
  </si>
  <si>
    <t>3165</t>
  </si>
  <si>
    <t>VANECK VECTOR  AGRIBSINESS-MOO</t>
  </si>
  <si>
    <t>US92189F7006</t>
  </si>
  <si>
    <t>4816</t>
  </si>
  <si>
    <t>סה"כ שמחקות מדדים אחרים</t>
  </si>
  <si>
    <t>ISHARES JPM EM - IEMB LN</t>
  </si>
  <si>
    <t>IE00B2NPKV68</t>
  </si>
  <si>
    <t>GLD-GOLD</t>
  </si>
  <si>
    <t>US78463V1070</t>
  </si>
  <si>
    <t>970</t>
  </si>
  <si>
    <t>סה"כ אג"ח ממשלתי</t>
  </si>
  <si>
    <t>סה"כ אגח קונצרני</t>
  </si>
  <si>
    <t>איביאי טכנולוגיוה עלית</t>
  </si>
  <si>
    <t>1142538</t>
  </si>
  <si>
    <t>מניות</t>
  </si>
  <si>
    <t>לא מדורג</t>
  </si>
  <si>
    <t>SCHRODER INT GREAT CHINA-SISGRCC LX</t>
  </si>
  <si>
    <t>LU0140637140</t>
  </si>
  <si>
    <t>5105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</si>
  <si>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</si>
  <si>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</si>
  <si>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</si>
  <si>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</si>
  <si>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</si>
  <si>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 PUT 2800 31/10/19</t>
  </si>
  <si>
    <t>BBG00P1KD8B4</t>
  </si>
  <si>
    <t>SPXW CALL 2900 30/09/19</t>
  </si>
  <si>
    <t>BBG00M2MJ5W3</t>
  </si>
  <si>
    <t>SPXW CALL 2950 30/09/19</t>
  </si>
  <si>
    <t>BBG00M2MJ688</t>
  </si>
  <si>
    <t>SPXW PUT 2850 30/09/19</t>
  </si>
  <si>
    <t>BBG00M2MJFB4</t>
  </si>
  <si>
    <t>SPXW PUT 2900 31/10/19</t>
  </si>
  <si>
    <t>BBG00P1KD931</t>
  </si>
  <si>
    <t>סה"כ מטבע</t>
  </si>
  <si>
    <t>סה"כ סחורות</t>
  </si>
  <si>
    <t>FUT VAL USD - רוו"ה מחוזים</t>
  </si>
  <si>
    <t>415349</t>
  </si>
  <si>
    <t>MONEY EUR HSBC -בטחונות</t>
  </si>
  <si>
    <t>327064</t>
  </si>
  <si>
    <t>NASDAQ100-NQZ9-20/12/19</t>
  </si>
  <si>
    <t>BBG00LYNJLP1</t>
  </si>
  <si>
    <t>RUSSELL2000- RTYZ9- 20/12/19</t>
  </si>
  <si>
    <t>BBG00LYNJMV2</t>
  </si>
  <si>
    <t>S&amp;P500-ESZ9-20/12/19</t>
  </si>
  <si>
    <t>BBG00LYNJLC5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</si>
  <si>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</si>
  <si>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</si>
  <si>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</si>
  <si>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</si>
  <si>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</si>
  <si>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</si>
  <si>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</si>
  <si>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</si>
  <si>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</si>
  <si>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</si>
  <si>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</si>
  <si>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</si>
  <si>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</si>
  <si>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</si>
  <si>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</si>
  <si>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</si>
  <si>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</si>
  <si>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</si>
  <si>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בנק לאומי בע"מ- לאומי</t>
  </si>
  <si>
    <t>200035059</t>
  </si>
  <si>
    <t>25/12/02</t>
  </si>
  <si>
    <t>קאר אנד גו(סדרה א')בע"מ- קאר אנד גו</t>
  </si>
  <si>
    <t>1088202</t>
  </si>
  <si>
    <t>513406835</t>
  </si>
  <si>
    <t>01/09/11</t>
  </si>
  <si>
    <t>דרך ארץ-מזין 1-משתתף- דרך ארץ מזנין (כביש 6)</t>
  </si>
  <si>
    <t>90150600</t>
  </si>
  <si>
    <t>512475203</t>
  </si>
  <si>
    <t>31/01/14</t>
  </si>
  <si>
    <t>מימון ישיר אג"ח א- מימון ישיר קב</t>
  </si>
  <si>
    <t>1139740</t>
  </si>
  <si>
    <t>513893123</t>
  </si>
  <si>
    <t>26/12/16</t>
  </si>
  <si>
    <t>אל-עד 6.75% אספיסי סד 1- אס.פי.סי אל-עד</t>
  </si>
  <si>
    <t>1092162</t>
  </si>
  <si>
    <t>1229</t>
  </si>
  <si>
    <t>לידקום אג"ח א' חש 08/09- לידקום</t>
  </si>
  <si>
    <t>1115096</t>
  </si>
  <si>
    <t>510928518</t>
  </si>
  <si>
    <t>ציוד תקשורת</t>
  </si>
  <si>
    <t>NR1.IL</t>
  </si>
  <si>
    <t>24/05/18</t>
  </si>
  <si>
    <t>לידקום אג"ח א' חש 12/09- לידקום</t>
  </si>
  <si>
    <t>1117548</t>
  </si>
  <si>
    <t>לידקום אג1- לידקום</t>
  </si>
  <si>
    <t>1112911</t>
  </si>
  <si>
    <t>קאר אנד גו (סדרה ב') בע"מ- קאר אנד גו</t>
  </si>
  <si>
    <t>200035109</t>
  </si>
  <si>
    <t>NR3</t>
  </si>
  <si>
    <t>דירוג פנימי</t>
  </si>
  <si>
    <t>27/05/04</t>
  </si>
  <si>
    <t>8% דיידלנד א- דיידלנד</t>
  </si>
  <si>
    <t>1104835</t>
  </si>
  <si>
    <t>4130</t>
  </si>
  <si>
    <t>10/06/07</t>
  </si>
  <si>
    <t>אנטר הולד אגח ב- אנטר הולדינגס 1 בע"מ</t>
  </si>
  <si>
    <t>4740163</t>
  </si>
  <si>
    <t>985</t>
  </si>
  <si>
    <t>04/11/09</t>
  </si>
  <si>
    <t>אנטר הולדינגס אג"ח 1- אנטר הולדינגס 1 בע"מ</t>
  </si>
  <si>
    <t>4740130</t>
  </si>
  <si>
    <t>29/11/06</t>
  </si>
  <si>
    <t>אנטר הולדינגס אגחא 09\7- אנטר הולדינגס 1 בע"מ</t>
  </si>
  <si>
    <t>4740189</t>
  </si>
  <si>
    <t>לגנא הולדינגס בע"מ אגח 1- לגנא</t>
  </si>
  <si>
    <t>3520046</t>
  </si>
  <si>
    <t>4707</t>
  </si>
  <si>
    <t>בזק אגח 11 - רמ- בזק</t>
  </si>
  <si>
    <t>2300192</t>
  </si>
  <si>
    <t>11/07/19</t>
  </si>
  <si>
    <t>מקס איט אג"ח-רמ- מקס איט</t>
  </si>
  <si>
    <t>1155506</t>
  </si>
  <si>
    <t>512905423</t>
  </si>
  <si>
    <t>31/10/18</t>
  </si>
  <si>
    <t>צים   אגח A1-רמ- צים</t>
  </si>
  <si>
    <t>65100441</t>
  </si>
  <si>
    <t>520015041</t>
  </si>
  <si>
    <t>D.IL</t>
  </si>
  <si>
    <t>צים אג"ח ד- צים</t>
  </si>
  <si>
    <t>65100691</t>
  </si>
  <si>
    <t>דלק תמר אגח20$</t>
  </si>
  <si>
    <t>1132166</t>
  </si>
  <si>
    <t>514798636</t>
  </si>
  <si>
    <t>03/02/16</t>
  </si>
  <si>
    <t>סינמה סיטי-מניה-ל.סחיר- סינמה סיטי</t>
  </si>
  <si>
    <t>66602</t>
  </si>
  <si>
    <t>513910265</t>
  </si>
  <si>
    <t>מור נדל"ן בינלאומי בע"מ-חדש- מור נדל"ן</t>
  </si>
  <si>
    <t>74164</t>
  </si>
  <si>
    <t>513842690</t>
  </si>
  <si>
    <t>סופטוויל-מניה לא סחירה- סופטוויל</t>
  </si>
  <si>
    <t>74182</t>
  </si>
  <si>
    <t>5079</t>
  </si>
  <si>
    <t>צים - מניה לא סחירה- צים</t>
  </si>
  <si>
    <t>65101</t>
  </si>
  <si>
    <t>IXI MOBILE (ידני)- IXI MOBILE</t>
  </si>
  <si>
    <t>66690</t>
  </si>
  <si>
    <t>990</t>
  </si>
  <si>
    <t>בניין צרפת- LRC- בניין צרפת- LRC</t>
  </si>
  <si>
    <t>74191</t>
  </si>
  <si>
    <t>5162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</si>
  <si>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</si>
  <si>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</si>
  <si>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</si>
  <si>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</si>
  <si>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</si>
  <si>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</si>
  <si>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</si>
  <si>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</si>
  <si>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</si>
  <si>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</si>
  <si>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</si>
  <si>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קרן First Time</t>
  </si>
  <si>
    <t>74173</t>
  </si>
  <si>
    <t>05/09/19</t>
  </si>
  <si>
    <t>קרן ION</t>
  </si>
  <si>
    <t>05/08/19</t>
  </si>
  <si>
    <t>קרן השקעה FIMI 6</t>
  </si>
  <si>
    <t>74168</t>
  </si>
  <si>
    <t>27/05/19</t>
  </si>
  <si>
    <t>קרן אלפא 2- קרן אלפא 2</t>
  </si>
  <si>
    <t>74185</t>
  </si>
  <si>
    <t>28/02/19</t>
  </si>
  <si>
    <t>קרן הליוס 4- קרן הליוס</t>
  </si>
  <si>
    <t>74179</t>
  </si>
  <si>
    <t>30/04/19</t>
  </si>
  <si>
    <t>קרן להב 1- קרן להב</t>
  </si>
  <si>
    <t>74166</t>
  </si>
  <si>
    <t>21/07/19</t>
  </si>
  <si>
    <t>קרן להב 2- קרן להב</t>
  </si>
  <si>
    <t>74167</t>
  </si>
  <si>
    <t>26/05/19</t>
  </si>
  <si>
    <t>קרן קוגיטו- קרן קוגיטו</t>
  </si>
  <si>
    <t>74171</t>
  </si>
  <si>
    <t>04/06/19</t>
  </si>
  <si>
    <t>קרן שקד- קרן שקד</t>
  </si>
  <si>
    <t>74170</t>
  </si>
  <si>
    <t>AGATE Medical  2- AGATE MEDICAL</t>
  </si>
  <si>
    <t>74165</t>
  </si>
  <si>
    <t>AGATE Medical- AGATE MEDICAL</t>
  </si>
  <si>
    <t>74163</t>
  </si>
  <si>
    <t>10/10/16</t>
  </si>
  <si>
    <t>קרן 2 JTLV- קרן 2 JTLV</t>
  </si>
  <si>
    <t>74186</t>
  </si>
  <si>
    <t>18/03/19</t>
  </si>
  <si>
    <t>סה"כ קרנות הון סיכון בחו"ל</t>
  </si>
  <si>
    <t>סה"כ קרנות גידור בחו"ל</t>
  </si>
  <si>
    <t>THEMA FUND-USD- THEMA FUND USD</t>
  </si>
  <si>
    <t>314807</t>
  </si>
  <si>
    <t>03/04/06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</si>
  <si>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</si>
  <si>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</si>
  <si>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</si>
  <si>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</si>
  <si>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</si>
  <si>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</si>
  <si>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</si>
  <si>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אלקטרה נדל"ן (MF) קרן מספר 1- Electra America Multifamily FUND</t>
  </si>
  <si>
    <t>74172</t>
  </si>
  <si>
    <t>אלקטרה נדל"ן (MF) קרן מספר 2- Electra America Multifamily FUND</t>
  </si>
  <si>
    <t>74178</t>
  </si>
  <si>
    <t>19/09/19</t>
  </si>
  <si>
    <t>מיילסטון 4 MREI</t>
  </si>
  <si>
    <t>74169</t>
  </si>
  <si>
    <t>18/09/19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</si>
  <si>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</si>
  <si>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</si>
  <si>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</si>
  <si>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</si>
  <si>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קרן הפניקס קו-אינווסט- הפניקס</t>
  </si>
  <si>
    <t>74190</t>
  </si>
  <si>
    <t>SG VC 3 קרן- SG VC</t>
  </si>
  <si>
    <t>74180</t>
  </si>
  <si>
    <t>16/07/19</t>
  </si>
  <si>
    <t>סה"כ כתבי אופציה בישראל</t>
  </si>
  <si>
    <t>אופ ב . המשביר ידני- 365 המשביר</t>
  </si>
  <si>
    <t>11049511</t>
  </si>
  <si>
    <t>24/12/18</t>
  </si>
  <si>
    <t>אופ ב . המשביר ידני-זיכוי  פשרה- 365 המשביר</t>
  </si>
  <si>
    <t>110495111</t>
  </si>
  <si>
    <t>31/01/19</t>
  </si>
  <si>
    <t>סה"כ מט"ח/מט"ח</t>
  </si>
  <si>
    <t>אירו/שקל 10.12.19 שער 3.8633 153388</t>
  </si>
  <si>
    <t>153388</t>
  </si>
  <si>
    <t>23/09/19</t>
  </si>
  <si>
    <t>אירו/שקל 10/12/19 שער 3.8660 153391</t>
  </si>
  <si>
    <t>153391</t>
  </si>
  <si>
    <t>24/09/19</t>
  </si>
  <si>
    <t>דולר/שקל 10/12/19 שער 3.496 153390</t>
  </si>
  <si>
    <t>153390</t>
  </si>
  <si>
    <t>סה"כ כנגד חסכון עמיתים/מבוטחים</t>
  </si>
  <si>
    <t>996017</t>
  </si>
  <si>
    <t>לא</t>
  </si>
  <si>
    <t>3135</t>
  </si>
  <si>
    <t>4340</t>
  </si>
  <si>
    <t>27/09/17</t>
  </si>
  <si>
    <t>996056</t>
  </si>
  <si>
    <t>3233</t>
  </si>
  <si>
    <t>31/05/18</t>
  </si>
  <si>
    <t>996185</t>
  </si>
  <si>
    <t>3157</t>
  </si>
  <si>
    <t>19/11/17</t>
  </si>
  <si>
    <t>996211</t>
  </si>
  <si>
    <t>3176</t>
  </si>
  <si>
    <t>28/02/18</t>
  </si>
  <si>
    <t>3264</t>
  </si>
  <si>
    <t>996227</t>
  </si>
  <si>
    <t>3150</t>
  </si>
  <si>
    <t>07/11/17</t>
  </si>
  <si>
    <t>996245</t>
  </si>
  <si>
    <t>3100</t>
  </si>
  <si>
    <t>996246</t>
  </si>
  <si>
    <t>3101</t>
  </si>
  <si>
    <t>996250</t>
  </si>
  <si>
    <t>3107</t>
  </si>
  <si>
    <t>03/07/17</t>
  </si>
  <si>
    <t>996252</t>
  </si>
  <si>
    <t>3109</t>
  </si>
  <si>
    <t>10/07/17</t>
  </si>
  <si>
    <t>996254</t>
  </si>
  <si>
    <t>3111</t>
  </si>
  <si>
    <t>13/07/17</t>
  </si>
  <si>
    <t>25/07/17</t>
  </si>
  <si>
    <t>3123</t>
  </si>
  <si>
    <t>30/08/17</t>
  </si>
  <si>
    <t>3154</t>
  </si>
  <si>
    <t>13/11/17</t>
  </si>
  <si>
    <t>996255</t>
  </si>
  <si>
    <t>3113</t>
  </si>
  <si>
    <t>16/07/17</t>
  </si>
  <si>
    <t>996256</t>
  </si>
  <si>
    <t>3112</t>
  </si>
  <si>
    <t>996257</t>
  </si>
  <si>
    <t>3114</t>
  </si>
  <si>
    <t>19/07/17</t>
  </si>
  <si>
    <t>996259</t>
  </si>
  <si>
    <t>3116</t>
  </si>
  <si>
    <t>996260</t>
  </si>
  <si>
    <t>3117</t>
  </si>
  <si>
    <t>27/07/17</t>
  </si>
  <si>
    <t>996261</t>
  </si>
  <si>
    <t>3118</t>
  </si>
  <si>
    <t>30/07/17</t>
  </si>
  <si>
    <t>996262</t>
  </si>
  <si>
    <t>3119</t>
  </si>
  <si>
    <t>02/08/17</t>
  </si>
  <si>
    <t>996263</t>
  </si>
  <si>
    <t>3121</t>
  </si>
  <si>
    <t>18/07/17</t>
  </si>
  <si>
    <t>3129</t>
  </si>
  <si>
    <t>18/09/17</t>
  </si>
  <si>
    <t>996264</t>
  </si>
  <si>
    <t>3120</t>
  </si>
  <si>
    <t>06/08/17</t>
  </si>
  <si>
    <t>996266</t>
  </si>
  <si>
    <t>3122</t>
  </si>
  <si>
    <t>996268</t>
  </si>
  <si>
    <t>3125</t>
  </si>
  <si>
    <t>07/09/17</t>
  </si>
  <si>
    <t>996269</t>
  </si>
  <si>
    <t>3126</t>
  </si>
  <si>
    <t>11/09/17</t>
  </si>
  <si>
    <t>996270</t>
  </si>
  <si>
    <t>3127</t>
  </si>
  <si>
    <t>12/09/17</t>
  </si>
  <si>
    <t>996273</t>
  </si>
  <si>
    <t>3131</t>
  </si>
  <si>
    <t>28/03/19</t>
  </si>
  <si>
    <t>996274</t>
  </si>
  <si>
    <t>3130</t>
  </si>
  <si>
    <t>996275</t>
  </si>
  <si>
    <t>3133</t>
  </si>
  <si>
    <t>26/09/17</t>
  </si>
  <si>
    <t>996280</t>
  </si>
  <si>
    <t>3140</t>
  </si>
  <si>
    <t>22/10/17</t>
  </si>
  <si>
    <t>996281</t>
  </si>
  <si>
    <t>3142</t>
  </si>
  <si>
    <t>25/10/17</t>
  </si>
  <si>
    <t>996283</t>
  </si>
  <si>
    <t>3144</t>
  </si>
  <si>
    <t>01/11/17</t>
  </si>
  <si>
    <t>996286</t>
  </si>
  <si>
    <t>3147</t>
  </si>
  <si>
    <t>05/11/17</t>
  </si>
  <si>
    <t>996288</t>
  </si>
  <si>
    <t>3149</t>
  </si>
  <si>
    <t>996289</t>
  </si>
  <si>
    <t>3151</t>
  </si>
  <si>
    <t>996290</t>
  </si>
  <si>
    <t>3152</t>
  </si>
  <si>
    <t>08/11/17</t>
  </si>
  <si>
    <t>996292</t>
  </si>
  <si>
    <t>3155</t>
  </si>
  <si>
    <t>15/11/17</t>
  </si>
  <si>
    <t>996293</t>
  </si>
  <si>
    <t>3156</t>
  </si>
  <si>
    <t>16/11/17</t>
  </si>
  <si>
    <t>996295</t>
  </si>
  <si>
    <t>3159</t>
  </si>
  <si>
    <t>22/11/17</t>
  </si>
  <si>
    <t>996296</t>
  </si>
  <si>
    <t>3160</t>
  </si>
  <si>
    <t>996297</t>
  </si>
  <si>
    <t>3161</t>
  </si>
  <si>
    <t>23/11/17</t>
  </si>
  <si>
    <t>996298</t>
  </si>
  <si>
    <t>3163</t>
  </si>
  <si>
    <t>29/11/17</t>
  </si>
  <si>
    <t>996299</t>
  </si>
  <si>
    <t>3162</t>
  </si>
  <si>
    <t>27/11/17</t>
  </si>
  <si>
    <t>996303</t>
  </si>
  <si>
    <t>3167</t>
  </si>
  <si>
    <t>996305</t>
  </si>
  <si>
    <t>3169</t>
  </si>
  <si>
    <t>03/12/17</t>
  </si>
  <si>
    <t>3170</t>
  </si>
  <si>
    <t>996306</t>
  </si>
  <si>
    <t>3171</t>
  </si>
  <si>
    <t>996307</t>
  </si>
  <si>
    <t>3172</t>
  </si>
  <si>
    <t>06/12/17</t>
  </si>
  <si>
    <t>996308</t>
  </si>
  <si>
    <t>3173</t>
  </si>
  <si>
    <t>07/12/17</t>
  </si>
  <si>
    <t>996309</t>
  </si>
  <si>
    <t>3175</t>
  </si>
  <si>
    <t>12/12/17</t>
  </si>
  <si>
    <t>996313</t>
  </si>
  <si>
    <t>3180</t>
  </si>
  <si>
    <t>19/12/17</t>
  </si>
  <si>
    <t>996316</t>
  </si>
  <si>
    <t>3183</t>
  </si>
  <si>
    <t>24/12/17</t>
  </si>
  <si>
    <t>996319</t>
  </si>
  <si>
    <t>3186</t>
  </si>
  <si>
    <t>27/12/17</t>
  </si>
  <si>
    <t>996320</t>
  </si>
  <si>
    <t>3187</t>
  </si>
  <si>
    <t>28/12/17</t>
  </si>
  <si>
    <t>3188</t>
  </si>
  <si>
    <t>3189</t>
  </si>
  <si>
    <t>3190</t>
  </si>
  <si>
    <t>3191</t>
  </si>
  <si>
    <t>הלואות עמיתים קרן י 15\12</t>
  </si>
  <si>
    <t>1122</t>
  </si>
  <si>
    <t>31/01/17</t>
  </si>
  <si>
    <t>28/09/17</t>
  </si>
  <si>
    <t>28/10/17</t>
  </si>
  <si>
    <t>30/11/17</t>
  </si>
  <si>
    <t>31/12/17</t>
  </si>
  <si>
    <t>31/01/18</t>
  </si>
  <si>
    <t>31/08/18</t>
  </si>
  <si>
    <t>30/09/18</t>
  </si>
  <si>
    <t>31/05/19</t>
  </si>
  <si>
    <t>31/07/19</t>
  </si>
  <si>
    <t>30/08/19</t>
  </si>
  <si>
    <t>הלוואות עמיתים י'</t>
  </si>
  <si>
    <t>3016</t>
  </si>
  <si>
    <t>12/03/15</t>
  </si>
  <si>
    <t>3022</t>
  </si>
  <si>
    <t>16/07/15</t>
  </si>
  <si>
    <t>3035</t>
  </si>
  <si>
    <t>06/03/16</t>
  </si>
  <si>
    <t>3037</t>
  </si>
  <si>
    <t>27/03/16</t>
  </si>
  <si>
    <t>3039</t>
  </si>
  <si>
    <t>17/04/16</t>
  </si>
  <si>
    <t>3046</t>
  </si>
  <si>
    <t>27/06/16</t>
  </si>
  <si>
    <t>3053</t>
  </si>
  <si>
    <t>10/08/16</t>
  </si>
  <si>
    <t>3057</t>
  </si>
  <si>
    <t>22/09/16</t>
  </si>
  <si>
    <t>3061</t>
  </si>
  <si>
    <t>09/11/16</t>
  </si>
  <si>
    <t>3063</t>
  </si>
  <si>
    <t>27/11/16</t>
  </si>
  <si>
    <t>3064</t>
  </si>
  <si>
    <t>3068</t>
  </si>
  <si>
    <t>25/12/16</t>
  </si>
  <si>
    <t>3070</t>
  </si>
  <si>
    <t>03/01/17</t>
  </si>
  <si>
    <t>3072</t>
  </si>
  <si>
    <t>23/01/17</t>
  </si>
  <si>
    <t>3074</t>
  </si>
  <si>
    <t>24/01/17</t>
  </si>
  <si>
    <t>3076</t>
  </si>
  <si>
    <t>26/01/17</t>
  </si>
  <si>
    <t>3078</t>
  </si>
  <si>
    <t>12/02/17</t>
  </si>
  <si>
    <t>3081</t>
  </si>
  <si>
    <t>21/02/17</t>
  </si>
  <si>
    <t>3087</t>
  </si>
  <si>
    <t>16/03/17</t>
  </si>
  <si>
    <t>3088</t>
  </si>
  <si>
    <t>3094</t>
  </si>
  <si>
    <t>02/04/17</t>
  </si>
  <si>
    <t>הלוואות עמיתים קרן י-פריים 30/04/17</t>
  </si>
  <si>
    <t>3099</t>
  </si>
  <si>
    <t>04/05/17</t>
  </si>
  <si>
    <t>אחיסמך A</t>
  </si>
  <si>
    <t>96017</t>
  </si>
  <si>
    <t>515293229</t>
  </si>
  <si>
    <t>25/03/19</t>
  </si>
  <si>
    <t>אחיסמך B</t>
  </si>
  <si>
    <t>96018</t>
  </si>
  <si>
    <t>04/03/19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</si>
  <si>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</si>
  <si>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</si>
  <si>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</si>
  <si>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</si>
  <si>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</si>
  <si>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</si>
  <si>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</si>
  <si>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</si>
  <si>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</si>
  <si>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</si>
  <si>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</si>
  <si>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</si>
  <si>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מלון בראון  ב</t>
  </si>
  <si>
    <t>96020</t>
  </si>
  <si>
    <t>513956938</t>
  </si>
  <si>
    <t>NR1</t>
  </si>
  <si>
    <t>06/03/19</t>
  </si>
  <si>
    <t>מלון בראון א'</t>
  </si>
  <si>
    <t>96016</t>
  </si>
  <si>
    <t>13/01/19</t>
  </si>
  <si>
    <t>מלון בראון א'-רכיב הוני</t>
  </si>
  <si>
    <t>96019</t>
  </si>
  <si>
    <t>27/02/19</t>
  </si>
  <si>
    <t>מלון בראון ג</t>
  </si>
  <si>
    <t>96023</t>
  </si>
  <si>
    <t>24/07/19</t>
  </si>
  <si>
    <t>סה"כ מובטחות במשכנתא או תיקי משכנתאות</t>
  </si>
  <si>
    <t>סה"כ נקוב במט"ח</t>
  </si>
  <si>
    <t>סה"כ צמודי מט"ח</t>
  </si>
  <si>
    <t>סה"כ מניב</t>
  </si>
  <si>
    <t>נכס אשדוד פאוור 3</t>
  </si>
  <si>
    <t>11/02/16</t>
  </si>
  <si>
    <t>משרדים</t>
  </si>
  <si>
    <t>אשדוד</t>
  </si>
  <si>
    <t>נכס אשדוד-משרדים 2</t>
  </si>
  <si>
    <t>31/12/18</t>
  </si>
  <si>
    <t>סה"כ לא מניב</t>
  </si>
  <si>
    <t xml:space="preserve">פימי </t>
  </si>
  <si>
    <t xml:space="preserve">שקד 
</t>
  </si>
  <si>
    <t xml:space="preserve">קוגיטו
 </t>
  </si>
  <si>
    <t xml:space="preserve">first time 
</t>
  </si>
  <si>
    <t xml:space="preserve">קרן הליוס
 </t>
  </si>
  <si>
    <t xml:space="preserve">ION 
</t>
  </si>
  <si>
    <t>פניקס</t>
  </si>
  <si>
    <t>קרן חוב פונטיפקס 4</t>
  </si>
  <si>
    <t>SG3</t>
  </si>
  <si>
    <t>מיילסטון
 MREI 4</t>
  </si>
  <si>
    <t>JTLV</t>
  </si>
  <si>
    <t>פארו פוינט</t>
  </si>
  <si>
    <t>R/S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</si>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</sst>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2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1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19" xfId="0" applyNumberFormat="1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vertical="center" wrapText="1"/>
    </xf>
    <xf numFmtId="49" fontId="7" fillId="2" borderId="23" xfId="1" applyNumberFormat="1" applyFont="1" applyFill="1" applyBorder="1" applyAlignment="1">
      <alignment horizontal="center" vertical="center" wrapText="1" readingOrder="2"/>
    </xf>
    <xf numFmtId="3" fontId="8" fillId="2" borderId="24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2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8" fillId="0" borderId="0" xfId="0" applyFont="1" applyFill="1"/>
    <xf numFmtId="4" fontId="18" fillId="0" borderId="0" xfId="0" applyNumberFormat="1" applyFont="1" applyFill="1"/>
    <xf numFmtId="0" fontId="3" fillId="0" borderId="0" xfId="0" applyFont="1" applyFill="1" applyAlignment="1">
      <alignment horizontal="center"/>
    </xf>
    <xf numFmtId="168" fontId="0" fillId="0" borderId="0" xfId="11" applyNumberFormat="1" applyFont="1" applyFill="1" applyAlignment="1">
      <alignment horizontal="right"/>
    </xf>
    <xf numFmtId="1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1" fillId="0" borderId="0" xfId="12"/>
    <xf numFmtId="0" fontId="1" fillId="0" borderId="0" xfId="12"/>
    <xf numFmtId="0" fontId="5" fillId="2" borderId="27" xfId="1" applyFont="1" applyFill="1" applyBorder="1" applyAlignment="1">
      <alignment vertical="center" wrapText="1"/>
    </xf>
    <xf numFmtId="0" fontId="5" fillId="2" borderId="28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 readingOrder="2"/>
    </xf>
    <xf numFmtId="0" fontId="5" fillId="2" borderId="9" xfId="0" applyFont="1" applyFill="1" applyBorder="1" applyAlignment="1">
      <alignment vertical="center" wrapText="1" readingOrder="2"/>
    </xf>
    <xf numFmtId="0" fontId="13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2" borderId="14" xfId="0" applyFont="1" applyFill="1" applyBorder="1" applyAlignment="1">
      <alignment vertical="center" wrapText="1" readingOrder="2"/>
    </xf>
    <xf numFmtId="0" fontId="14" fillId="3" borderId="11" xfId="0" applyFont="1" applyFill="1" applyBorder="1" applyAlignment="1">
      <alignment vertical="center" wrapText="1" readingOrder="2"/>
    </xf>
    <xf numFmtId="0" fontId="2" fillId="3" borderId="12" xfId="0" applyFont="1" applyFill="1" applyBorder="1" applyAlignment="1">
      <alignment readingOrder="2"/>
    </xf>
    <xf numFmtId="0" fontId="2" fillId="3" borderId="13" xfId="0" applyFont="1" applyFill="1" applyBorder="1" applyAlignment="1">
      <alignment readingOrder="2"/>
    </xf>
    <xf numFmtId="0" fontId="14" fillId="3" borderId="14" xfId="0" applyFont="1" applyFill="1" applyBorder="1" applyAlignment="1">
      <alignment vertical="center" wrapText="1" readingOrder="2"/>
    </xf>
    <xf numFmtId="0" fontId="2" fillId="3" borderId="15" xfId="0" applyFont="1" applyFill="1" applyBorder="1" applyAlignment="1">
      <alignment readingOrder="2"/>
    </xf>
    <xf numFmtId="0" fontId="2" fillId="3" borderId="16" xfId="0" applyFont="1" applyFill="1" applyBorder="1" applyAlignment="1">
      <alignment readingOrder="2"/>
    </xf>
    <xf numFmtId="0" fontId="8" fillId="3" borderId="24" xfId="0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vertical="center" wrapText="1" readingOrder="2"/>
    </xf>
    <xf numFmtId="0" fontId="14" fillId="2" borderId="16" xfId="0" applyFont="1" applyFill="1" applyBorder="1" applyAlignment="1">
      <alignment vertical="center" wrapText="1" readingOrder="2"/>
    </xf>
    <xf numFmtId="49" fontId="7" fillId="2" borderId="31" xfId="1" applyNumberFormat="1" applyFont="1" applyFill="1" applyBorder="1" applyAlignment="1">
      <alignment horizontal="center" vertical="center" wrapText="1" readingOrder="2"/>
    </xf>
    <xf numFmtId="0" fontId="8" fillId="2" borderId="3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 readingOrder="2"/>
    </xf>
    <xf numFmtId="0" fontId="5" fillId="2" borderId="15" xfId="0" applyFont="1" applyFill="1" applyBorder="1" applyAlignment="1">
      <alignment vertical="center" wrapText="1" readingOrder="2"/>
    </xf>
    <xf numFmtId="0" fontId="5" fillId="2" borderId="16" xfId="0" applyFont="1" applyFill="1" applyBorder="1" applyAlignment="1">
      <alignment vertical="center" wrapText="1" readingOrder="2"/>
    </xf>
    <xf numFmtId="3" fontId="8" fillId="3" borderId="24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wrapText="1"/>
    </xf>
    <xf numFmtId="0" fontId="5" fillId="2" borderId="33" xfId="0" applyFont="1" applyFill="1" applyBorder="1" applyAlignment="1">
      <alignment vertical="center" wrapText="1" readingOrder="2"/>
    </xf>
    <xf numFmtId="0" fontId="5" fillId="2" borderId="30" xfId="0" applyFont="1" applyFill="1" applyBorder="1" applyAlignment="1">
      <alignment vertical="center" wrapText="1" readingOrder="2"/>
    </xf>
    <xf numFmtId="0" fontId="5" fillId="2" borderId="34" xfId="0" applyFont="1" applyFill="1" applyBorder="1" applyAlignment="1">
      <alignment vertical="center" wrapText="1" readingOrder="2"/>
    </xf>
  </cellXfs>
  <cellStyles count="45">
    <cellStyle name="Comma" xfId="11" builtinId="3"/>
    <cellStyle name="Comma 2" xfId="3"/>
    <cellStyle name="Comma 2 2" xfId="22"/>
    <cellStyle name="Comma 2 3" xfId="27"/>
    <cellStyle name="Comma 2 4" xfId="33"/>
    <cellStyle name="Comma 2 5" xfId="38"/>
    <cellStyle name="Comma 2 6" xfId="42"/>
    <cellStyle name="Comma 2 7" xfId="14"/>
    <cellStyle name="Comma 3" xfId="18"/>
    <cellStyle name="Currency [0] _1" xfId="4"/>
    <cellStyle name="Hyperlink 2" xfId="5"/>
    <cellStyle name="Normal" xfId="0" builtinId="0"/>
    <cellStyle name="Normal 10" xfId="12"/>
    <cellStyle name="Normal 11" xfId="6"/>
    <cellStyle name="Normal 11 2" xfId="23"/>
    <cellStyle name="Normal 11 3" xfId="28"/>
    <cellStyle name="Normal 11 4" xfId="34"/>
    <cellStyle name="Normal 11 5" xfId="39"/>
    <cellStyle name="Normal 11 6" xfId="19"/>
    <cellStyle name="Normal 11 7" xfId="15"/>
    <cellStyle name="Normal 2" xfId="7"/>
    <cellStyle name="Normal 3" xfId="8"/>
    <cellStyle name="Normal 3 2" xfId="24"/>
    <cellStyle name="Normal 3 3" xfId="29"/>
    <cellStyle name="Normal 3 4" xfId="35"/>
    <cellStyle name="Normal 3 5" xfId="40"/>
    <cellStyle name="Normal 3 6" xfId="31"/>
    <cellStyle name="Normal 3 7" xfId="16"/>
    <cellStyle name="Normal 4" xfId="13"/>
    <cellStyle name="Normal 4 2" xfId="21"/>
    <cellStyle name="Normal 5" xfId="20"/>
    <cellStyle name="Normal 6" xfId="26"/>
    <cellStyle name="Normal 7" xfId="32"/>
    <cellStyle name="Normal 8" xfId="37"/>
    <cellStyle name="Normal 9" xfId="44"/>
    <cellStyle name="Normal_2007-16618" xfId="1"/>
    <cellStyle name="Percent 2" xfId="9"/>
    <cellStyle name="Percent 2 2" xfId="25"/>
    <cellStyle name="Percent 2 3" xfId="30"/>
    <cellStyle name="Percent 2 4" xfId="36"/>
    <cellStyle name="Percent 2 5" xfId="41"/>
    <cellStyle name="Percent 2 6" xfId="43"/>
    <cellStyle name="Percent 2 7" xfId="17"/>
    <cellStyle name="Text" xfId="10"/>
    <cellStyle name="היפר-קישור" xfId="2" builtinId="8"/>
  </cellStyles>
  <dxfs count="4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9" tableBorderDxfId="418">
  <autoFilter ref="B7:D43">
    <filterColumn colId="0" hiddenButton="1"/>
    <filterColumn colId="1" hiddenButton="1"/>
    <filterColumn colId="2" hiddenButton="1"/>
  </autoFilter>
  <tableColumns count="3">
    <tableColumn id="1" name="עמודה1" dataDxfId="417" dataCellStyle="Normal_2007-16618"/>
    <tableColumn id="2" name="שווי הוגן" dataDxfId="416"/>
    <tableColumn id="3" name="שעור מנכסי השקעה*" dataDxfId="4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87" dataDxfId="288" headerRowBorderDxfId="300" tableBorderDxfId="301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9"/>
    <tableColumn id="2" name="מספר ני&quot;ע" dataDxfId="298"/>
    <tableColumn id="3" name="זירת מסחר" dataDxfId="297"/>
    <tableColumn id="4" name="ענף מסחר" dataDxfId="296"/>
    <tableColumn id="5" name="סוג מטבע" dataDxfId="295"/>
    <tableColumn id="6" name="ערך נקוב****" dataDxfId="294"/>
    <tableColumn id="7" name="שער***" dataDxfId="293"/>
    <tableColumn id="8" name="שווי שוק" dataDxfId="292"/>
    <tableColumn id="9" name="שעור מערך נקוב מונפק" dataDxfId="291"/>
    <tableColumn id="10" name="שעור מנכסי אפיק ההשקעה" dataDxfId="290"/>
    <tableColumn id="11" name="שעור מסך נכסי השקעה**" dataDxfId="2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5" totalsRowShown="0" headerRowDxfId="276" dataDxfId="277" headerRowBorderDxfId="285" tableBorderDxfId="286">
  <autoFilter ref="A8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4"/>
    <tableColumn id="4" name="ענף מסחר"/>
    <tableColumn id="5" name="סוג מטבע"/>
    <tableColumn id="6" name="ערך נקוב****" dataDxfId="283"/>
    <tableColumn id="7" name="שער***" dataDxfId="282"/>
    <tableColumn id="8" name="שווי שוק" dataDxfId="281"/>
    <tableColumn id="9" name="שעור מערך נקוב מונפק" dataDxfId="280"/>
    <tableColumn id="10" name="שעור מנכסי אפיק ההשקעה" dataDxfId="279"/>
    <tableColumn id="11" name="שעור מסך נכסי השקעה**" dataDxfId="2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20" totalsRowShown="0" headerRowDxfId="267" dataDxfId="268" headerRowBorderDxfId="274" tableBorderDxfId="275">
  <autoFilter ref="A8:J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3"/>
    <tableColumn id="7" name="שער***" dataDxfId="272"/>
    <tableColumn id="8" name="שווי שוק" dataDxfId="271"/>
    <tableColumn id="9" name="שעור מנכסי אפיק ההשקעה" dataDxfId="270"/>
    <tableColumn id="10" name="שעור מסך נכסי השקעה**" dataDxfId="2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51" dataDxfId="252" headerRowBorderDxfId="265" tableBorderDxfId="266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4"/>
    <tableColumn id="4" name="דירוג"/>
    <tableColumn id="5" name="שם מדרג" dataDxfId="263"/>
    <tableColumn id="6" name="תאריך רכישה" dataDxfId="262"/>
    <tableColumn id="7" name="מח&quot;מ" dataDxfId="261"/>
    <tableColumn id="8" name="סוג מטבע"/>
    <tableColumn id="9" name="שיעור ריבית" dataDxfId="260"/>
    <tableColumn id="10" name="תשואה לפידיון" dataDxfId="259"/>
    <tableColumn id="11" name="ערך נקוב****" dataDxfId="258"/>
    <tableColumn id="12" name="שער***" dataDxfId="257"/>
    <tableColumn id="13" name="שווי שוק" dataDxfId="256"/>
    <tableColumn id="14" name="שעור מערך נקוב מונפק" dataDxfId="255"/>
    <tableColumn id="15" name="שעור מנכסי אפיק ההשקעה" dataDxfId="254"/>
    <tableColumn id="16" name="שעור מסך נכסי השקעה**" dataDxfId="2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32" dataDxfId="233" headerRowBorderDxfId="249" tableBorderDxfId="250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8"/>
    <tableColumn id="2" name="מספר ני&quot;ע" dataDxfId="247"/>
    <tableColumn id="3" name="דירוג" dataDxfId="246"/>
    <tableColumn id="4" name="שם מדרג" dataDxfId="245"/>
    <tableColumn id="5" name="תאריך רכישה" dataDxfId="244"/>
    <tableColumn id="6" name="מח&quot;מ" dataDxfId="243"/>
    <tableColumn id="7" name="סוג מטבע" dataDxfId="242"/>
    <tableColumn id="8" name="שיעור ריבית" dataDxfId="241"/>
    <tableColumn id="9" name="תשואה לפידיון" dataDxfId="240"/>
    <tableColumn id="10" name="ערך נקוב****" dataDxfId="239"/>
    <tableColumn id="11" name="שער***" dataDxfId="238"/>
    <tableColumn id="12" name="שווי הוגן" dataDxfId="237"/>
    <tableColumn id="13" name="שעור מערך נקוב מונפק" dataDxfId="236"/>
    <tableColumn id="14" name="שעור מנכסי אפיק ההשקעה" dataDxfId="235"/>
    <tableColumn id="15" name="שעור מסך נכסי השקעה**" dataDxfId="2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10" dataDxfId="211" headerRowBorderDxfId="230" tableBorderDxfId="231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9"/>
    <tableColumn id="2" name="מספר ני&quot;ע" dataDxfId="228"/>
    <tableColumn id="3" name="ספק המידע" dataDxfId="227"/>
    <tableColumn id="4" name="מספר מנפיק" dataDxfId="226"/>
    <tableColumn id="5" name="ענף מסחר" dataDxfId="225"/>
    <tableColumn id="6" name="דירוג" dataDxfId="224"/>
    <tableColumn id="7" name="שם מדרג" dataDxfId="223"/>
    <tableColumn id="8" name="תאריך רכישה" dataDxfId="222"/>
    <tableColumn id="9" name="מח&quot;מ" dataDxfId="221"/>
    <tableColumn id="10" name="סוג מטבע" dataDxfId="220"/>
    <tableColumn id="11" name="שיעור ריבית" dataDxfId="219"/>
    <tableColumn id="12" name="תשואה לפידיון" dataDxfId="218"/>
    <tableColumn id="13" name="ערך נקוב****" dataDxfId="217"/>
    <tableColumn id="14" name="שער***" dataDxfId="216"/>
    <tableColumn id="15" name="שווי הוגן" dataDxfId="215"/>
    <tableColumn id="16" name="שעור מערך נקוב מונפק" dataDxfId="214"/>
    <tableColumn id="17" name="שעור מנכסי אפיק ההשקעה" dataDxfId="213"/>
    <tableColumn id="18" name="שעור מסך נכסי השקעה**" dataDxfId="2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40" totalsRowShown="0" headerRowDxfId="188" dataDxfId="189" headerRowBorderDxfId="208" tableBorderDxfId="209">
  <autoFilter ref="A8:R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7"/>
    <tableColumn id="2" name="מספר ני&quot;ע" dataDxfId="206"/>
    <tableColumn id="3" name="ספק המידע" dataDxfId="205"/>
    <tableColumn id="4" name="מספר מנפיק" dataDxfId="204"/>
    <tableColumn id="5" name="ענף מסחר" dataDxfId="203"/>
    <tableColumn id="6" name="דירוג" dataDxfId="202"/>
    <tableColumn id="7" name="שם מדרג" dataDxfId="201"/>
    <tableColumn id="8" name="תאריך רכישה" dataDxfId="200"/>
    <tableColumn id="9" name="מח&quot;מ" dataDxfId="199"/>
    <tableColumn id="10" name="סוג מטבע" dataDxfId="198"/>
    <tableColumn id="11" name="שיעור ריבית" dataDxfId="197"/>
    <tableColumn id="12" name="תשואה לפידיון" dataDxfId="196"/>
    <tableColumn id="13" name="ערך נקוב****" dataDxfId="195"/>
    <tableColumn id="14" name="שער***" dataDxfId="194"/>
    <tableColumn id="15" name="שווי הוגן" dataDxfId="193"/>
    <tableColumn id="16" name="שעור מערך נקוב מונפק" dataDxfId="192"/>
    <tableColumn id="17" name="שעור מנכסי אפיק ההשקעה" dataDxfId="191"/>
    <tableColumn id="18" name="שעור מסך נכסי השקעה**" dataDxfId="1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22" totalsRowShown="0" headerRowDxfId="172" dataDxfId="173" headerRowBorderDxfId="186" tableBorderDxfId="187">
  <autoFilter ref="A8:L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5"/>
    <tableColumn id="2" name="מספר ני&quot;ע" dataDxfId="184"/>
    <tableColumn id="3" name="ספק המידע" dataDxfId="183"/>
    <tableColumn id="4" name="מספר מנפיק" dataDxfId="182"/>
    <tableColumn id="5" name="ענף מסחר" dataDxfId="181"/>
    <tableColumn id="6" name="סוג מטבע" dataDxfId="180"/>
    <tableColumn id="7" name="ערך נקוב****" dataDxfId="179"/>
    <tableColumn id="8" name="שער***" dataDxfId="178"/>
    <tableColumn id="9" name="שווי הוגן" dataDxfId="177"/>
    <tableColumn id="10" name="שעור מערך נקוב מונפק" dataDxfId="176"/>
    <tableColumn id="11" name="שעור מנכסי אפיק ההשקעה" dataDxfId="175"/>
    <tableColumn id="12" name="שעור מסך נכסי השקעה**" dataDxfId="1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48" totalsRowShown="0" headerRowDxfId="162" dataDxfId="163" headerRowBorderDxfId="170" tableBorderDxfId="171">
  <autoFilter ref="A8:J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9"/>
    <tableColumn id="6" name="שער***" dataDxfId="168"/>
    <tableColumn id="7" name="שווי הוגן" dataDxfId="167"/>
    <tableColumn id="8" name="שעור מערך נקוב מונפק" dataDxfId="166"/>
    <tableColumn id="9" name="שעור מנכסי אפיק ההשקעה" dataDxfId="165"/>
    <tableColumn id="10" name="שעור מסך נכסי השקעה**" dataDxfId="1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6" totalsRowShown="0" headerRowDxfId="151" dataDxfId="152" headerRowBorderDxfId="160" tableBorderDxfId="161">
  <autoFilter ref="A8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9"/>
    <tableColumn id="6" name="ערך נקוב****" dataDxfId="158"/>
    <tableColumn id="7" name="שער***" dataDxfId="157"/>
    <tableColumn id="8" name="שווי הוגן" dataDxfId="156"/>
    <tableColumn id="9" name="שעור מערך נקוב מונפק" dataDxfId="155"/>
    <tableColumn id="10" name="שעור מנכסי אפיק ההשקעה" dataDxfId="154"/>
    <tableColumn id="11" name="שעור מסך נכסי השקעה**" dataDxfId="1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50" totalsRowShown="0" headerRowDxfId="414" headerRowBorderDxfId="413" tableBorderDxfId="412" headerRowCellStyle="Normal_2007-16618">
  <autoFilter ref="C45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40" dataDxfId="141" headerRowBorderDxfId="149" tableBorderDxfId="150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8"/>
    <tableColumn id="6" name="ערך נקוב****" dataDxfId="147"/>
    <tableColumn id="7" name="שער***" dataDxfId="146"/>
    <tableColumn id="8" name="שווי הוגן" dataDxfId="145"/>
    <tableColumn id="9" name="שעור מערך נקוב מונפק" dataDxfId="144"/>
    <tableColumn id="10" name="שעור מנכסי אפיק ההשקעה" dataDxfId="143"/>
    <tableColumn id="11" name="שעור מסך נכסי השקעה**" dataDxfId="1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3" totalsRowShown="0" headerRowDxfId="130" dataDxfId="131" headerRowBorderDxfId="138" tableBorderDxfId="139">
  <autoFilter ref="A8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7"/>
    <tableColumn id="6" name="ערך נקוב****" dataDxfId="136"/>
    <tableColumn id="7" name="שער***" dataDxfId="135"/>
    <tableColumn id="8" name="שווי הוגן" dataDxfId="134"/>
    <tableColumn id="9" name="שעור מנכסי אפיק ההשקעה" dataDxfId="133"/>
    <tableColumn id="10" name="שעור מסך נכסי השקעה**" data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4" dataDxfId="115" headerRowBorderDxfId="128" tableBorderDxfId="129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7"/>
    <tableColumn id="4" name="דירוג"/>
    <tableColumn id="5" name="שם מדרג" dataDxfId="126"/>
    <tableColumn id="6" name="תאריך רכישה" dataDxfId="125"/>
    <tableColumn id="7" name="מח&quot;מ" dataDxfId="124"/>
    <tableColumn id="8" name="סוג מטבע"/>
    <tableColumn id="9" name="שיעור ריבית" dataDxfId="123"/>
    <tableColumn id="10" name="תשואה לפידיון" dataDxfId="122"/>
    <tableColumn id="11" name="ערך נקוב****" dataDxfId="121"/>
    <tableColumn id="12" name="שער***" dataDxfId="120"/>
    <tableColumn id="13" name="שווי הוגן" dataDxfId="119"/>
    <tableColumn id="14" name="שעור מערך נקוב מונפק" dataDxfId="118"/>
    <tableColumn id="15" name="שעור מנכסי אפיק ההשקעה" dataDxfId="117"/>
    <tableColumn id="16" name="שעור מסך נכסי השקעה**" dataDxfId="1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140" totalsRowShown="0" headerRowDxfId="98" dataDxfId="99" headerRowBorderDxfId="112" tableBorderDxfId="113">
  <autoFilter ref="A7:P1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11"/>
    <tableColumn id="3" name="מספר ני&quot;ע"/>
    <tableColumn id="4" name="מספר מנפיק" dataDxfId="110"/>
    <tableColumn id="5" name="דירוג"/>
    <tableColumn id="6" name="תאריך רכישה" dataDxfId="109"/>
    <tableColumn id="7" name="שם מדרג" dataDxfId="108"/>
    <tableColumn id="8" name="מח&quot;מ" dataDxfId="107"/>
    <tableColumn id="9" name="סוג מטבע"/>
    <tableColumn id="10" name="שיעור ריבית ממוצע" dataDxfId="106"/>
    <tableColumn id="11" name="תשואה לפידיון" dataDxfId="105"/>
    <tableColumn id="12" name="ערך נקוב****" dataDxfId="104"/>
    <tableColumn id="13" name="שער***" dataDxfId="103"/>
    <tableColumn id="14" name="שווי הוגן" dataDxfId="102"/>
    <tableColumn id="15" name="שעור מנכסי אפיק ההשקעה" dataDxfId="101"/>
    <tableColumn id="16" name="שעור מסך נכסי השקעה**" dataDxfId="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4" dataDxfId="85" headerRowBorderDxfId="96" tableBorderDxfId="97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5"/>
    <tableColumn id="4" name="דירוג"/>
    <tableColumn id="5" name="שם מדרג" dataDxfId="94"/>
    <tableColumn id="6" name="מח&quot;מ" dataDxfId="93"/>
    <tableColumn id="7" name="סוג מטבע"/>
    <tableColumn id="8" name="תנאי ושיעור ריבית" dataDxfId="92"/>
    <tableColumn id="9" name="תשואה לפידיון" dataDxfId="91"/>
    <tableColumn id="10" name="ערך נקוב****" dataDxfId="90"/>
    <tableColumn id="11" name="שער***" dataDxfId="89"/>
    <tableColumn id="12" name="שווי הוגן" dataDxfId="88"/>
    <tableColumn id="13" name="שעור מנכסי אפיק ההשקעה" dataDxfId="87"/>
    <tableColumn id="14" name="שעור מסך נכסי השקעה**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2" totalsRowShown="0" headerRowDxfId="71" dataDxfId="72" headerRowBorderDxfId="82" tableBorderDxfId="83">
  <autoFilter ref="A7:I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1"/>
    <tableColumn id="2" name="תאריך שערוך אחרון" dataDxfId="80"/>
    <tableColumn id="3" name="אופי הנכס" dataDxfId="79"/>
    <tableColumn id="4" name="שעור תשואה במהלך התקופה" dataDxfId="78"/>
    <tableColumn id="5" name="סוג מטבע" dataDxfId="77"/>
    <tableColumn id="6" name="שווי משוערך" dataDxfId="76"/>
    <tableColumn id="7" name="שעור מנכסי אפיק ההשקעה" dataDxfId="75"/>
    <tableColumn id="8" name="שעור מסך נכסי השקעה" dataDxfId="74"/>
    <tableColumn id="9" name="כתובת הנכס" dataDxfId="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6" headerRowBorderDxfId="69" tableBorderDxfId="70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8"/>
    <tableColumn id="3" name="דירוג"/>
    <tableColumn id="4" name="שם המדרג" dataDxfId="67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2" headerRowBorderDxfId="64" tableBorderDxfId="65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3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24" totalsRowShown="0" headerRowBorderDxfId="60" tableBorderDxfId="61">
  <autoFilter ref="A7:C24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 dataCellStyle="Comma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42" totalsRowShown="0" headerRowDxfId="397" dataDxfId="398" headerRowBorderDxfId="410" tableBorderDxfId="411">
  <autoFilter ref="A7:K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9"/>
    <tableColumn id="2" name="מספר ני&quot;ע" dataDxfId="408"/>
    <tableColumn id="3" name="מספר מנפיק" dataDxfId="407"/>
    <tableColumn id="4" name="דירוג" dataDxfId="406"/>
    <tableColumn id="5" name="שם מדרג" dataDxfId="405"/>
    <tableColumn id="6" name="סוג מטבע" dataDxfId="404"/>
    <tableColumn id="7" name="שיעור ריבית" dataDxfId="403"/>
    <tableColumn id="8" name="תשואה לפידיון" dataDxfId="402"/>
    <tableColumn id="9" name="שווי שוק" dataDxfId="401"/>
    <tableColumn id="10" name="שעור מנכסי אפיק ההשקעה" dataDxfId="400"/>
    <tableColumn id="11" name="שעור מסך נכסי השקעה" dataDxfId="3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0" totalsRowShown="0" headerRowDxfId="376" dataDxfId="377" headerRowBorderDxfId="395" tableBorderDxfId="396">
  <autoFilter ref="A8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4"/>
    <tableColumn id="2" name="מספר ני&quot;ע" dataDxfId="393"/>
    <tableColumn id="3" name="זירת מסחר" dataDxfId="392"/>
    <tableColumn id="4" name="דירוג" dataDxfId="391"/>
    <tableColumn id="5" name="שם מדרג" dataDxfId="390"/>
    <tableColumn id="6" name="תאריך רכישה" dataDxfId="389"/>
    <tableColumn id="7" name="מח&quot;מ" dataDxfId="388"/>
    <tableColumn id="8" name="סוג מטבע" dataDxfId="387"/>
    <tableColumn id="9" name="שיעור ריבית" dataDxfId="386"/>
    <tableColumn id="10" name="תשואה לפידיון" dataDxfId="385"/>
    <tableColumn id="11" name="ערך נקוב****" dataDxfId="384"/>
    <tableColumn id="12" name="שער***" dataDxfId="383"/>
    <tableColumn id="13" name="פדיון/ריבית/דיבידנד לקבל*****  " dataDxfId="382"/>
    <tableColumn id="14" name="שווי שוק" dataDxfId="381"/>
    <tableColumn id="15" name="שעור מערך נקוב**** מונפק" dataDxfId="380"/>
    <tableColumn id="16" name="שעור מנכסי אפיק ההשקעה" dataDxfId="379"/>
    <tableColumn id="17" name="שעור מסך נכסי השקעה**" dataDxfId="3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2" dataDxfId="353" headerRowBorderDxfId="374" tableBorderDxfId="375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3"/>
    <tableColumn id="2" name="מספר ני&quot;ע" dataDxfId="372"/>
    <tableColumn id="3" name="זירת מסחר" dataDxfId="371"/>
    <tableColumn id="4" name="ספק מידע" dataDxfId="370"/>
    <tableColumn id="5" name="מספר מנפיק" dataDxfId="369"/>
    <tableColumn id="6" name="ענף מסחר" dataDxfId="368"/>
    <tableColumn id="7" name="דירוג" dataDxfId="367"/>
    <tableColumn id="8" name="שם מדרג" dataDxfId="366"/>
    <tableColumn id="9" name="תאריך רכישה" dataDxfId="365"/>
    <tableColumn id="10" name="מח&quot;מ" dataDxfId="364"/>
    <tableColumn id="11" name="סוג מטבע" dataDxfId="363"/>
    <tableColumn id="12" name="שיעור ריבית" dataDxfId="362"/>
    <tableColumn id="13" name="תשואה לפידיון" dataDxfId="361"/>
    <tableColumn id="14" name="ערך נקוב****" dataDxfId="360"/>
    <tableColumn id="15" name="שער***" dataDxfId="359"/>
    <tableColumn id="16" name="פדיון/ריבית/דיבידנד לקבל*****  " dataDxfId="358"/>
    <tableColumn id="17" name="שווי שוק" dataDxfId="357"/>
    <tableColumn id="18" name="שעור מערך נקוב מונפק" dataDxfId="356"/>
    <tableColumn id="19" name="שעור מנכסי אפיק ההשקעה" dataDxfId="355"/>
    <tableColumn id="20" name="שעור מסך נכסי השקעה**" dataDxfId="3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78" totalsRowShown="0" headerRowDxfId="338" dataDxfId="339" headerRowBorderDxfId="350" tableBorderDxfId="351">
  <autoFilter ref="A8:T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9"/>
    <tableColumn id="11" name="סוג מטבע"/>
    <tableColumn id="12" name="שיעור ריבית" dataDxfId="348"/>
    <tableColumn id="13" name="תשואה לפידיון" dataDxfId="347"/>
    <tableColumn id="14" name="ערך נקוב****" dataDxfId="346"/>
    <tableColumn id="15" name="שער***" dataDxfId="345"/>
    <tableColumn id="16" name="פדיון/ריבית/דיבידנד לקבל*****  " dataDxfId="344"/>
    <tableColumn id="17" name="שווי שוק" dataDxfId="343"/>
    <tableColumn id="18" name="שעור מערך נקוב מונפק" dataDxfId="342"/>
    <tableColumn id="19" name="שעור מנכסי אפיק ההשקעה" dataDxfId="341"/>
    <tableColumn id="20" name="שעור מסך נכסי השקעה**" dataDxfId="3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87" totalsRowShown="0" headerRowDxfId="327" dataDxfId="328" headerRowBorderDxfId="336" tableBorderDxfId="337">
  <autoFilter ref="A8:N8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5"/>
    <tableColumn id="9" name="שער***" dataDxfId="334"/>
    <tableColumn id="10" name="פדיון/ריבית/דיבידנד לקבל*****  " dataDxfId="333"/>
    <tableColumn id="11" name="שווי שוק" dataDxfId="332"/>
    <tableColumn id="12" name="שעור מערך נקוב מונפק" dataDxfId="331"/>
    <tableColumn id="13" name="שעור מנכסי אפיק ההשקעה" dataDxfId="330"/>
    <tableColumn id="14" name="שעור מסך נכסי השקעה**" dataDxfId="3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58" totalsRowShown="0" headerRowDxfId="315" dataDxfId="316" headerRowBorderDxfId="325" tableBorderDxfId="326">
  <autoFilter ref="A8:M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4"/>
    <tableColumn id="4" name="מספר מנפיק" dataDxfId="323"/>
    <tableColumn id="5" name="ענף מסחר"/>
    <tableColumn id="6" name="סוג מטבע"/>
    <tableColumn id="7" name="ערך נקוב****" dataDxfId="322"/>
    <tableColumn id="8" name="שער***" dataDxfId="321"/>
    <tableColumn id="9" name="פדיון/ריבית/דיבידנד לקבל*****  "/>
    <tableColumn id="10" name="שווי שוק" dataDxfId="320"/>
    <tableColumn id="11" name="שעור מערך נקוב מונפק" dataDxfId="319"/>
    <tableColumn id="12" name="שעור מנכסי אפיק ההשקעה" dataDxfId="318"/>
    <tableColumn id="13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302" dataDxfId="303" headerRowBorderDxfId="313" tableBorderDxfId="314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דירוג"/>
    <tableColumn id="7" name="שם מדרג" dataDxfId="310"/>
    <tableColumn id="8" name="סוג מטבע"/>
    <tableColumn id="9" name="ערך נקוב****" dataDxfId="309"/>
    <tableColumn id="10" name="שער***" dataDxfId="308"/>
    <tableColumn id="11" name="שווי שוק" dataDxfId="307"/>
    <tableColumn id="12" name="שעור מערך נקוב מונפק" dataDxfId="306"/>
    <tableColumn id="13" name="שעור מנכסי אפיק ההשקעה" dataDxfId="305"/>
    <tableColumn id="14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topLeftCell="A28" workbookViewId="0">
      <selection activeCell="B37" sqref="B37"/>
    </sheetView>
  </sheetViews>
  <sheetFormatPr defaultColWidth="0" defaultRowHeight="18" zeroHeight="1"/>
  <cols>
    <col min="1" max="1" width="27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  <c r="C2" t="s">
        <v>196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63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0" t="s">
        <v>1373</v>
      </c>
      <c r="C7" s="83" t="s">
        <v>5</v>
      </c>
      <c r="D7" s="84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1346</v>
      </c>
      <c r="B11" s="57" t="s">
        <v>13</v>
      </c>
      <c r="C11" s="64">
        <f>מזומנים!I10</f>
        <v>99761.916395491993</v>
      </c>
      <c r="D11" s="65">
        <v>5.7799999999999997E-2</v>
      </c>
    </row>
    <row r="12" spans="1:36">
      <c r="B12" s="57" t="s">
        <v>14</v>
      </c>
      <c r="C12" s="50"/>
      <c r="D12" s="50"/>
    </row>
    <row r="13" spans="1:36">
      <c r="A13" s="9" t="s">
        <v>1347</v>
      </c>
      <c r="B13" s="58" t="s">
        <v>15</v>
      </c>
      <c r="C13" s="66">
        <v>424147.16434860002</v>
      </c>
      <c r="D13" s="67">
        <v>0.246</v>
      </c>
    </row>
    <row r="14" spans="1:36">
      <c r="A14" s="9" t="s">
        <v>1348</v>
      </c>
      <c r="B14" s="58" t="s">
        <v>16</v>
      </c>
      <c r="C14" s="66">
        <v>0</v>
      </c>
      <c r="D14" s="67">
        <v>0</v>
      </c>
    </row>
    <row r="15" spans="1:36">
      <c r="A15" s="9" t="s">
        <v>1349</v>
      </c>
      <c r="B15" s="58" t="s">
        <v>17</v>
      </c>
      <c r="C15" s="66">
        <v>168863.9458323268</v>
      </c>
      <c r="D15" s="67">
        <v>9.7900000000000001E-2</v>
      </c>
    </row>
    <row r="16" spans="1:36">
      <c r="A16" s="9" t="s">
        <v>855</v>
      </c>
      <c r="B16" s="58" t="s">
        <v>18</v>
      </c>
      <c r="C16" s="66">
        <v>294659.73117742001</v>
      </c>
      <c r="D16" s="67">
        <v>0.1709</v>
      </c>
    </row>
    <row r="17" spans="1:4">
      <c r="A17" s="9" t="s">
        <v>787</v>
      </c>
      <c r="B17" s="58" t="s">
        <v>19</v>
      </c>
      <c r="C17" s="66">
        <v>311124.68272560003</v>
      </c>
      <c r="D17" s="67">
        <v>0.1804</v>
      </c>
    </row>
    <row r="18" spans="1:4">
      <c r="A18" s="9" t="s">
        <v>1350</v>
      </c>
      <c r="B18" s="58" t="s">
        <v>20</v>
      </c>
      <c r="C18" s="66">
        <v>9185.4700068879993</v>
      </c>
      <c r="D18" s="67">
        <v>5.3E-3</v>
      </c>
    </row>
    <row r="19" spans="1:4">
      <c r="A19" s="9" t="s">
        <v>1351</v>
      </c>
      <c r="B19" s="58" t="s">
        <v>21</v>
      </c>
      <c r="C19" s="66">
        <v>0</v>
      </c>
      <c r="D19" s="67">
        <v>0</v>
      </c>
    </row>
    <row r="20" spans="1:4">
      <c r="A20" s="9" t="s">
        <v>1352</v>
      </c>
      <c r="B20" s="58" t="s">
        <v>22</v>
      </c>
      <c r="C20" s="66">
        <v>1331.7326840000001</v>
      </c>
      <c r="D20" s="67">
        <v>8.0000000000000004E-4</v>
      </c>
    </row>
    <row r="21" spans="1:4">
      <c r="A21" s="9" t="s">
        <v>1353</v>
      </c>
      <c r="B21" s="58" t="s">
        <v>23</v>
      </c>
      <c r="C21" s="66">
        <v>12288.84940632544</v>
      </c>
      <c r="D21" s="67">
        <v>7.1000000000000004E-3</v>
      </c>
    </row>
    <row r="22" spans="1:4">
      <c r="A22" s="9" t="s">
        <v>1354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50"/>
    </row>
    <row r="24" spans="1:4">
      <c r="A24" s="9" t="s">
        <v>1355</v>
      </c>
      <c r="B24" s="58" t="s">
        <v>26</v>
      </c>
      <c r="C24" s="66">
        <v>0</v>
      </c>
      <c r="D24" s="67">
        <v>0</v>
      </c>
    </row>
    <row r="25" spans="1:4">
      <c r="A25" s="9" t="s">
        <v>1356</v>
      </c>
      <c r="B25" s="58" t="s">
        <v>27</v>
      </c>
      <c r="C25" s="66">
        <v>0</v>
      </c>
      <c r="D25" s="67">
        <v>0</v>
      </c>
    </row>
    <row r="26" spans="1:4">
      <c r="A26" s="9" t="s">
        <v>1357</v>
      </c>
      <c r="B26" s="58" t="s">
        <v>17</v>
      </c>
      <c r="C26" s="66">
        <v>30892.961203174611</v>
      </c>
      <c r="D26" s="67">
        <v>1.7899999999999999E-2</v>
      </c>
    </row>
    <row r="27" spans="1:4">
      <c r="A27" s="9" t="s">
        <v>1358</v>
      </c>
      <c r="B27" s="58" t="s">
        <v>28</v>
      </c>
      <c r="C27" s="66">
        <v>51827.115802874003</v>
      </c>
      <c r="D27" s="67">
        <v>3.0099999999999998E-2</v>
      </c>
    </row>
    <row r="28" spans="1:4">
      <c r="A28" s="9" t="s">
        <v>1359</v>
      </c>
      <c r="B28" s="58" t="s">
        <v>29</v>
      </c>
      <c r="C28" s="66">
        <v>174744.97853727953</v>
      </c>
      <c r="D28" s="67">
        <v>0.1013</v>
      </c>
    </row>
    <row r="29" spans="1:4">
      <c r="A29" s="9" t="s">
        <v>1360</v>
      </c>
      <c r="B29" s="58" t="s">
        <v>30</v>
      </c>
      <c r="C29" s="66">
        <v>1826.5194100000001</v>
      </c>
      <c r="D29" s="67">
        <v>1.1000000000000001E-3</v>
      </c>
    </row>
    <row r="30" spans="1:4">
      <c r="A30" s="9" t="s">
        <v>1361</v>
      </c>
      <c r="B30" s="58" t="s">
        <v>31</v>
      </c>
      <c r="C30" s="66">
        <v>0</v>
      </c>
      <c r="D30" s="67">
        <v>0</v>
      </c>
    </row>
    <row r="31" spans="1:4">
      <c r="A31" s="9" t="s">
        <v>1362</v>
      </c>
      <c r="B31" s="58" t="s">
        <v>32</v>
      </c>
      <c r="C31" s="66">
        <v>2530.3408411646051</v>
      </c>
      <c r="D31" s="67">
        <v>1.5E-3</v>
      </c>
    </row>
    <row r="32" spans="1:4">
      <c r="A32" s="9" t="s">
        <v>1363</v>
      </c>
      <c r="B32" s="58" t="s">
        <v>33</v>
      </c>
      <c r="C32" s="66">
        <v>0</v>
      </c>
      <c r="D32" s="67">
        <v>0</v>
      </c>
    </row>
    <row r="33" spans="1:4">
      <c r="A33" s="9" t="s">
        <v>1364</v>
      </c>
      <c r="B33" s="57" t="s">
        <v>34</v>
      </c>
      <c r="C33" s="66">
        <v>67394.741942563473</v>
      </c>
      <c r="D33" s="67">
        <v>3.9100000000000003E-2</v>
      </c>
    </row>
    <row r="34" spans="1:4">
      <c r="A34" s="9" t="s">
        <v>1365</v>
      </c>
      <c r="B34" s="57" t="s">
        <v>35</v>
      </c>
      <c r="C34" s="66">
        <v>0</v>
      </c>
      <c r="D34" s="67">
        <v>0</v>
      </c>
    </row>
    <row r="35" spans="1:4">
      <c r="A35" s="9" t="s">
        <v>1366</v>
      </c>
      <c r="B35" s="57" t="s">
        <v>36</v>
      </c>
      <c r="C35" s="66">
        <v>73911.004993159993</v>
      </c>
      <c r="D35" s="67">
        <v>4.2900000000000001E-2</v>
      </c>
    </row>
    <row r="36" spans="1:4">
      <c r="A36" s="9" t="s">
        <v>1367</v>
      </c>
      <c r="B36" s="57" t="s">
        <v>37</v>
      </c>
      <c r="C36" s="66">
        <v>0</v>
      </c>
      <c r="D36" s="67">
        <v>0</v>
      </c>
    </row>
    <row r="37" spans="1:4">
      <c r="A37" s="9" t="s">
        <v>1368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1369</v>
      </c>
      <c r="B39" s="60" t="s">
        <v>40</v>
      </c>
      <c r="C39" s="66">
        <v>0</v>
      </c>
      <c r="D39" s="67">
        <v>0</v>
      </c>
    </row>
    <row r="40" spans="1:4">
      <c r="A40" s="9" t="s">
        <v>1370</v>
      </c>
      <c r="B40" s="60" t="s">
        <v>41</v>
      </c>
      <c r="C40" s="66">
        <v>0</v>
      </c>
      <c r="D40" s="67">
        <v>0</v>
      </c>
    </row>
    <row r="41" spans="1:4">
      <c r="A41" s="9" t="s">
        <v>1371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f>SUM(C11:C41)</f>
        <v>1724491.1553068685</v>
      </c>
      <c r="D42" s="67">
        <v>1</v>
      </c>
    </row>
    <row r="43" spans="1:4">
      <c r="A43" s="9" t="s">
        <v>1372</v>
      </c>
      <c r="B43" s="61" t="s">
        <v>44</v>
      </c>
      <c r="C43" s="66">
        <v>117722.5920082657</v>
      </c>
      <c r="D43" s="67">
        <f>C43/C11</f>
        <v>1.180035390875724</v>
      </c>
    </row>
    <row r="44" spans="1:4">
      <c r="B44" s="10" t="s">
        <v>201</v>
      </c>
    </row>
    <row r="45" spans="1:4">
      <c r="C45" s="85" t="s">
        <v>45</v>
      </c>
      <c r="D45" s="84" t="s">
        <v>46</v>
      </c>
    </row>
    <row r="46" spans="1:4">
      <c r="C46" s="12" t="s">
        <v>9</v>
      </c>
      <c r="D46" s="12" t="s">
        <v>10</v>
      </c>
    </row>
    <row r="47" spans="1:4">
      <c r="C47" t="s">
        <v>202</v>
      </c>
      <c r="D47">
        <v>3.5068000000000001</v>
      </c>
    </row>
    <row r="48" spans="1:4">
      <c r="C48" t="s">
        <v>112</v>
      </c>
      <c r="D48">
        <v>3.8050000000000002</v>
      </c>
    </row>
    <row r="49" spans="3:4">
      <c r="C49" t="s">
        <v>108</v>
      </c>
      <c r="D49">
        <v>3.4820000000000002</v>
      </c>
    </row>
    <row r="50" spans="3:4">
      <c r="C50" t="s">
        <v>115</v>
      </c>
      <c r="D50">
        <v>4.28</v>
      </c>
    </row>
  </sheetData>
  <dataValidations count="1">
    <dataValidation allowBlank="1" showInputMessage="1" showErrorMessage="1" sqref="C43"/>
  </dataValidations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4" workbookViewId="0">
      <selection activeCell="L24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  <c r="B2" t="s">
        <v>196</v>
      </c>
    </row>
    <row r="3" spans="1:60">
      <c r="A3" s="2" t="s">
        <v>2</v>
      </c>
      <c r="B3" t="s">
        <v>197</v>
      </c>
    </row>
    <row r="4" spans="1:60">
      <c r="A4" s="2" t="s">
        <v>3</v>
      </c>
      <c r="B4" t="s">
        <v>198</v>
      </c>
    </row>
    <row r="5" spans="1:60">
      <c r="A5" s="63" t="s">
        <v>199</v>
      </c>
      <c r="B5" t="s">
        <v>200</v>
      </c>
    </row>
    <row r="6" spans="1:60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60" ht="26.25" customHeight="1">
      <c r="A7" s="103" t="s">
        <v>100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7400</v>
      </c>
      <c r="G11" s="7"/>
      <c r="H11" s="64">
        <v>1331.7326840000001</v>
      </c>
      <c r="I11" s="22"/>
      <c r="J11" s="65">
        <v>1</v>
      </c>
      <c r="K11" s="65">
        <v>8.0000000000000004E-4</v>
      </c>
      <c r="BC11" s="14"/>
      <c r="BD11" s="16"/>
      <c r="BE11" s="14"/>
      <c r="BG11" s="14"/>
    </row>
    <row r="12" spans="1:60">
      <c r="A12" s="68" t="s">
        <v>203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862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246</v>
      </c>
      <c r="B14" t="s">
        <v>246</v>
      </c>
      <c r="C14" s="14"/>
      <c r="D14" t="s">
        <v>246</v>
      </c>
      <c r="E14" t="s">
        <v>246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863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246</v>
      </c>
      <c r="B16" t="s">
        <v>246</v>
      </c>
      <c r="C16" s="14"/>
      <c r="D16" t="s">
        <v>246</v>
      </c>
      <c r="E16" t="s">
        <v>246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864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246</v>
      </c>
      <c r="B18" t="s">
        <v>246</v>
      </c>
      <c r="C18" s="14"/>
      <c r="D18" t="s">
        <v>246</v>
      </c>
      <c r="E18" t="s">
        <v>246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501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246</v>
      </c>
      <c r="B20" t="s">
        <v>246</v>
      </c>
      <c r="C20" s="14"/>
      <c r="D20" t="s">
        <v>246</v>
      </c>
      <c r="E20" t="s">
        <v>246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250</v>
      </c>
      <c r="B21" s="14"/>
      <c r="C21" s="14"/>
      <c r="D21" s="14"/>
      <c r="F21" s="70">
        <v>7400</v>
      </c>
      <c r="H21" s="70">
        <v>1331.7326840000001</v>
      </c>
      <c r="J21" s="69">
        <v>1</v>
      </c>
      <c r="K21" s="69">
        <v>8.0000000000000004E-4</v>
      </c>
    </row>
    <row r="22" spans="1:11">
      <c r="A22" s="68" t="s">
        <v>862</v>
      </c>
      <c r="B22" s="14"/>
      <c r="C22" s="14"/>
      <c r="D22" s="14"/>
      <c r="F22" s="70">
        <v>7400</v>
      </c>
      <c r="H22" s="70">
        <v>1331.7326840000001</v>
      </c>
      <c r="J22" s="69">
        <v>1</v>
      </c>
      <c r="K22" s="69">
        <v>8.0000000000000004E-4</v>
      </c>
    </row>
    <row r="23" spans="1:11">
      <c r="A23" t="s">
        <v>865</v>
      </c>
      <c r="B23" t="s">
        <v>866</v>
      </c>
      <c r="C23" t="s">
        <v>125</v>
      </c>
      <c r="D23" t="s">
        <v>742</v>
      </c>
      <c r="E23" t="s">
        <v>108</v>
      </c>
      <c r="F23" s="66">
        <v>-9300</v>
      </c>
      <c r="G23" s="66">
        <v>2092</v>
      </c>
      <c r="H23" s="66">
        <v>-677.44399199999998</v>
      </c>
      <c r="I23" s="67">
        <v>0</v>
      </c>
      <c r="J23" s="67">
        <v>-0.50870000000000004</v>
      </c>
      <c r="K23" s="67">
        <v>-4.0000000000000002E-4</v>
      </c>
    </row>
    <row r="24" spans="1:11">
      <c r="A24" t="s">
        <v>867</v>
      </c>
      <c r="B24" t="s">
        <v>868</v>
      </c>
      <c r="C24" t="s">
        <v>125</v>
      </c>
      <c r="D24" t="s">
        <v>742</v>
      </c>
      <c r="E24" t="s">
        <v>108</v>
      </c>
      <c r="F24" s="66">
        <v>2100</v>
      </c>
      <c r="G24" s="66">
        <v>8100</v>
      </c>
      <c r="H24" s="66">
        <v>592.28819999999996</v>
      </c>
      <c r="I24" s="67">
        <v>0</v>
      </c>
      <c r="J24" s="67">
        <v>0.44479999999999997</v>
      </c>
      <c r="K24" s="67">
        <v>2.9999999999999997E-4</v>
      </c>
    </row>
    <row r="25" spans="1:11">
      <c r="A25" t="s">
        <v>869</v>
      </c>
      <c r="B25" t="s">
        <v>870</v>
      </c>
      <c r="C25" t="s">
        <v>125</v>
      </c>
      <c r="D25" t="s">
        <v>742</v>
      </c>
      <c r="E25" t="s">
        <v>108</v>
      </c>
      <c r="F25" s="66">
        <v>-2100</v>
      </c>
      <c r="G25" s="66">
        <v>2757</v>
      </c>
      <c r="H25" s="66">
        <v>-201.597354</v>
      </c>
      <c r="I25" s="67">
        <v>0</v>
      </c>
      <c r="J25" s="67">
        <v>-0.15140000000000001</v>
      </c>
      <c r="K25" s="67">
        <v>-1E-4</v>
      </c>
    </row>
    <row r="26" spans="1:11">
      <c r="A26" t="s">
        <v>871</v>
      </c>
      <c r="B26" t="s">
        <v>872</v>
      </c>
      <c r="C26" t="s">
        <v>125</v>
      </c>
      <c r="D26" t="s">
        <v>742</v>
      </c>
      <c r="E26" t="s">
        <v>108</v>
      </c>
      <c r="F26" s="66">
        <v>5600</v>
      </c>
      <c r="G26" s="66">
        <v>5</v>
      </c>
      <c r="H26" s="66">
        <v>0.97496000000000005</v>
      </c>
      <c r="I26" s="67">
        <v>0</v>
      </c>
      <c r="J26" s="67">
        <v>6.9999999999999999E-4</v>
      </c>
      <c r="K26" s="67">
        <v>0</v>
      </c>
    </row>
    <row r="27" spans="1:11">
      <c r="A27" t="s">
        <v>873</v>
      </c>
      <c r="B27" t="s">
        <v>874</v>
      </c>
      <c r="C27" t="s">
        <v>125</v>
      </c>
      <c r="D27" t="s">
        <v>742</v>
      </c>
      <c r="E27" t="s">
        <v>108</v>
      </c>
      <c r="F27" s="66">
        <v>11100</v>
      </c>
      <c r="G27" s="66">
        <v>4185</v>
      </c>
      <c r="H27" s="66">
        <v>1617.5108700000001</v>
      </c>
      <c r="I27" s="67">
        <v>0</v>
      </c>
      <c r="J27" s="67">
        <v>1.2145999999999999</v>
      </c>
      <c r="K27" s="67">
        <v>8.9999999999999998E-4</v>
      </c>
    </row>
    <row r="28" spans="1:11">
      <c r="A28" s="68" t="s">
        <v>875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246</v>
      </c>
      <c r="B29" t="s">
        <v>246</v>
      </c>
      <c r="C29" s="14"/>
      <c r="D29" t="s">
        <v>246</v>
      </c>
      <c r="E29" t="s">
        <v>246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864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246</v>
      </c>
      <c r="B31" t="s">
        <v>246</v>
      </c>
      <c r="C31" s="14"/>
      <c r="D31" t="s">
        <v>246</v>
      </c>
      <c r="E31" t="s">
        <v>246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876</v>
      </c>
      <c r="B32" s="14"/>
      <c r="C32" s="14"/>
      <c r="D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246</v>
      </c>
      <c r="B33" t="s">
        <v>246</v>
      </c>
      <c r="C33" s="14"/>
      <c r="D33" t="s">
        <v>246</v>
      </c>
      <c r="E33" t="s">
        <v>246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68" t="s">
        <v>501</v>
      </c>
      <c r="B34" s="14"/>
      <c r="C34" s="14"/>
      <c r="D34" s="14"/>
      <c r="F34" s="70">
        <v>0</v>
      </c>
      <c r="H34" s="70">
        <v>0</v>
      </c>
      <c r="J34" s="69">
        <v>0</v>
      </c>
      <c r="K34" s="69">
        <v>0</v>
      </c>
    </row>
    <row r="35" spans="1:11">
      <c r="A35" t="s">
        <v>246</v>
      </c>
      <c r="B35" t="s">
        <v>246</v>
      </c>
      <c r="C35" s="14"/>
      <c r="D35" t="s">
        <v>246</v>
      </c>
      <c r="E35" t="s">
        <v>246</v>
      </c>
      <c r="F35" s="66">
        <v>0</v>
      </c>
      <c r="G35" s="66">
        <v>0</v>
      </c>
      <c r="H35" s="66">
        <v>0</v>
      </c>
      <c r="I35" s="67">
        <v>0</v>
      </c>
      <c r="J35" s="67">
        <v>0</v>
      </c>
      <c r="K35" s="67">
        <v>0</v>
      </c>
    </row>
    <row r="36" spans="1:11">
      <c r="A36" s="89" t="s">
        <v>252</v>
      </c>
      <c r="B36" s="14"/>
      <c r="C36" s="14"/>
      <c r="D36" s="14"/>
    </row>
    <row r="37" spans="1:11">
      <c r="A37" s="89" t="s">
        <v>305</v>
      </c>
      <c r="B37" s="14"/>
      <c r="C37" s="14"/>
      <c r="D37" s="14"/>
    </row>
    <row r="38" spans="1:11">
      <c r="A38" s="89" t="s">
        <v>306</v>
      </c>
      <c r="B38" s="14"/>
      <c r="C38" s="14"/>
      <c r="D38" s="14"/>
    </row>
    <row r="39" spans="1:11">
      <c r="A39" s="89" t="s">
        <v>307</v>
      </c>
      <c r="B39" s="14"/>
      <c r="C39" s="14"/>
      <c r="D39" s="14"/>
    </row>
    <row r="40" spans="1:11" hidden="1">
      <c r="B40" s="14"/>
      <c r="C40" s="14"/>
      <c r="D40" s="14"/>
    </row>
    <row r="41" spans="1:11" hidden="1">
      <c r="B41" s="14"/>
      <c r="C41" s="14"/>
      <c r="D41" s="14"/>
    </row>
    <row r="42" spans="1:11" hidden="1">
      <c r="B42" s="14"/>
      <c r="C42" s="14"/>
      <c r="D42" s="14"/>
    </row>
    <row r="43" spans="1:11" hidden="1">
      <c r="B43" s="14"/>
      <c r="C43" s="14"/>
      <c r="D43" s="14"/>
    </row>
    <row r="44" spans="1:11" hidden="1">
      <c r="B44" s="14"/>
      <c r="C44" s="14"/>
      <c r="D44" s="14"/>
    </row>
    <row r="45" spans="1:11" hidden="1">
      <c r="B45" s="14"/>
      <c r="C45" s="14"/>
      <c r="D45" s="14"/>
    </row>
    <row r="46" spans="1:11" hidden="1">
      <c r="B46" s="14"/>
      <c r="C46" s="14"/>
      <c r="D46" s="14"/>
    </row>
    <row r="47" spans="1:11" hidden="1">
      <c r="B47" s="14"/>
      <c r="C47" s="14"/>
      <c r="D47" s="14"/>
    </row>
    <row r="48" spans="1:11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140625" style="14" customWidth="1"/>
    <col min="54" max="57" width="9.140625" style="14" customWidth="1"/>
    <col min="58" max="58" width="14.8554687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>
      <c r="A5" s="63" t="s">
        <v>199</v>
      </c>
      <c r="B5" t="s">
        <v>200</v>
      </c>
    </row>
    <row r="6" spans="1:58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5"/>
      <c r="BB6" s="14" t="s">
        <v>102</v>
      </c>
      <c r="BD6" s="14" t="s">
        <v>103</v>
      </c>
      <c r="BF6" s="16" t="s">
        <v>104</v>
      </c>
    </row>
    <row r="7" spans="1:58" ht="37.5" customHeight="1">
      <c r="A7" s="103" t="s">
        <v>105</v>
      </c>
      <c r="B7" s="104"/>
      <c r="C7" s="104"/>
      <c r="D7" s="104"/>
      <c r="E7" s="104"/>
      <c r="F7" s="104"/>
      <c r="G7" s="104"/>
      <c r="H7" s="104"/>
      <c r="I7" s="104"/>
      <c r="J7" s="105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3534432.45</v>
      </c>
      <c r="G11" s="22"/>
      <c r="H11" s="64">
        <v>12288.84940632544</v>
      </c>
      <c r="I11" s="65">
        <v>1</v>
      </c>
      <c r="J11" s="65">
        <v>7.1000000000000004E-3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203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246</v>
      </c>
      <c r="B13" t="s">
        <v>246</v>
      </c>
      <c r="C13" s="16"/>
      <c r="D13" t="s">
        <v>246</v>
      </c>
      <c r="E13" t="s">
        <v>246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250</v>
      </c>
      <c r="B14" s="16"/>
      <c r="C14" s="16"/>
      <c r="D14" s="16"/>
      <c r="E14" s="16"/>
      <c r="F14" s="70">
        <v>3534432.45</v>
      </c>
      <c r="G14" s="16"/>
      <c r="H14" s="70">
        <v>12288.84940632544</v>
      </c>
      <c r="I14" s="69">
        <v>1</v>
      </c>
      <c r="J14" s="69">
        <v>7.1000000000000004E-3</v>
      </c>
      <c r="BD14" s="14" t="s">
        <v>128</v>
      </c>
    </row>
    <row r="15" spans="1:58">
      <c r="A15" t="s">
        <v>877</v>
      </c>
      <c r="B15" t="s">
        <v>878</v>
      </c>
      <c r="C15" t="s">
        <v>125</v>
      </c>
      <c r="D15" t="s">
        <v>742</v>
      </c>
      <c r="E15" t="s">
        <v>108</v>
      </c>
      <c r="F15" s="66">
        <v>-362408</v>
      </c>
      <c r="G15" s="66">
        <v>100</v>
      </c>
      <c r="H15" s="66">
        <v>-1261.9046559999999</v>
      </c>
      <c r="I15" s="67">
        <v>-0.1027</v>
      </c>
      <c r="J15" s="67">
        <v>-6.9999999999999999E-4</v>
      </c>
      <c r="BD15" s="14" t="s">
        <v>129</v>
      </c>
    </row>
    <row r="16" spans="1:58">
      <c r="A16" t="s">
        <v>879</v>
      </c>
      <c r="B16" t="s">
        <v>880</v>
      </c>
      <c r="C16" t="s">
        <v>809</v>
      </c>
      <c r="D16" t="s">
        <v>742</v>
      </c>
      <c r="E16" t="s">
        <v>112</v>
      </c>
      <c r="F16" s="66">
        <v>-54317.49</v>
      </c>
      <c r="G16" s="66">
        <v>100</v>
      </c>
      <c r="H16" s="66">
        <v>-206.67804945</v>
      </c>
      <c r="I16" s="67">
        <v>-1.6799999999999999E-2</v>
      </c>
      <c r="J16" s="67">
        <v>-1E-4</v>
      </c>
      <c r="BD16" s="14" t="s">
        <v>130</v>
      </c>
    </row>
    <row r="17" spans="1:56">
      <c r="A17" t="s">
        <v>881</v>
      </c>
      <c r="B17" t="s">
        <v>882</v>
      </c>
      <c r="C17" t="s">
        <v>125</v>
      </c>
      <c r="D17" t="s">
        <v>742</v>
      </c>
      <c r="E17" t="s">
        <v>108</v>
      </c>
      <c r="F17" s="66">
        <v>13</v>
      </c>
      <c r="G17" s="66">
        <v>0.76954999999999996</v>
      </c>
      <c r="H17" s="66">
        <v>3.4834450299999999E-4</v>
      </c>
      <c r="I17" s="67">
        <v>0</v>
      </c>
      <c r="J17" s="67">
        <v>0</v>
      </c>
      <c r="BD17" s="14" t="s">
        <v>131</v>
      </c>
    </row>
    <row r="18" spans="1:56">
      <c r="A18" t="s">
        <v>883</v>
      </c>
      <c r="B18" t="s">
        <v>884</v>
      </c>
      <c r="C18" t="s">
        <v>125</v>
      </c>
      <c r="D18" t="s">
        <v>742</v>
      </c>
      <c r="E18" t="s">
        <v>108</v>
      </c>
      <c r="F18" s="66">
        <v>23</v>
      </c>
      <c r="G18" s="66">
        <v>0.14932999999999999</v>
      </c>
      <c r="H18" s="66">
        <v>1.1959242380000001E-4</v>
      </c>
      <c r="I18" s="67">
        <v>0</v>
      </c>
      <c r="J18" s="67">
        <v>0</v>
      </c>
      <c r="BD18" s="14" t="s">
        <v>132</v>
      </c>
    </row>
    <row r="19" spans="1:56">
      <c r="A19" t="s">
        <v>885</v>
      </c>
      <c r="B19" t="s">
        <v>886</v>
      </c>
      <c r="C19" t="s">
        <v>125</v>
      </c>
      <c r="D19" t="s">
        <v>742</v>
      </c>
      <c r="E19" t="s">
        <v>108</v>
      </c>
      <c r="F19" s="66">
        <v>108</v>
      </c>
      <c r="G19" s="66">
        <v>0.29377500000000001</v>
      </c>
      <c r="H19" s="66">
        <v>1.1047585140000001E-3</v>
      </c>
      <c r="I19" s="67">
        <v>0</v>
      </c>
      <c r="J19" s="67">
        <v>0</v>
      </c>
      <c r="BD19" s="14" t="s">
        <v>133</v>
      </c>
    </row>
    <row r="20" spans="1:56">
      <c r="A20" t="s">
        <v>887</v>
      </c>
      <c r="B20" t="s">
        <v>888</v>
      </c>
      <c r="C20" t="s">
        <v>125</v>
      </c>
      <c r="D20" t="s">
        <v>742</v>
      </c>
      <c r="E20" t="s">
        <v>108</v>
      </c>
      <c r="F20" s="66">
        <v>3951013.94</v>
      </c>
      <c r="G20" s="66">
        <v>100</v>
      </c>
      <c r="H20" s="66">
        <v>13757.43053908</v>
      </c>
      <c r="I20" s="67">
        <v>1.1194999999999999</v>
      </c>
      <c r="J20" s="67">
        <v>8.0000000000000002E-3</v>
      </c>
      <c r="BD20" s="14" t="s">
        <v>134</v>
      </c>
    </row>
    <row r="21" spans="1:56">
      <c r="A21" s="89" t="s">
        <v>252</v>
      </c>
      <c r="B21" s="16"/>
      <c r="C21" s="16"/>
      <c r="D21" s="16"/>
      <c r="E21" s="16"/>
      <c r="F21" s="16"/>
      <c r="G21" s="16"/>
      <c r="BD21" s="14" t="s">
        <v>125</v>
      </c>
    </row>
    <row r="22" spans="1:56">
      <c r="A22" s="89" t="s">
        <v>305</v>
      </c>
      <c r="B22" s="16"/>
      <c r="C22" s="16"/>
      <c r="D22" s="16"/>
      <c r="E22" s="16"/>
      <c r="F22" s="16"/>
      <c r="G22" s="16"/>
    </row>
    <row r="23" spans="1:56">
      <c r="A23" s="89" t="s">
        <v>306</v>
      </c>
      <c r="B23" s="16"/>
      <c r="C23" s="16"/>
      <c r="D23" s="16"/>
      <c r="E23" s="16"/>
      <c r="F23" s="16"/>
      <c r="G23" s="16"/>
    </row>
    <row r="24" spans="1:56">
      <c r="A24" s="89" t="s">
        <v>307</v>
      </c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  <c r="B4" t="s">
        <v>198</v>
      </c>
    </row>
    <row r="5" spans="1:80">
      <c r="A5" s="63" t="s">
        <v>199</v>
      </c>
      <c r="B5" t="s">
        <v>200</v>
      </c>
    </row>
    <row r="6" spans="1:80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80" ht="26.25" customHeight="1">
      <c r="A7" s="103" t="s">
        <v>135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203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889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246</v>
      </c>
      <c r="B14" t="s">
        <v>246</v>
      </c>
      <c r="D14" t="s">
        <v>246</v>
      </c>
      <c r="G14" s="66">
        <v>0</v>
      </c>
      <c r="H14" t="s">
        <v>246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890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246</v>
      </c>
      <c r="B16" t="s">
        <v>246</v>
      </c>
      <c r="D16" t="s">
        <v>246</v>
      </c>
      <c r="G16" s="66">
        <v>0</v>
      </c>
      <c r="H16" t="s">
        <v>246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891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892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246</v>
      </c>
      <c r="B19" t="s">
        <v>246</v>
      </c>
      <c r="D19" t="s">
        <v>246</v>
      </c>
      <c r="G19" s="66">
        <v>0</v>
      </c>
      <c r="H19" t="s">
        <v>246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893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246</v>
      </c>
      <c r="B21" t="s">
        <v>246</v>
      </c>
      <c r="D21" t="s">
        <v>246</v>
      </c>
      <c r="G21" s="66">
        <v>0</v>
      </c>
      <c r="H21" t="s">
        <v>246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894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246</v>
      </c>
      <c r="B23" t="s">
        <v>246</v>
      </c>
      <c r="D23" t="s">
        <v>246</v>
      </c>
      <c r="G23" s="66">
        <v>0</v>
      </c>
      <c r="H23" t="s">
        <v>246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895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246</v>
      </c>
      <c r="B25" t="s">
        <v>246</v>
      </c>
      <c r="D25" t="s">
        <v>246</v>
      </c>
      <c r="G25" s="66">
        <v>0</v>
      </c>
      <c r="H25" t="s">
        <v>246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250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889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246</v>
      </c>
      <c r="B28" t="s">
        <v>246</v>
      </c>
      <c r="D28" t="s">
        <v>246</v>
      </c>
      <c r="G28" s="66">
        <v>0</v>
      </c>
      <c r="H28" t="s">
        <v>246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890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246</v>
      </c>
      <c r="B30" t="s">
        <v>246</v>
      </c>
      <c r="D30" t="s">
        <v>246</v>
      </c>
      <c r="G30" s="66">
        <v>0</v>
      </c>
      <c r="H30" t="s">
        <v>246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891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892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246</v>
      </c>
      <c r="B33" t="s">
        <v>246</v>
      </c>
      <c r="D33" t="s">
        <v>246</v>
      </c>
      <c r="G33" s="66">
        <v>0</v>
      </c>
      <c r="H33" t="s">
        <v>246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893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246</v>
      </c>
      <c r="B35" t="s">
        <v>246</v>
      </c>
      <c r="D35" t="s">
        <v>246</v>
      </c>
      <c r="G35" s="66">
        <v>0</v>
      </c>
      <c r="H35" t="s">
        <v>246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894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246</v>
      </c>
      <c r="B37" t="s">
        <v>246</v>
      </c>
      <c r="D37" t="s">
        <v>246</v>
      </c>
      <c r="G37" s="66">
        <v>0</v>
      </c>
      <c r="H37" t="s">
        <v>246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895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246</v>
      </c>
      <c r="B39" t="s">
        <v>246</v>
      </c>
      <c r="D39" t="s">
        <v>246</v>
      </c>
      <c r="G39" s="66">
        <v>0</v>
      </c>
      <c r="H39" t="s">
        <v>246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9" t="s">
        <v>252</v>
      </c>
    </row>
    <row r="41" spans="1:16">
      <c r="A41" s="89" t="s">
        <v>305</v>
      </c>
    </row>
    <row r="42" spans="1:16">
      <c r="A42" s="89" t="s">
        <v>306</v>
      </c>
    </row>
    <row r="43" spans="1:16">
      <c r="A43" s="89" t="s">
        <v>307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P15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  <c r="B2" t="s">
        <v>196</v>
      </c>
    </row>
    <row r="3" spans="1:71">
      <c r="A3" s="2" t="s">
        <v>2</v>
      </c>
      <c r="B3" t="s">
        <v>197</v>
      </c>
    </row>
    <row r="4" spans="1:71">
      <c r="A4" s="2" t="s">
        <v>3</v>
      </c>
      <c r="B4" t="s">
        <v>198</v>
      </c>
    </row>
    <row r="5" spans="1:71">
      <c r="A5" s="63" t="s">
        <v>199</v>
      </c>
      <c r="B5" t="s">
        <v>200</v>
      </c>
    </row>
    <row r="6" spans="1:71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71" ht="26.25" customHeight="1">
      <c r="A7" s="103" t="s">
        <v>69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203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896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246</v>
      </c>
      <c r="B14" t="s">
        <v>246</v>
      </c>
      <c r="C14" t="s">
        <v>246</v>
      </c>
      <c r="F14" s="66">
        <v>0</v>
      </c>
      <c r="G14" t="s">
        <v>246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897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246</v>
      </c>
      <c r="B16" t="s">
        <v>246</v>
      </c>
      <c r="C16" t="s">
        <v>246</v>
      </c>
      <c r="F16" s="66">
        <v>0</v>
      </c>
      <c r="G16" t="s">
        <v>246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898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246</v>
      </c>
      <c r="B18" t="s">
        <v>246</v>
      </c>
      <c r="C18" t="s">
        <v>246</v>
      </c>
      <c r="F18" s="66">
        <v>0</v>
      </c>
      <c r="G18" t="s">
        <v>246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899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246</v>
      </c>
      <c r="B20" t="s">
        <v>246</v>
      </c>
      <c r="C20" t="s">
        <v>246</v>
      </c>
      <c r="F20" s="66">
        <v>0</v>
      </c>
      <c r="G20" t="s">
        <v>246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501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246</v>
      </c>
      <c r="B22" t="s">
        <v>246</v>
      </c>
      <c r="C22" t="s">
        <v>246</v>
      </c>
      <c r="F22" s="66">
        <v>0</v>
      </c>
      <c r="G22" t="s">
        <v>246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250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303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246</v>
      </c>
      <c r="B25" t="s">
        <v>246</v>
      </c>
      <c r="C25" t="s">
        <v>246</v>
      </c>
      <c r="F25" s="66">
        <v>0</v>
      </c>
      <c r="G25" t="s">
        <v>246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900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246</v>
      </c>
      <c r="B27" t="s">
        <v>246</v>
      </c>
      <c r="C27" t="s">
        <v>246</v>
      </c>
      <c r="F27" s="66">
        <v>0</v>
      </c>
      <c r="G27" t="s">
        <v>246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9" t="s">
        <v>305</v>
      </c>
    </row>
    <row r="29" spans="1:15">
      <c r="A29" s="89" t="s">
        <v>306</v>
      </c>
    </row>
    <row r="30" spans="1:15">
      <c r="A30" s="89" t="s">
        <v>307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>
      <c r="A5" s="63" t="s">
        <v>199</v>
      </c>
      <c r="B5" t="s">
        <v>200</v>
      </c>
    </row>
    <row r="6" spans="1:64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64" ht="26.25" customHeight="1">
      <c r="A7" s="103" t="s">
        <v>82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6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203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901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246</v>
      </c>
      <c r="B14" t="s">
        <v>246</v>
      </c>
      <c r="C14" s="14"/>
      <c r="D14" s="14"/>
      <c r="E14" t="s">
        <v>246</v>
      </c>
      <c r="F14" t="s">
        <v>246</v>
      </c>
      <c r="I14" s="66">
        <v>0</v>
      </c>
      <c r="J14" t="s">
        <v>246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902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246</v>
      </c>
      <c r="B16" t="s">
        <v>246</v>
      </c>
      <c r="C16" s="14"/>
      <c r="D16" s="14"/>
      <c r="E16" t="s">
        <v>246</v>
      </c>
      <c r="F16" t="s">
        <v>246</v>
      </c>
      <c r="I16" s="66">
        <v>0</v>
      </c>
      <c r="J16" t="s">
        <v>246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310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246</v>
      </c>
      <c r="B18" t="s">
        <v>246</v>
      </c>
      <c r="C18" s="14"/>
      <c r="D18" s="14"/>
      <c r="E18" t="s">
        <v>246</v>
      </c>
      <c r="F18" t="s">
        <v>246</v>
      </c>
      <c r="I18" s="66">
        <v>0</v>
      </c>
      <c r="J18" t="s">
        <v>246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501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246</v>
      </c>
      <c r="B20" t="s">
        <v>246</v>
      </c>
      <c r="C20" s="14"/>
      <c r="D20" s="14"/>
      <c r="E20" t="s">
        <v>246</v>
      </c>
      <c r="F20" t="s">
        <v>246</v>
      </c>
      <c r="I20" s="66">
        <v>0</v>
      </c>
      <c r="J20" t="s">
        <v>246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250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903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246</v>
      </c>
      <c r="B23" t="s">
        <v>246</v>
      </c>
      <c r="C23" s="14"/>
      <c r="D23" s="14"/>
      <c r="E23" t="s">
        <v>246</v>
      </c>
      <c r="F23" t="s">
        <v>246</v>
      </c>
      <c r="I23" s="66">
        <v>0</v>
      </c>
      <c r="J23" t="s">
        <v>246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904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246</v>
      </c>
      <c r="B25" t="s">
        <v>246</v>
      </c>
      <c r="C25" s="14"/>
      <c r="D25" s="14"/>
      <c r="E25" t="s">
        <v>246</v>
      </c>
      <c r="F25" t="s">
        <v>246</v>
      </c>
      <c r="I25" s="66">
        <v>0</v>
      </c>
      <c r="J25" t="s">
        <v>246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9" t="s">
        <v>252</v>
      </c>
      <c r="C26" s="14"/>
      <c r="D26" s="14"/>
      <c r="E26" s="14"/>
    </row>
    <row r="27" spans="1:18">
      <c r="A27" s="89" t="s">
        <v>305</v>
      </c>
      <c r="C27" s="14"/>
      <c r="D27" s="14"/>
      <c r="E27" s="14"/>
    </row>
    <row r="28" spans="1:18">
      <c r="A28" s="89" t="s">
        <v>306</v>
      </c>
      <c r="C28" s="14"/>
      <c r="D28" s="14"/>
      <c r="E28" s="14"/>
    </row>
    <row r="29" spans="1:18">
      <c r="A29" s="89" t="s">
        <v>307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29" workbookViewId="0">
      <selection activeCell="S29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</row>
    <row r="4" spans="1:80">
      <c r="A4" s="2" t="s">
        <v>3</v>
      </c>
      <c r="B4" t="s">
        <v>198</v>
      </c>
    </row>
    <row r="5" spans="1:80">
      <c r="A5" s="63" t="s">
        <v>199</v>
      </c>
      <c r="B5" t="s">
        <v>200</v>
      </c>
    </row>
    <row r="6" spans="1:80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80" ht="26.25" customHeight="1">
      <c r="A7" s="103" t="s">
        <v>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6" t="s">
        <v>55</v>
      </c>
      <c r="M8" s="106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2.59</v>
      </c>
      <c r="J11" s="7"/>
      <c r="K11" s="7"/>
      <c r="L11" s="65">
        <v>1.95E-2</v>
      </c>
      <c r="M11" s="64">
        <v>29381033.140000001</v>
      </c>
      <c r="N11" s="7"/>
      <c r="O11" s="64">
        <v>30892.961203174611</v>
      </c>
      <c r="P11" s="7"/>
      <c r="Q11" s="65">
        <v>1</v>
      </c>
      <c r="R11" s="65">
        <v>1.7899999999999999E-2</v>
      </c>
      <c r="S11" s="30"/>
      <c r="BY11" s="14"/>
      <c r="CB11" s="14"/>
    </row>
    <row r="12" spans="1:80">
      <c r="A12" s="68" t="s">
        <v>203</v>
      </c>
      <c r="B12" s="14"/>
      <c r="C12" s="14"/>
      <c r="D12" s="14"/>
      <c r="I12" s="70">
        <v>2.59</v>
      </c>
      <c r="L12" s="69">
        <v>1.95E-2</v>
      </c>
      <c r="M12" s="70">
        <v>29381033.140000001</v>
      </c>
      <c r="O12" s="70">
        <v>30892.961203174611</v>
      </c>
      <c r="Q12" s="69">
        <v>1</v>
      </c>
      <c r="R12" s="69">
        <v>1.7899999999999999E-2</v>
      </c>
    </row>
    <row r="13" spans="1:80">
      <c r="A13" s="68" t="s">
        <v>901</v>
      </c>
      <c r="B13" s="14"/>
      <c r="C13" s="14"/>
      <c r="D13" s="14"/>
      <c r="I13" s="70">
        <v>1.47</v>
      </c>
      <c r="L13" s="69">
        <v>3.8999999999999998E-3</v>
      </c>
      <c r="M13" s="70">
        <v>17529984.760000002</v>
      </c>
      <c r="O13" s="70">
        <v>13077.111391584758</v>
      </c>
      <c r="Q13" s="69">
        <v>0.42330000000000001</v>
      </c>
      <c r="R13" s="69">
        <v>7.6E-3</v>
      </c>
    </row>
    <row r="14" spans="1:80">
      <c r="A14" t="s">
        <v>905</v>
      </c>
      <c r="B14" t="s">
        <v>906</v>
      </c>
      <c r="C14" t="s">
        <v>125</v>
      </c>
      <c r="D14" t="s">
        <v>347</v>
      </c>
      <c r="E14" t="s">
        <v>316</v>
      </c>
      <c r="F14" t="s">
        <v>325</v>
      </c>
      <c r="G14" t="s">
        <v>209</v>
      </c>
      <c r="H14" t="s">
        <v>907</v>
      </c>
      <c r="I14" s="66">
        <v>3.58</v>
      </c>
      <c r="J14" t="s">
        <v>104</v>
      </c>
      <c r="K14" s="67">
        <v>6.6000000000000003E-2</v>
      </c>
      <c r="L14" s="67">
        <v>-4.4999999999999997E-3</v>
      </c>
      <c r="M14" s="66">
        <v>800000</v>
      </c>
      <c r="N14" s="66">
        <v>162.59</v>
      </c>
      <c r="O14" s="66">
        <v>1300.72</v>
      </c>
      <c r="P14" s="67">
        <v>0</v>
      </c>
      <c r="Q14" s="67">
        <v>4.2099999999999999E-2</v>
      </c>
      <c r="R14" s="67">
        <v>8.0000000000000004E-4</v>
      </c>
    </row>
    <row r="15" spans="1:80">
      <c r="A15" t="s">
        <v>908</v>
      </c>
      <c r="B15" t="s">
        <v>909</v>
      </c>
      <c r="C15" t="s">
        <v>125</v>
      </c>
      <c r="D15" t="s">
        <v>910</v>
      </c>
      <c r="E15" t="s">
        <v>129</v>
      </c>
      <c r="F15" t="s">
        <v>343</v>
      </c>
      <c r="G15" t="s">
        <v>209</v>
      </c>
      <c r="H15" t="s">
        <v>911</v>
      </c>
      <c r="I15" s="66">
        <v>0</v>
      </c>
      <c r="J15" t="s">
        <v>104</v>
      </c>
      <c r="K15" s="67">
        <v>7.3999999999999996E-2</v>
      </c>
      <c r="L15" s="67">
        <v>0</v>
      </c>
      <c r="M15" s="66">
        <v>44576.85</v>
      </c>
      <c r="N15" s="66">
        <v>9.9999999999999995E-7</v>
      </c>
      <c r="O15" s="66">
        <v>4.4576850000000001E-7</v>
      </c>
      <c r="P15" s="67">
        <v>0</v>
      </c>
      <c r="Q15" s="67">
        <v>0</v>
      </c>
      <c r="R15" s="67">
        <v>0</v>
      </c>
    </row>
    <row r="16" spans="1:80">
      <c r="A16" t="s">
        <v>912</v>
      </c>
      <c r="B16" t="s">
        <v>913</v>
      </c>
      <c r="C16" t="s">
        <v>125</v>
      </c>
      <c r="D16" t="s">
        <v>914</v>
      </c>
      <c r="E16" t="s">
        <v>125</v>
      </c>
      <c r="F16" t="s">
        <v>463</v>
      </c>
      <c r="G16" t="s">
        <v>152</v>
      </c>
      <c r="H16" t="s">
        <v>915</v>
      </c>
      <c r="I16" s="66">
        <v>0.91</v>
      </c>
      <c r="J16" t="s">
        <v>104</v>
      </c>
      <c r="K16" s="67">
        <v>7.0900000000000005E-2</v>
      </c>
      <c r="L16" s="67">
        <v>-7.1000000000000004E-3</v>
      </c>
      <c r="M16" s="66">
        <v>5805650.3700000001</v>
      </c>
      <c r="N16" s="66">
        <v>131.16</v>
      </c>
      <c r="O16" s="66">
        <v>7614.6910252919997</v>
      </c>
      <c r="P16" s="67">
        <v>0</v>
      </c>
      <c r="Q16" s="67">
        <v>0.2465</v>
      </c>
      <c r="R16" s="67">
        <v>4.4000000000000003E-3</v>
      </c>
    </row>
    <row r="17" spans="1:18">
      <c r="A17" t="s">
        <v>916</v>
      </c>
      <c r="B17" t="s">
        <v>917</v>
      </c>
      <c r="C17" t="s">
        <v>125</v>
      </c>
      <c r="D17" t="s">
        <v>918</v>
      </c>
      <c r="E17" t="s">
        <v>130</v>
      </c>
      <c r="F17" t="s">
        <v>463</v>
      </c>
      <c r="G17" t="s">
        <v>152</v>
      </c>
      <c r="H17" t="s">
        <v>919</v>
      </c>
      <c r="I17" s="66">
        <v>1.93</v>
      </c>
      <c r="J17" t="s">
        <v>104</v>
      </c>
      <c r="K17" s="67">
        <v>3.15E-2</v>
      </c>
      <c r="L17" s="67">
        <v>2.6800000000000001E-2</v>
      </c>
      <c r="M17" s="66">
        <v>3690000</v>
      </c>
      <c r="N17" s="66">
        <v>103.76</v>
      </c>
      <c r="O17" s="66">
        <v>3828.7440000000001</v>
      </c>
      <c r="P17" s="67">
        <v>7.7999999999999996E-3</v>
      </c>
      <c r="Q17" s="67">
        <v>0.1239</v>
      </c>
      <c r="R17" s="67">
        <v>2.2000000000000001E-3</v>
      </c>
    </row>
    <row r="18" spans="1:18">
      <c r="A18" t="s">
        <v>920</v>
      </c>
      <c r="B18" t="s">
        <v>921</v>
      </c>
      <c r="C18" t="s">
        <v>125</v>
      </c>
      <c r="D18" t="s">
        <v>922</v>
      </c>
      <c r="E18" t="s">
        <v>330</v>
      </c>
      <c r="F18" t="s">
        <v>409</v>
      </c>
      <c r="G18" t="s">
        <v>209</v>
      </c>
      <c r="H18" t="s">
        <v>911</v>
      </c>
      <c r="I18" s="66">
        <v>0.73</v>
      </c>
      <c r="J18" t="s">
        <v>104</v>
      </c>
      <c r="K18" s="67">
        <v>7.0000000000000007E-2</v>
      </c>
      <c r="L18" s="67">
        <v>2.5700000000000001E-2</v>
      </c>
      <c r="M18" s="66">
        <v>255687.53</v>
      </c>
      <c r="N18" s="66">
        <v>130.22</v>
      </c>
      <c r="O18" s="66">
        <v>332.95630156599998</v>
      </c>
      <c r="P18" s="67">
        <v>7.4000000000000003E-3</v>
      </c>
      <c r="Q18" s="67">
        <v>1.0800000000000001E-2</v>
      </c>
      <c r="R18" s="67">
        <v>2.0000000000000001E-4</v>
      </c>
    </row>
    <row r="19" spans="1:18">
      <c r="A19" t="s">
        <v>923</v>
      </c>
      <c r="B19" t="s">
        <v>924</v>
      </c>
      <c r="C19" t="s">
        <v>125</v>
      </c>
      <c r="D19" t="s">
        <v>925</v>
      </c>
      <c r="E19" t="s">
        <v>926</v>
      </c>
      <c r="F19" t="s">
        <v>927</v>
      </c>
      <c r="G19" t="s">
        <v>209</v>
      </c>
      <c r="H19" t="s">
        <v>928</v>
      </c>
      <c r="I19" s="66">
        <v>0</v>
      </c>
      <c r="J19" t="s">
        <v>104</v>
      </c>
      <c r="K19" s="67">
        <v>0</v>
      </c>
      <c r="L19" s="67">
        <v>0</v>
      </c>
      <c r="M19" s="66">
        <v>28400.82</v>
      </c>
      <c r="N19" s="66">
        <v>9.9999999999999995E-7</v>
      </c>
      <c r="O19" s="66">
        <v>2.840082E-7</v>
      </c>
      <c r="P19" s="67">
        <v>0</v>
      </c>
      <c r="Q19" s="67">
        <v>0</v>
      </c>
      <c r="R19" s="67">
        <v>0</v>
      </c>
    </row>
    <row r="20" spans="1:18">
      <c r="A20" t="s">
        <v>929</v>
      </c>
      <c r="B20" t="s">
        <v>930</v>
      </c>
      <c r="C20" t="s">
        <v>125</v>
      </c>
      <c r="D20" t="s">
        <v>925</v>
      </c>
      <c r="E20" t="s">
        <v>926</v>
      </c>
      <c r="F20" t="s">
        <v>927</v>
      </c>
      <c r="G20" t="s">
        <v>209</v>
      </c>
      <c r="H20" t="s">
        <v>928</v>
      </c>
      <c r="I20" s="66">
        <v>0</v>
      </c>
      <c r="J20" t="s">
        <v>104</v>
      </c>
      <c r="K20" s="67">
        <v>0</v>
      </c>
      <c r="L20" s="67">
        <v>0</v>
      </c>
      <c r="M20" s="66">
        <v>42662.68</v>
      </c>
      <c r="N20" s="66">
        <v>9.9999999999999995E-7</v>
      </c>
      <c r="O20" s="66">
        <v>4.2662679999999999E-7</v>
      </c>
      <c r="P20" s="67">
        <v>0</v>
      </c>
      <c r="Q20" s="67">
        <v>0</v>
      </c>
      <c r="R20" s="67">
        <v>0</v>
      </c>
    </row>
    <row r="21" spans="1:18">
      <c r="A21" t="s">
        <v>931</v>
      </c>
      <c r="B21" t="s">
        <v>932</v>
      </c>
      <c r="C21" t="s">
        <v>125</v>
      </c>
      <c r="D21" t="s">
        <v>925</v>
      </c>
      <c r="E21" t="s">
        <v>926</v>
      </c>
      <c r="F21" t="s">
        <v>927</v>
      </c>
      <c r="G21" t="s">
        <v>209</v>
      </c>
      <c r="H21" t="s">
        <v>928</v>
      </c>
      <c r="I21" s="66">
        <v>0</v>
      </c>
      <c r="J21" t="s">
        <v>104</v>
      </c>
      <c r="K21" s="67">
        <v>0</v>
      </c>
      <c r="L21" s="67">
        <v>0</v>
      </c>
      <c r="M21" s="66">
        <v>298644.40000000002</v>
      </c>
      <c r="N21" s="66">
        <v>9.9999999999999995E-7</v>
      </c>
      <c r="O21" s="66">
        <v>2.9864439999999998E-6</v>
      </c>
      <c r="P21" s="67">
        <v>3.8999999999999998E-3</v>
      </c>
      <c r="Q21" s="67">
        <v>0</v>
      </c>
      <c r="R21" s="67">
        <v>0</v>
      </c>
    </row>
    <row r="22" spans="1:18">
      <c r="A22" t="s">
        <v>933</v>
      </c>
      <c r="B22" t="s">
        <v>934</v>
      </c>
      <c r="C22" t="s">
        <v>125</v>
      </c>
      <c r="D22" t="s">
        <v>910</v>
      </c>
      <c r="E22" t="s">
        <v>129</v>
      </c>
      <c r="F22" t="s">
        <v>935</v>
      </c>
      <c r="G22" t="s">
        <v>936</v>
      </c>
      <c r="H22" t="s">
        <v>937</v>
      </c>
      <c r="I22" s="66">
        <v>0</v>
      </c>
      <c r="J22" t="s">
        <v>104</v>
      </c>
      <c r="K22" s="67">
        <v>7.0000000000000007E-2</v>
      </c>
      <c r="L22" s="67">
        <v>0</v>
      </c>
      <c r="M22" s="66">
        <v>505971</v>
      </c>
      <c r="N22" s="66">
        <v>0</v>
      </c>
      <c r="O22" s="66">
        <v>0</v>
      </c>
      <c r="P22" s="67">
        <v>0</v>
      </c>
      <c r="Q22" s="67">
        <v>0</v>
      </c>
      <c r="R22" s="67">
        <v>0</v>
      </c>
    </row>
    <row r="23" spans="1:18">
      <c r="A23" t="s">
        <v>938</v>
      </c>
      <c r="B23" t="s">
        <v>939</v>
      </c>
      <c r="C23" t="s">
        <v>125</v>
      </c>
      <c r="D23" t="s">
        <v>940</v>
      </c>
      <c r="E23" t="s">
        <v>330</v>
      </c>
      <c r="F23" t="s">
        <v>246</v>
      </c>
      <c r="G23" t="s">
        <v>856</v>
      </c>
      <c r="H23" t="s">
        <v>941</v>
      </c>
      <c r="I23" s="66">
        <v>0</v>
      </c>
      <c r="J23" t="s">
        <v>104</v>
      </c>
      <c r="K23" s="67">
        <v>0.08</v>
      </c>
      <c r="L23" s="67">
        <v>0</v>
      </c>
      <c r="M23" s="66">
        <v>2815079.1</v>
      </c>
      <c r="N23" s="66">
        <v>9.9999999999999995E-7</v>
      </c>
      <c r="O23" s="66">
        <v>2.8150791E-5</v>
      </c>
      <c r="P23" s="67">
        <v>2.5000000000000001E-2</v>
      </c>
      <c r="Q23" s="67">
        <v>0</v>
      </c>
      <c r="R23" s="67">
        <v>0</v>
      </c>
    </row>
    <row r="24" spans="1:18">
      <c r="A24" t="s">
        <v>942</v>
      </c>
      <c r="B24" t="s">
        <v>943</v>
      </c>
      <c r="C24" t="s">
        <v>125</v>
      </c>
      <c r="D24" t="s">
        <v>944</v>
      </c>
      <c r="E24" t="s">
        <v>394</v>
      </c>
      <c r="F24" t="s">
        <v>246</v>
      </c>
      <c r="G24" t="s">
        <v>856</v>
      </c>
      <c r="H24" t="s">
        <v>945</v>
      </c>
      <c r="I24" s="66">
        <v>0</v>
      </c>
      <c r="J24" t="s">
        <v>104</v>
      </c>
      <c r="K24" s="67">
        <v>7.4499999999999997E-2</v>
      </c>
      <c r="L24" s="67">
        <v>0</v>
      </c>
      <c r="M24" s="66">
        <v>608840</v>
      </c>
      <c r="N24" s="66">
        <v>9.9999999999999995E-7</v>
      </c>
      <c r="O24" s="66">
        <v>6.0884E-6</v>
      </c>
      <c r="P24" s="67">
        <v>1.2500000000000001E-2</v>
      </c>
      <c r="Q24" s="67">
        <v>0</v>
      </c>
      <c r="R24" s="67">
        <v>0</v>
      </c>
    </row>
    <row r="25" spans="1:18">
      <c r="A25" t="s">
        <v>946</v>
      </c>
      <c r="B25" t="s">
        <v>947</v>
      </c>
      <c r="C25" t="s">
        <v>125</v>
      </c>
      <c r="D25" t="s">
        <v>944</v>
      </c>
      <c r="E25" t="s">
        <v>394</v>
      </c>
      <c r="F25" t="s">
        <v>246</v>
      </c>
      <c r="G25" t="s">
        <v>856</v>
      </c>
      <c r="H25" t="s">
        <v>948</v>
      </c>
      <c r="I25" s="66">
        <v>0</v>
      </c>
      <c r="J25" t="s">
        <v>104</v>
      </c>
      <c r="K25" s="67">
        <v>7.4999999999999997E-2</v>
      </c>
      <c r="L25" s="67">
        <v>0</v>
      </c>
      <c r="M25" s="66">
        <v>475854.14</v>
      </c>
      <c r="N25" s="66">
        <v>9.9999999999999995E-7</v>
      </c>
      <c r="O25" s="66">
        <v>4.7585413999999997E-6</v>
      </c>
      <c r="P25" s="67">
        <v>8.3000000000000001E-3</v>
      </c>
      <c r="Q25" s="67">
        <v>0</v>
      </c>
      <c r="R25" s="67">
        <v>0</v>
      </c>
    </row>
    <row r="26" spans="1:18">
      <c r="A26" t="s">
        <v>949</v>
      </c>
      <c r="B26" t="s">
        <v>950</v>
      </c>
      <c r="C26" t="s">
        <v>125</v>
      </c>
      <c r="D26" t="s">
        <v>944</v>
      </c>
      <c r="E26" t="s">
        <v>394</v>
      </c>
      <c r="F26" t="s">
        <v>246</v>
      </c>
      <c r="G26" t="s">
        <v>856</v>
      </c>
      <c r="I26" s="66">
        <v>0</v>
      </c>
      <c r="J26" t="s">
        <v>104</v>
      </c>
      <c r="K26" s="67">
        <v>7.4999999999999997E-2</v>
      </c>
      <c r="L26" s="67">
        <v>0</v>
      </c>
      <c r="M26" s="66">
        <v>158617.87</v>
      </c>
      <c r="N26" s="66">
        <v>9.9999999999999995E-7</v>
      </c>
      <c r="O26" s="66">
        <v>1.5861787E-6</v>
      </c>
      <c r="P26" s="67">
        <v>0</v>
      </c>
      <c r="Q26" s="67">
        <v>0</v>
      </c>
      <c r="R26" s="67">
        <v>0</v>
      </c>
    </row>
    <row r="27" spans="1:18">
      <c r="A27" t="s">
        <v>951</v>
      </c>
      <c r="B27" t="s">
        <v>952</v>
      </c>
      <c r="C27" t="s">
        <v>125</v>
      </c>
      <c r="D27" t="s">
        <v>953</v>
      </c>
      <c r="E27" t="s">
        <v>330</v>
      </c>
      <c r="F27" t="s">
        <v>246</v>
      </c>
      <c r="G27" t="s">
        <v>856</v>
      </c>
      <c r="H27" t="s">
        <v>911</v>
      </c>
      <c r="I27" s="66">
        <v>0</v>
      </c>
      <c r="J27" t="s">
        <v>104</v>
      </c>
      <c r="K27" s="67">
        <v>6.4000000000000001E-2</v>
      </c>
      <c r="L27" s="67">
        <v>0</v>
      </c>
      <c r="M27" s="66">
        <v>2000000</v>
      </c>
      <c r="N27" s="66">
        <v>9.9999999999999995E-7</v>
      </c>
      <c r="O27" s="66">
        <v>2.0000000000000002E-5</v>
      </c>
      <c r="P27" s="67">
        <v>1.3299999999999999E-2</v>
      </c>
      <c r="Q27" s="67">
        <v>0</v>
      </c>
      <c r="R27" s="67">
        <v>0</v>
      </c>
    </row>
    <row r="28" spans="1:18">
      <c r="A28" s="68" t="s">
        <v>902</v>
      </c>
      <c r="B28" s="14"/>
      <c r="C28" s="14"/>
      <c r="D28" s="14"/>
      <c r="I28" s="70">
        <v>5.15</v>
      </c>
      <c r="L28" s="69">
        <v>4.8000000000000001E-2</v>
      </c>
      <c r="M28" s="70">
        <v>9524000</v>
      </c>
      <c r="O28" s="70">
        <v>9740.6471000000001</v>
      </c>
      <c r="Q28" s="69">
        <v>0.31530000000000002</v>
      </c>
      <c r="R28" s="69">
        <v>5.5999999999999999E-3</v>
      </c>
    </row>
    <row r="29" spans="1:18">
      <c r="A29" t="s">
        <v>954</v>
      </c>
      <c r="B29" t="s">
        <v>955</v>
      </c>
      <c r="C29" t="s">
        <v>125</v>
      </c>
      <c r="D29" t="s">
        <v>627</v>
      </c>
      <c r="E29" t="s">
        <v>134</v>
      </c>
      <c r="F29" t="s">
        <v>355</v>
      </c>
      <c r="G29" t="s">
        <v>209</v>
      </c>
      <c r="H29" t="s">
        <v>956</v>
      </c>
      <c r="I29" s="66">
        <v>7.46</v>
      </c>
      <c r="J29" t="s">
        <v>104</v>
      </c>
      <c r="K29" s="67">
        <v>3.5999999999999997E-2</v>
      </c>
      <c r="L29" s="67">
        <v>3.4500000000000003E-2</v>
      </c>
      <c r="M29" s="66">
        <v>5375000</v>
      </c>
      <c r="N29" s="66">
        <v>102.07</v>
      </c>
      <c r="O29" s="66">
        <v>5486.2624999999998</v>
      </c>
      <c r="P29" s="67">
        <v>1.26E-2</v>
      </c>
      <c r="Q29" s="67">
        <v>0.17760000000000001</v>
      </c>
      <c r="R29" s="67">
        <v>3.2000000000000002E-3</v>
      </c>
    </row>
    <row r="30" spans="1:18">
      <c r="A30" t="s">
        <v>957</v>
      </c>
      <c r="B30" t="s">
        <v>958</v>
      </c>
      <c r="C30" t="s">
        <v>125</v>
      </c>
      <c r="D30" t="s">
        <v>959</v>
      </c>
      <c r="E30" t="s">
        <v>130</v>
      </c>
      <c r="F30" t="s">
        <v>355</v>
      </c>
      <c r="G30" t="s">
        <v>209</v>
      </c>
      <c r="H30" t="s">
        <v>960</v>
      </c>
      <c r="I30" s="66">
        <v>2.17</v>
      </c>
      <c r="J30" t="s">
        <v>104</v>
      </c>
      <c r="K30" s="67">
        <v>2.1899999999999999E-2</v>
      </c>
      <c r="L30" s="67">
        <v>6.5299999999999997E-2</v>
      </c>
      <c r="M30" s="66">
        <v>4149000</v>
      </c>
      <c r="N30" s="66">
        <v>102.54</v>
      </c>
      <c r="O30" s="66">
        <v>4254.3846000000003</v>
      </c>
      <c r="P30" s="67">
        <v>3.7000000000000002E-3</v>
      </c>
      <c r="Q30" s="67">
        <v>0.13769999999999999</v>
      </c>
      <c r="R30" s="67">
        <v>2.5000000000000001E-3</v>
      </c>
    </row>
    <row r="31" spans="1:18">
      <c r="A31" s="68" t="s">
        <v>310</v>
      </c>
      <c r="B31" s="14"/>
      <c r="C31" s="14"/>
      <c r="D31" s="14"/>
      <c r="I31" s="70">
        <v>3.01</v>
      </c>
      <c r="L31" s="69">
        <v>0.21110000000000001</v>
      </c>
      <c r="M31" s="70">
        <v>183048.38</v>
      </c>
      <c r="O31" s="70">
        <v>379.11360438985201</v>
      </c>
      <c r="Q31" s="69">
        <v>1.23E-2</v>
      </c>
      <c r="R31" s="69">
        <v>2.0000000000000001E-4</v>
      </c>
    </row>
    <row r="32" spans="1:18">
      <c r="A32" t="s">
        <v>961</v>
      </c>
      <c r="B32" t="s">
        <v>962</v>
      </c>
      <c r="C32" t="s">
        <v>125</v>
      </c>
      <c r="D32" t="s">
        <v>963</v>
      </c>
      <c r="E32" t="s">
        <v>129</v>
      </c>
      <c r="F32" t="s">
        <v>964</v>
      </c>
      <c r="G32" t="s">
        <v>209</v>
      </c>
      <c r="H32" t="s">
        <v>928</v>
      </c>
      <c r="I32" s="66">
        <v>3.44</v>
      </c>
      <c r="J32" t="s">
        <v>108</v>
      </c>
      <c r="K32" s="67">
        <v>0.03</v>
      </c>
      <c r="L32" s="67">
        <v>0.22819999999999999</v>
      </c>
      <c r="M32" s="66">
        <v>161835</v>
      </c>
      <c r="N32" s="66">
        <v>54.2</v>
      </c>
      <c r="O32" s="66">
        <v>305.42213274</v>
      </c>
      <c r="P32" s="67">
        <v>0</v>
      </c>
      <c r="Q32" s="67">
        <v>9.9000000000000008E-3</v>
      </c>
      <c r="R32" s="67">
        <v>2.0000000000000001E-4</v>
      </c>
    </row>
    <row r="33" spans="1:18">
      <c r="A33" t="s">
        <v>965</v>
      </c>
      <c r="B33" t="s">
        <v>966</v>
      </c>
      <c r="C33" t="s">
        <v>125</v>
      </c>
      <c r="D33" t="s">
        <v>963</v>
      </c>
      <c r="E33" t="s">
        <v>129</v>
      </c>
      <c r="F33" t="s">
        <v>964</v>
      </c>
      <c r="G33" t="s">
        <v>209</v>
      </c>
      <c r="H33" t="s">
        <v>928</v>
      </c>
      <c r="I33" s="66">
        <v>1.21</v>
      </c>
      <c r="J33" t="s">
        <v>108</v>
      </c>
      <c r="K33" s="67">
        <v>3.1300000000000001E-2</v>
      </c>
      <c r="L33" s="67">
        <v>0.14019999999999999</v>
      </c>
      <c r="M33" s="66">
        <v>21213.38</v>
      </c>
      <c r="N33" s="66">
        <v>88.47</v>
      </c>
      <c r="O33" s="66">
        <v>73.691471649852005</v>
      </c>
      <c r="P33" s="67">
        <v>0</v>
      </c>
      <c r="Q33" s="67">
        <v>2.3999999999999998E-3</v>
      </c>
      <c r="R33" s="67">
        <v>0</v>
      </c>
    </row>
    <row r="34" spans="1:18">
      <c r="A34" s="68" t="s">
        <v>501</v>
      </c>
      <c r="B34" s="14"/>
      <c r="C34" s="14"/>
      <c r="D34" s="14"/>
      <c r="I34" s="70">
        <v>1.23</v>
      </c>
      <c r="L34" s="69">
        <v>2.9999999999999997E-4</v>
      </c>
      <c r="M34" s="70">
        <v>2144000</v>
      </c>
      <c r="O34" s="70">
        <v>7696.0891072000004</v>
      </c>
      <c r="Q34" s="69">
        <v>0.24909999999999999</v>
      </c>
      <c r="R34" s="69">
        <v>4.4999999999999997E-3</v>
      </c>
    </row>
    <row r="35" spans="1:18">
      <c r="A35" t="s">
        <v>967</v>
      </c>
      <c r="B35" t="s">
        <v>968</v>
      </c>
      <c r="C35" t="s">
        <v>125</v>
      </c>
      <c r="D35" t="s">
        <v>969</v>
      </c>
      <c r="E35" t="s">
        <v>593</v>
      </c>
      <c r="F35" t="s">
        <v>343</v>
      </c>
      <c r="G35" t="s">
        <v>209</v>
      </c>
      <c r="H35" t="s">
        <v>970</v>
      </c>
      <c r="I35" s="66">
        <v>1.23</v>
      </c>
      <c r="J35" t="s">
        <v>108</v>
      </c>
      <c r="K35" s="67">
        <v>4.4400000000000002E-2</v>
      </c>
      <c r="L35" s="67">
        <v>2.9999999999999997E-4</v>
      </c>
      <c r="M35" s="66">
        <v>2144000</v>
      </c>
      <c r="N35" s="66">
        <v>103.09</v>
      </c>
      <c r="O35" s="66">
        <v>7696.0891072000004</v>
      </c>
      <c r="P35" s="67">
        <v>6.7000000000000002E-3</v>
      </c>
      <c r="Q35" s="67">
        <v>0.24909999999999999</v>
      </c>
      <c r="R35" s="67">
        <v>4.4999999999999997E-3</v>
      </c>
    </row>
    <row r="36" spans="1:18">
      <c r="A36" s="68" t="s">
        <v>250</v>
      </c>
      <c r="B36" s="14"/>
      <c r="C36" s="14"/>
      <c r="D36" s="14"/>
      <c r="I36" s="70">
        <v>0</v>
      </c>
      <c r="L36" s="69">
        <v>0</v>
      </c>
      <c r="M36" s="70">
        <v>0</v>
      </c>
      <c r="O36" s="70">
        <v>0</v>
      </c>
      <c r="Q36" s="69">
        <v>0</v>
      </c>
      <c r="R36" s="69">
        <v>0</v>
      </c>
    </row>
    <row r="37" spans="1:18">
      <c r="A37" s="68" t="s">
        <v>311</v>
      </c>
      <c r="B37" s="14"/>
      <c r="C37" s="14"/>
      <c r="D37" s="14"/>
      <c r="I37" s="70">
        <v>0</v>
      </c>
      <c r="L37" s="69">
        <v>0</v>
      </c>
      <c r="M37" s="70">
        <v>0</v>
      </c>
      <c r="O37" s="70">
        <v>0</v>
      </c>
      <c r="Q37" s="69">
        <v>0</v>
      </c>
      <c r="R37" s="69">
        <v>0</v>
      </c>
    </row>
    <row r="38" spans="1:18">
      <c r="A38" t="s">
        <v>246</v>
      </c>
      <c r="B38" t="s">
        <v>246</v>
      </c>
      <c r="C38" s="14"/>
      <c r="D38" s="14"/>
      <c r="E38" t="s">
        <v>246</v>
      </c>
      <c r="F38" t="s">
        <v>246</v>
      </c>
      <c r="I38" s="66">
        <v>0</v>
      </c>
      <c r="J38" t="s">
        <v>246</v>
      </c>
      <c r="K38" s="67">
        <v>0</v>
      </c>
      <c r="L38" s="67">
        <v>0</v>
      </c>
      <c r="M38" s="66">
        <v>0</v>
      </c>
      <c r="N38" s="66">
        <v>0</v>
      </c>
      <c r="O38" s="66">
        <v>0</v>
      </c>
      <c r="P38" s="67">
        <v>0</v>
      </c>
      <c r="Q38" s="67">
        <v>0</v>
      </c>
      <c r="R38" s="67">
        <v>0</v>
      </c>
    </row>
    <row r="39" spans="1:18">
      <c r="A39" s="68" t="s">
        <v>312</v>
      </c>
      <c r="B39" s="14"/>
      <c r="C39" s="14"/>
      <c r="D39" s="14"/>
      <c r="I39" s="70">
        <v>0</v>
      </c>
      <c r="L39" s="69">
        <v>0</v>
      </c>
      <c r="M39" s="70">
        <v>0</v>
      </c>
      <c r="O39" s="70">
        <v>0</v>
      </c>
      <c r="Q39" s="69">
        <v>0</v>
      </c>
      <c r="R39" s="69">
        <v>0</v>
      </c>
    </row>
    <row r="40" spans="1:18">
      <c r="A40" t="s">
        <v>246</v>
      </c>
      <c r="B40" t="s">
        <v>246</v>
      </c>
      <c r="C40" s="14"/>
      <c r="D40" s="14"/>
      <c r="E40" t="s">
        <v>246</v>
      </c>
      <c r="F40" t="s">
        <v>246</v>
      </c>
      <c r="I40" s="66">
        <v>0</v>
      </c>
      <c r="J40" t="s">
        <v>246</v>
      </c>
      <c r="K40" s="67">
        <v>0</v>
      </c>
      <c r="L40" s="67">
        <v>0</v>
      </c>
      <c r="M40" s="66">
        <v>0</v>
      </c>
      <c r="N40" s="66">
        <v>0</v>
      </c>
      <c r="O40" s="66">
        <v>0</v>
      </c>
      <c r="P40" s="67">
        <v>0</v>
      </c>
      <c r="Q40" s="67">
        <v>0</v>
      </c>
      <c r="R40" s="67">
        <v>0</v>
      </c>
    </row>
    <row r="41" spans="1:18">
      <c r="A41" s="89" t="s">
        <v>252</v>
      </c>
      <c r="B41" s="14"/>
      <c r="C41" s="14"/>
      <c r="D41" s="14"/>
    </row>
    <row r="42" spans="1:18">
      <c r="A42" s="89" t="s">
        <v>305</v>
      </c>
      <c r="B42" s="14"/>
      <c r="C42" s="14"/>
      <c r="D42" s="14"/>
    </row>
    <row r="43" spans="1:18">
      <c r="A43" s="89" t="s">
        <v>306</v>
      </c>
      <c r="B43" s="14"/>
      <c r="C43" s="14"/>
      <c r="D43" s="14"/>
    </row>
    <row r="44" spans="1:18">
      <c r="A44" s="89" t="s">
        <v>307</v>
      </c>
      <c r="B44" s="14"/>
      <c r="C44" s="14"/>
      <c r="D44" s="14"/>
    </row>
    <row r="45" spans="1:18" hidden="1">
      <c r="B45" s="14"/>
      <c r="C45" s="14"/>
      <c r="D45" s="14"/>
    </row>
    <row r="46" spans="1:18" hidden="1">
      <c r="B46" s="14"/>
      <c r="C46" s="14"/>
      <c r="D46" s="14"/>
    </row>
    <row r="47" spans="1:18" hidden="1">
      <c r="B47" s="14"/>
      <c r="C47" s="14"/>
      <c r="D47" s="14"/>
    </row>
    <row r="48" spans="1:18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11" workbookViewId="0">
      <selection activeCell="M11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  <c r="B2" t="s">
        <v>196</v>
      </c>
    </row>
    <row r="3" spans="1:97">
      <c r="A3" s="2" t="s">
        <v>2</v>
      </c>
      <c r="B3" t="s">
        <v>197</v>
      </c>
    </row>
    <row r="4" spans="1:97">
      <c r="A4" s="2" t="s">
        <v>3</v>
      </c>
      <c r="B4" t="s">
        <v>198</v>
      </c>
    </row>
    <row r="5" spans="1:97">
      <c r="A5" s="63" t="s">
        <v>199</v>
      </c>
      <c r="B5" t="s">
        <v>200</v>
      </c>
    </row>
    <row r="6" spans="1:97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97" ht="26.25" customHeight="1">
      <c r="A7" s="103" t="s">
        <v>91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1154448.1100000001</v>
      </c>
      <c r="H11" s="7"/>
      <c r="I11" s="64">
        <v>51827.115802874003</v>
      </c>
      <c r="J11" s="7"/>
      <c r="K11" s="65">
        <v>1</v>
      </c>
      <c r="L11" s="65">
        <v>3.0099999999999998E-2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203</v>
      </c>
      <c r="B12" s="14"/>
      <c r="C12" s="14"/>
      <c r="D12" s="14"/>
      <c r="G12" s="70">
        <v>784209.11</v>
      </c>
      <c r="I12" s="70">
        <v>50418.356407874002</v>
      </c>
      <c r="K12" s="69">
        <v>0.9728</v>
      </c>
      <c r="L12" s="69">
        <v>2.92E-2</v>
      </c>
    </row>
    <row r="13" spans="1:97">
      <c r="A13" t="s">
        <v>971</v>
      </c>
      <c r="B13" t="s">
        <v>972</v>
      </c>
      <c r="C13" t="s">
        <v>125</v>
      </c>
      <c r="D13" t="s">
        <v>973</v>
      </c>
      <c r="E13" t="s">
        <v>394</v>
      </c>
      <c r="F13" t="s">
        <v>104</v>
      </c>
      <c r="G13" s="66">
        <v>66273</v>
      </c>
      <c r="H13" s="66">
        <v>59513.8</v>
      </c>
      <c r="I13" s="66">
        <v>39441.580673999997</v>
      </c>
      <c r="J13" s="67">
        <v>0</v>
      </c>
      <c r="K13" s="67">
        <v>0.76100000000000001</v>
      </c>
      <c r="L13" s="67">
        <v>2.29E-2</v>
      </c>
    </row>
    <row r="14" spans="1:97">
      <c r="A14" t="s">
        <v>974</v>
      </c>
      <c r="B14" t="s">
        <v>975</v>
      </c>
      <c r="C14" t="s">
        <v>125</v>
      </c>
      <c r="D14" t="s">
        <v>976</v>
      </c>
      <c r="E14" t="s">
        <v>330</v>
      </c>
      <c r="F14" t="s">
        <v>112</v>
      </c>
      <c r="G14" s="66">
        <v>500000</v>
      </c>
      <c r="H14" s="66">
        <v>4.3</v>
      </c>
      <c r="I14" s="66">
        <v>81.807500000000005</v>
      </c>
      <c r="J14" s="67">
        <v>0</v>
      </c>
      <c r="K14" s="67">
        <v>1.6000000000000001E-3</v>
      </c>
      <c r="L14" s="67">
        <v>0</v>
      </c>
    </row>
    <row r="15" spans="1:97">
      <c r="A15" t="s">
        <v>977</v>
      </c>
      <c r="B15" t="s">
        <v>978</v>
      </c>
      <c r="C15" t="s">
        <v>125</v>
      </c>
      <c r="D15" t="s">
        <v>979</v>
      </c>
      <c r="E15" t="s">
        <v>129</v>
      </c>
      <c r="F15" t="s">
        <v>108</v>
      </c>
      <c r="G15" s="66">
        <v>159456.10999999999</v>
      </c>
      <c r="H15" s="66">
        <v>1910</v>
      </c>
      <c r="I15" s="66">
        <v>10604.819942882001</v>
      </c>
      <c r="J15" s="67">
        <v>0</v>
      </c>
      <c r="K15" s="67">
        <v>0.2046</v>
      </c>
      <c r="L15" s="67">
        <v>6.1000000000000004E-3</v>
      </c>
    </row>
    <row r="16" spans="1:97">
      <c r="A16" t="s">
        <v>980</v>
      </c>
      <c r="B16" t="s">
        <v>981</v>
      </c>
      <c r="C16" t="s">
        <v>125</v>
      </c>
      <c r="D16" t="s">
        <v>963</v>
      </c>
      <c r="E16" t="s">
        <v>129</v>
      </c>
      <c r="F16" t="s">
        <v>108</v>
      </c>
      <c r="G16" s="66">
        <v>2480</v>
      </c>
      <c r="H16" s="66">
        <v>3360</v>
      </c>
      <c r="I16" s="66">
        <v>290.14809600000001</v>
      </c>
      <c r="J16" s="67">
        <v>0</v>
      </c>
      <c r="K16" s="67">
        <v>5.5999999999999999E-3</v>
      </c>
      <c r="L16" s="67">
        <v>2.0000000000000001E-4</v>
      </c>
    </row>
    <row r="17" spans="1:12">
      <c r="A17" t="s">
        <v>982</v>
      </c>
      <c r="B17" t="s">
        <v>983</v>
      </c>
      <c r="C17" t="s">
        <v>125</v>
      </c>
      <c r="D17" t="s">
        <v>984</v>
      </c>
      <c r="E17" t="s">
        <v>134</v>
      </c>
      <c r="F17" t="s">
        <v>108</v>
      </c>
      <c r="G17" s="66">
        <v>56000</v>
      </c>
      <c r="H17" s="66">
        <v>1E-4</v>
      </c>
      <c r="I17" s="66">
        <v>1.9499200000000001E-4</v>
      </c>
      <c r="J17" s="67">
        <v>0</v>
      </c>
      <c r="K17" s="67">
        <v>0</v>
      </c>
      <c r="L17" s="67">
        <v>0</v>
      </c>
    </row>
    <row r="18" spans="1:12">
      <c r="A18" s="68" t="s">
        <v>250</v>
      </c>
      <c r="B18" s="14"/>
      <c r="C18" s="14"/>
      <c r="D18" s="14"/>
      <c r="G18" s="70">
        <v>370239</v>
      </c>
      <c r="I18" s="70">
        <v>1408.759395</v>
      </c>
      <c r="K18" s="69">
        <v>2.7199999999999998E-2</v>
      </c>
      <c r="L18" s="69">
        <v>8.0000000000000004E-4</v>
      </c>
    </row>
    <row r="19" spans="1:12">
      <c r="A19" s="68" t="s">
        <v>311</v>
      </c>
      <c r="B19" s="14"/>
      <c r="C19" s="14"/>
      <c r="D19" s="14"/>
      <c r="G19" s="70">
        <v>0</v>
      </c>
      <c r="I19" s="70">
        <v>0</v>
      </c>
      <c r="K19" s="69">
        <v>0</v>
      </c>
      <c r="L19" s="69">
        <v>0</v>
      </c>
    </row>
    <row r="20" spans="1:12">
      <c r="A20" t="s">
        <v>246</v>
      </c>
      <c r="B20" t="s">
        <v>246</v>
      </c>
      <c r="C20" s="14"/>
      <c r="D20" s="14"/>
      <c r="E20" t="s">
        <v>246</v>
      </c>
      <c r="F20" t="s">
        <v>246</v>
      </c>
      <c r="G20" s="66">
        <v>0</v>
      </c>
      <c r="H20" s="66">
        <v>0</v>
      </c>
      <c r="I20" s="66">
        <v>0</v>
      </c>
      <c r="J20" s="67">
        <v>0</v>
      </c>
      <c r="K20" s="67">
        <v>0</v>
      </c>
      <c r="L20" s="67">
        <v>0</v>
      </c>
    </row>
    <row r="21" spans="1:12">
      <c r="A21" s="68" t="s">
        <v>312</v>
      </c>
      <c r="B21" s="14"/>
      <c r="C21" s="14"/>
      <c r="D21" s="14"/>
      <c r="G21" s="70">
        <v>370239</v>
      </c>
      <c r="I21" s="70">
        <v>1408.759395</v>
      </c>
      <c r="K21" s="69">
        <v>2.7199999999999998E-2</v>
      </c>
      <c r="L21" s="69">
        <v>8.0000000000000004E-4</v>
      </c>
    </row>
    <row r="22" spans="1:12">
      <c r="A22" t="s">
        <v>985</v>
      </c>
      <c r="B22" t="s">
        <v>986</v>
      </c>
      <c r="C22" t="s">
        <v>125</v>
      </c>
      <c r="D22" t="s">
        <v>987</v>
      </c>
      <c r="E22" t="s">
        <v>752</v>
      </c>
      <c r="F22" t="s">
        <v>112</v>
      </c>
      <c r="G22" s="66">
        <v>370239</v>
      </c>
      <c r="H22" s="66">
        <v>100</v>
      </c>
      <c r="I22" s="66">
        <v>1408.759395</v>
      </c>
      <c r="J22" s="67">
        <v>0</v>
      </c>
      <c r="K22" s="67">
        <v>2.7199999999999998E-2</v>
      </c>
      <c r="L22" s="67">
        <v>8.0000000000000004E-4</v>
      </c>
    </row>
    <row r="23" spans="1:12">
      <c r="A23" s="89" t="s">
        <v>252</v>
      </c>
      <c r="B23" s="14"/>
      <c r="C23" s="14"/>
      <c r="D23" s="14"/>
    </row>
    <row r="24" spans="1:12">
      <c r="A24" s="89" t="s">
        <v>305</v>
      </c>
      <c r="B24" s="14"/>
      <c r="C24" s="14"/>
      <c r="D24" s="14"/>
    </row>
    <row r="25" spans="1:12">
      <c r="A25" s="89" t="s">
        <v>306</v>
      </c>
      <c r="B25" s="14"/>
      <c r="C25" s="14"/>
      <c r="D25" s="14"/>
    </row>
    <row r="26" spans="1:12">
      <c r="A26" s="89" t="s">
        <v>307</v>
      </c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37" workbookViewId="0">
      <selection activeCell="K37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>
      <c r="A5" s="63" t="s">
        <v>199</v>
      </c>
      <c r="B5" t="s">
        <v>200</v>
      </c>
    </row>
    <row r="6" spans="1:54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54" ht="26.25" customHeight="1">
      <c r="A7" s="103" t="s">
        <v>141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107903022.79000001</v>
      </c>
      <c r="F11" s="7"/>
      <c r="G11" s="64">
        <v>174744.97853727953</v>
      </c>
      <c r="H11" s="7"/>
      <c r="I11" s="65">
        <v>1</v>
      </c>
      <c r="J11" s="65">
        <v>0.1013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203</v>
      </c>
      <c r="B12" s="14"/>
      <c r="E12" s="70">
        <v>85941458.549999997</v>
      </c>
      <c r="G12" s="70">
        <v>97384.928041147126</v>
      </c>
      <c r="I12" s="69">
        <v>0.55730000000000002</v>
      </c>
      <c r="J12" s="69">
        <v>5.6500000000000002E-2</v>
      </c>
    </row>
    <row r="13" spans="1:54">
      <c r="A13" s="68" t="s">
        <v>988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246</v>
      </c>
      <c r="B14" t="s">
        <v>246</v>
      </c>
      <c r="C14" t="s">
        <v>246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989</v>
      </c>
      <c r="B15" s="14"/>
      <c r="E15" s="70">
        <v>14149710</v>
      </c>
      <c r="G15" s="70">
        <v>15015.34505515801</v>
      </c>
      <c r="I15" s="69">
        <v>8.5900000000000004E-2</v>
      </c>
      <c r="J15" s="69">
        <v>8.6999999999999994E-3</v>
      </c>
    </row>
    <row r="16" spans="1:54">
      <c r="A16" t="s">
        <v>990</v>
      </c>
      <c r="B16" t="s">
        <v>991</v>
      </c>
      <c r="C16" t="s">
        <v>104</v>
      </c>
      <c r="D16" t="s">
        <v>992</v>
      </c>
      <c r="E16" s="66">
        <v>5939941</v>
      </c>
      <c r="F16" s="66">
        <v>106.069647</v>
      </c>
      <c r="G16" s="66">
        <v>6300.4744507082696</v>
      </c>
      <c r="H16" s="67">
        <v>0</v>
      </c>
      <c r="I16" s="67">
        <v>3.61E-2</v>
      </c>
      <c r="J16" s="67">
        <v>3.7000000000000002E-3</v>
      </c>
    </row>
    <row r="17" spans="1:10">
      <c r="A17" t="s">
        <v>993</v>
      </c>
      <c r="B17" t="s">
        <v>994</v>
      </c>
      <c r="C17" t="s">
        <v>104</v>
      </c>
      <c r="D17" t="s">
        <v>545</v>
      </c>
      <c r="E17" s="66">
        <v>8209769</v>
      </c>
      <c r="F17" s="66">
        <v>106.152446</v>
      </c>
      <c r="G17" s="66">
        <v>8714.8706044497394</v>
      </c>
      <c r="H17" s="67">
        <v>0</v>
      </c>
      <c r="I17" s="67">
        <v>4.99E-2</v>
      </c>
      <c r="J17" s="67">
        <v>5.1000000000000004E-3</v>
      </c>
    </row>
    <row r="18" spans="1:10">
      <c r="A18" s="68" t="s">
        <v>995</v>
      </c>
      <c r="B18" s="14"/>
      <c r="E18" s="70">
        <v>0</v>
      </c>
      <c r="G18" s="70">
        <v>0</v>
      </c>
      <c r="I18" s="69">
        <v>0</v>
      </c>
      <c r="J18" s="69">
        <v>0</v>
      </c>
    </row>
    <row r="19" spans="1:10">
      <c r="A19" t="s">
        <v>246</v>
      </c>
      <c r="B19" t="s">
        <v>246</v>
      </c>
      <c r="C19" t="s">
        <v>246</v>
      </c>
      <c r="E19" s="66">
        <v>0</v>
      </c>
      <c r="F19" s="66">
        <v>0</v>
      </c>
      <c r="G19" s="66">
        <v>0</v>
      </c>
      <c r="H19" s="67">
        <v>0</v>
      </c>
      <c r="I19" s="67">
        <v>0</v>
      </c>
      <c r="J19" s="67">
        <v>0</v>
      </c>
    </row>
    <row r="20" spans="1:10">
      <c r="A20" s="68" t="s">
        <v>996</v>
      </c>
      <c r="B20" s="14"/>
      <c r="E20" s="70">
        <v>71791748.549999997</v>
      </c>
      <c r="G20" s="70">
        <v>82369.582985989109</v>
      </c>
      <c r="I20" s="69">
        <v>0.47139999999999999</v>
      </c>
      <c r="J20" s="69">
        <v>4.7800000000000002E-2</v>
      </c>
    </row>
    <row r="21" spans="1:10">
      <c r="A21" t="s">
        <v>997</v>
      </c>
      <c r="B21" t="s">
        <v>998</v>
      </c>
      <c r="C21" t="s">
        <v>108</v>
      </c>
      <c r="D21" t="s">
        <v>481</v>
      </c>
      <c r="E21" s="66">
        <v>413354.74</v>
      </c>
      <c r="F21" s="66">
        <v>97</v>
      </c>
      <c r="G21" s="66">
        <v>1396.1221685395999</v>
      </c>
      <c r="H21" s="67">
        <v>0</v>
      </c>
      <c r="I21" s="67">
        <v>8.0000000000000002E-3</v>
      </c>
      <c r="J21" s="67">
        <v>8.0000000000000004E-4</v>
      </c>
    </row>
    <row r="22" spans="1:10">
      <c r="A22" t="s">
        <v>999</v>
      </c>
      <c r="B22" t="s">
        <v>1000</v>
      </c>
      <c r="C22" t="s">
        <v>108</v>
      </c>
      <c r="D22" t="s">
        <v>1001</v>
      </c>
      <c r="E22" s="66">
        <v>859263</v>
      </c>
      <c r="F22" s="66">
        <v>73.685983000000007</v>
      </c>
      <c r="G22" s="66">
        <v>2204.6505433826201</v>
      </c>
      <c r="H22" s="67">
        <v>0</v>
      </c>
      <c r="I22" s="67">
        <v>1.26E-2</v>
      </c>
      <c r="J22" s="67">
        <v>1.2999999999999999E-3</v>
      </c>
    </row>
    <row r="23" spans="1:10">
      <c r="A23" t="s">
        <v>1002</v>
      </c>
      <c r="B23" t="s">
        <v>1000</v>
      </c>
      <c r="C23" t="s">
        <v>108</v>
      </c>
      <c r="D23" t="s">
        <v>1003</v>
      </c>
      <c r="E23" s="66">
        <v>1247567</v>
      </c>
      <c r="F23" s="66">
        <v>107.84426899999998</v>
      </c>
      <c r="G23" s="66">
        <v>4684.7855588174698</v>
      </c>
      <c r="H23" s="67">
        <v>0</v>
      </c>
      <c r="I23" s="67">
        <v>2.6800000000000001E-2</v>
      </c>
      <c r="J23" s="67">
        <v>2.7000000000000001E-3</v>
      </c>
    </row>
    <row r="24" spans="1:10">
      <c r="A24" t="s">
        <v>1004</v>
      </c>
      <c r="B24" t="s">
        <v>1005</v>
      </c>
      <c r="C24" t="s">
        <v>108</v>
      </c>
      <c r="D24" t="s">
        <v>1006</v>
      </c>
      <c r="E24" s="66">
        <v>2341542</v>
      </c>
      <c r="F24" s="66">
        <v>102.72627999999996</v>
      </c>
      <c r="G24" s="66">
        <v>8375.5296474893203</v>
      </c>
      <c r="H24" s="67">
        <v>0</v>
      </c>
      <c r="I24" s="67">
        <v>4.7899999999999998E-2</v>
      </c>
      <c r="J24" s="67">
        <v>4.8999999999999998E-3</v>
      </c>
    </row>
    <row r="25" spans="1:10">
      <c r="A25" t="s">
        <v>1007</v>
      </c>
      <c r="B25" t="s">
        <v>1008</v>
      </c>
      <c r="C25" t="s">
        <v>104</v>
      </c>
      <c r="D25" t="s">
        <v>1009</v>
      </c>
      <c r="E25" s="66">
        <v>17973426</v>
      </c>
      <c r="F25" s="66">
        <v>99.481899999999996</v>
      </c>
      <c r="G25" s="66">
        <v>17880.305679894002</v>
      </c>
      <c r="H25" s="67">
        <v>0</v>
      </c>
      <c r="I25" s="67">
        <v>0.1023</v>
      </c>
      <c r="J25" s="67">
        <v>1.04E-2</v>
      </c>
    </row>
    <row r="26" spans="1:10">
      <c r="A26" t="s">
        <v>1010</v>
      </c>
      <c r="B26" t="s">
        <v>1011</v>
      </c>
      <c r="C26" t="s">
        <v>104</v>
      </c>
      <c r="D26" t="s">
        <v>1012</v>
      </c>
      <c r="E26" s="66">
        <v>193533</v>
      </c>
      <c r="F26" s="66">
        <v>99.06</v>
      </c>
      <c r="G26" s="66">
        <v>191.7137898</v>
      </c>
      <c r="H26" s="67">
        <v>0</v>
      </c>
      <c r="I26" s="67">
        <v>1.1000000000000001E-3</v>
      </c>
      <c r="J26" s="67">
        <v>1E-4</v>
      </c>
    </row>
    <row r="27" spans="1:10">
      <c r="A27" t="s">
        <v>1013</v>
      </c>
      <c r="B27" t="s">
        <v>1014</v>
      </c>
      <c r="C27" t="s">
        <v>104</v>
      </c>
      <c r="D27" t="s">
        <v>1015</v>
      </c>
      <c r="E27" s="66">
        <v>4851052.12</v>
      </c>
      <c r="F27" s="66">
        <v>100.20241300000009</v>
      </c>
      <c r="G27" s="66">
        <v>4860.8712801276597</v>
      </c>
      <c r="H27" s="67">
        <v>0</v>
      </c>
      <c r="I27" s="67">
        <v>2.7799999999999998E-2</v>
      </c>
      <c r="J27" s="67">
        <v>2.8E-3</v>
      </c>
    </row>
    <row r="28" spans="1:10">
      <c r="A28" t="s">
        <v>1016</v>
      </c>
      <c r="B28" t="s">
        <v>1017</v>
      </c>
      <c r="C28" t="s">
        <v>104</v>
      </c>
      <c r="D28" t="s">
        <v>1018</v>
      </c>
      <c r="E28" s="66">
        <v>32440724</v>
      </c>
      <c r="F28" s="66">
        <v>100.91928</v>
      </c>
      <c r="G28" s="66">
        <v>32738.945087587199</v>
      </c>
      <c r="H28" s="67">
        <v>0</v>
      </c>
      <c r="I28" s="67">
        <v>0.18740000000000001</v>
      </c>
      <c r="J28" s="67">
        <v>1.9E-2</v>
      </c>
    </row>
    <row r="29" spans="1:10">
      <c r="A29" t="s">
        <v>1019</v>
      </c>
      <c r="B29" t="s">
        <v>1020</v>
      </c>
      <c r="C29" t="s">
        <v>104</v>
      </c>
      <c r="D29" t="s">
        <v>1021</v>
      </c>
      <c r="E29" s="66">
        <v>4911429</v>
      </c>
      <c r="F29" s="66">
        <v>60.204500000000003</v>
      </c>
      <c r="G29" s="66">
        <v>2956.901272305</v>
      </c>
      <c r="H29" s="67">
        <v>0</v>
      </c>
      <c r="I29" s="67">
        <v>1.6899999999999998E-2</v>
      </c>
      <c r="J29" s="67">
        <v>1.6999999999999999E-3</v>
      </c>
    </row>
    <row r="30" spans="1:10">
      <c r="A30" t="s">
        <v>1022</v>
      </c>
      <c r="B30" t="s">
        <v>1023</v>
      </c>
      <c r="C30" t="s">
        <v>104</v>
      </c>
      <c r="D30" t="s">
        <v>1021</v>
      </c>
      <c r="E30" s="66">
        <v>3373744.69</v>
      </c>
      <c r="F30" s="66">
        <v>67.171888000000081</v>
      </c>
      <c r="G30" s="66">
        <v>2266.2080045727498</v>
      </c>
      <c r="H30" s="67">
        <v>0</v>
      </c>
      <c r="I30" s="67">
        <v>1.2999999999999999E-2</v>
      </c>
      <c r="J30" s="67">
        <v>1.2999999999999999E-3</v>
      </c>
    </row>
    <row r="31" spans="1:10">
      <c r="A31" t="s">
        <v>1024</v>
      </c>
      <c r="B31" t="s">
        <v>1025</v>
      </c>
      <c r="C31" t="s">
        <v>108</v>
      </c>
      <c r="D31" t="s">
        <v>992</v>
      </c>
      <c r="E31" s="66">
        <v>682102</v>
      </c>
      <c r="F31" s="66">
        <v>69.885879999999872</v>
      </c>
      <c r="G31" s="66">
        <v>1659.84497445804</v>
      </c>
      <c r="H31" s="67">
        <v>0</v>
      </c>
      <c r="I31" s="67">
        <v>9.4999999999999998E-3</v>
      </c>
      <c r="J31" s="67">
        <v>1E-3</v>
      </c>
    </row>
    <row r="32" spans="1:10">
      <c r="A32" t="s">
        <v>1026</v>
      </c>
      <c r="B32" t="s">
        <v>1027</v>
      </c>
      <c r="C32" t="s">
        <v>108</v>
      </c>
      <c r="D32" t="s">
        <v>1028</v>
      </c>
      <c r="E32" s="66">
        <v>262691</v>
      </c>
      <c r="F32" s="66">
        <v>99.747993000000037</v>
      </c>
      <c r="G32" s="66">
        <v>912.384979015456</v>
      </c>
      <c r="H32" s="67">
        <v>0</v>
      </c>
      <c r="I32" s="67">
        <v>5.1999999999999998E-3</v>
      </c>
      <c r="J32" s="67">
        <v>5.0000000000000001E-4</v>
      </c>
    </row>
    <row r="33" spans="1:10">
      <c r="A33" t="s">
        <v>1029</v>
      </c>
      <c r="B33" t="s">
        <v>1030</v>
      </c>
      <c r="C33" t="s">
        <v>104</v>
      </c>
      <c r="D33" t="s">
        <v>1031</v>
      </c>
      <c r="E33" s="66">
        <v>2241320</v>
      </c>
      <c r="F33" s="66">
        <v>100</v>
      </c>
      <c r="G33" s="66">
        <v>2241.3200000000002</v>
      </c>
      <c r="H33" s="67">
        <v>0</v>
      </c>
      <c r="I33" s="67">
        <v>1.2800000000000001E-2</v>
      </c>
      <c r="J33" s="67">
        <v>1.2999999999999999E-3</v>
      </c>
    </row>
    <row r="34" spans="1:10">
      <c r="A34" s="68" t="s">
        <v>250</v>
      </c>
      <c r="B34" s="14"/>
      <c r="E34" s="70">
        <v>21961564.239999998</v>
      </c>
      <c r="G34" s="70">
        <v>77360.05049613239</v>
      </c>
      <c r="I34" s="69">
        <v>0.44269999999999998</v>
      </c>
      <c r="J34" s="69">
        <v>4.4900000000000002E-2</v>
      </c>
    </row>
    <row r="35" spans="1:10">
      <c r="A35" s="68" t="s">
        <v>1032</v>
      </c>
      <c r="B35" s="14"/>
      <c r="E35" s="70">
        <v>0</v>
      </c>
      <c r="G35" s="70">
        <v>0</v>
      </c>
      <c r="I35" s="69">
        <v>0</v>
      </c>
      <c r="J35" s="69">
        <v>0</v>
      </c>
    </row>
    <row r="36" spans="1:10">
      <c r="A36" t="s">
        <v>246</v>
      </c>
      <c r="B36" t="s">
        <v>246</v>
      </c>
      <c r="C36" t="s">
        <v>246</v>
      </c>
      <c r="E36" s="66">
        <v>0</v>
      </c>
      <c r="F36" s="66">
        <v>0</v>
      </c>
      <c r="G36" s="66">
        <v>0</v>
      </c>
      <c r="H36" s="67">
        <v>0</v>
      </c>
      <c r="I36" s="67">
        <v>0</v>
      </c>
      <c r="J36" s="67">
        <v>0</v>
      </c>
    </row>
    <row r="37" spans="1:10">
      <c r="A37" s="68" t="s">
        <v>1033</v>
      </c>
      <c r="B37" s="14"/>
      <c r="E37" s="70">
        <v>4843046.53</v>
      </c>
      <c r="G37" s="70">
        <v>15957.654340760324</v>
      </c>
      <c r="I37" s="69">
        <v>9.1300000000000006E-2</v>
      </c>
      <c r="J37" s="69">
        <v>9.2999999999999992E-3</v>
      </c>
    </row>
    <row r="38" spans="1:10">
      <c r="A38" t="s">
        <v>1034</v>
      </c>
      <c r="B38" t="s">
        <v>1035</v>
      </c>
      <c r="C38" t="s">
        <v>108</v>
      </c>
      <c r="D38" t="s">
        <v>1036</v>
      </c>
      <c r="E38" s="66">
        <v>2579.5300000000002</v>
      </c>
      <c r="F38" s="66">
        <v>1E-4</v>
      </c>
      <c r="G38" s="66">
        <v>8.9819234599999995E-6</v>
      </c>
      <c r="H38" s="67">
        <v>0</v>
      </c>
      <c r="I38" s="67">
        <v>0</v>
      </c>
      <c r="J38" s="67">
        <v>0</v>
      </c>
    </row>
    <row r="39" spans="1:10">
      <c r="A39" t="s">
        <v>1037</v>
      </c>
      <c r="B39" t="s">
        <v>1038</v>
      </c>
      <c r="C39" t="s">
        <v>108</v>
      </c>
      <c r="D39" t="s">
        <v>1039</v>
      </c>
      <c r="E39" s="66">
        <v>2414895</v>
      </c>
      <c r="F39" s="66">
        <v>99.775599999999997</v>
      </c>
      <c r="G39" s="66">
        <v>8389.7953471088404</v>
      </c>
      <c r="H39" s="67">
        <v>0</v>
      </c>
      <c r="I39" s="67">
        <v>4.8000000000000001E-2</v>
      </c>
      <c r="J39" s="67">
        <v>4.8999999999999998E-3</v>
      </c>
    </row>
    <row r="40" spans="1:10">
      <c r="A40" t="s">
        <v>1040</v>
      </c>
      <c r="B40" t="s">
        <v>1041</v>
      </c>
      <c r="C40" t="s">
        <v>108</v>
      </c>
      <c r="D40" t="s">
        <v>1042</v>
      </c>
      <c r="E40" s="66">
        <v>2425572</v>
      </c>
      <c r="F40" s="66">
        <v>89.604556300000013</v>
      </c>
      <c r="G40" s="66">
        <v>7567.8589846695604</v>
      </c>
      <c r="H40" s="67">
        <v>0</v>
      </c>
      <c r="I40" s="67">
        <v>4.3299999999999998E-2</v>
      </c>
      <c r="J40" s="67">
        <v>4.4000000000000003E-3</v>
      </c>
    </row>
    <row r="41" spans="1:10">
      <c r="A41" s="68" t="s">
        <v>1043</v>
      </c>
      <c r="B41" s="14"/>
      <c r="E41" s="70">
        <v>15489508.23</v>
      </c>
      <c r="G41" s="70">
        <v>54102.004301883193</v>
      </c>
      <c r="I41" s="69">
        <v>0.30959999999999999</v>
      </c>
      <c r="J41" s="69">
        <v>3.1399999999999997E-2</v>
      </c>
    </row>
    <row r="42" spans="1:10">
      <c r="A42" t="s">
        <v>1044</v>
      </c>
      <c r="B42" t="s">
        <v>1045</v>
      </c>
      <c r="C42" t="s">
        <v>108</v>
      </c>
      <c r="D42" t="s">
        <v>1021</v>
      </c>
      <c r="E42" s="66">
        <v>5066909.1500000004</v>
      </c>
      <c r="F42" s="66">
        <v>95.32526699999984</v>
      </c>
      <c r="G42" s="66">
        <v>16818.215561431301</v>
      </c>
      <c r="H42" s="67">
        <v>0</v>
      </c>
      <c r="I42" s="67">
        <v>9.6199999999999994E-2</v>
      </c>
      <c r="J42" s="67">
        <v>9.7999999999999997E-3</v>
      </c>
    </row>
    <row r="43" spans="1:10">
      <c r="A43" t="s">
        <v>1046</v>
      </c>
      <c r="B43" t="s">
        <v>1047</v>
      </c>
      <c r="C43" t="s">
        <v>108</v>
      </c>
      <c r="D43" t="s">
        <v>1048</v>
      </c>
      <c r="E43" s="66">
        <v>4506570.8</v>
      </c>
      <c r="F43" s="66">
        <v>102.02454000000012</v>
      </c>
      <c r="G43" s="66">
        <v>16009.567903347601</v>
      </c>
      <c r="H43" s="67">
        <v>0</v>
      </c>
      <c r="I43" s="67">
        <v>9.1600000000000001E-2</v>
      </c>
      <c r="J43" s="67">
        <v>9.2999999999999992E-3</v>
      </c>
    </row>
    <row r="44" spans="1:10">
      <c r="A44" t="s">
        <v>1049</v>
      </c>
      <c r="B44" t="s">
        <v>1050</v>
      </c>
      <c r="C44" t="s">
        <v>108</v>
      </c>
      <c r="D44" t="s">
        <v>1051</v>
      </c>
      <c r="E44" s="66">
        <v>2223263.2799999998</v>
      </c>
      <c r="F44" s="66">
        <v>104.87898</v>
      </c>
      <c r="G44" s="66">
        <v>8119.1042324108903</v>
      </c>
      <c r="H44" s="67">
        <v>0</v>
      </c>
      <c r="I44" s="67">
        <v>4.65E-2</v>
      </c>
      <c r="J44" s="67">
        <v>4.7000000000000002E-3</v>
      </c>
    </row>
    <row r="45" spans="1:10">
      <c r="A45" t="s">
        <v>1052</v>
      </c>
      <c r="B45" t="s">
        <v>1053</v>
      </c>
      <c r="C45" t="s">
        <v>108</v>
      </c>
      <c r="D45" t="s">
        <v>1054</v>
      </c>
      <c r="E45" s="66">
        <v>3692765</v>
      </c>
      <c r="F45" s="66">
        <v>102.30909999999977</v>
      </c>
      <c r="G45" s="66">
        <v>13155.116604693399</v>
      </c>
      <c r="H45" s="67">
        <v>0</v>
      </c>
      <c r="I45" s="67">
        <v>7.5300000000000006E-2</v>
      </c>
      <c r="J45" s="67">
        <v>7.6E-3</v>
      </c>
    </row>
    <row r="46" spans="1:10">
      <c r="A46" s="68" t="s">
        <v>1055</v>
      </c>
      <c r="B46" s="14"/>
      <c r="E46" s="70">
        <v>1629009.48</v>
      </c>
      <c r="G46" s="70">
        <v>7300.3918534888799</v>
      </c>
      <c r="I46" s="69">
        <v>4.1799999999999997E-2</v>
      </c>
      <c r="J46" s="69">
        <v>4.1999999999999997E-3</v>
      </c>
    </row>
    <row r="47" spans="1:10">
      <c r="A47" t="s">
        <v>1056</v>
      </c>
      <c r="B47" t="s">
        <v>1057</v>
      </c>
      <c r="C47" t="s">
        <v>108</v>
      </c>
      <c r="D47" t="s">
        <v>277</v>
      </c>
      <c r="E47" s="66">
        <v>638191</v>
      </c>
      <c r="F47" s="66">
        <v>100</v>
      </c>
      <c r="G47" s="66">
        <v>2222.1810620000001</v>
      </c>
      <c r="H47" s="67">
        <v>0</v>
      </c>
      <c r="I47" s="67">
        <v>1.2699999999999999E-2</v>
      </c>
      <c r="J47" s="67">
        <v>1.2999999999999999E-3</v>
      </c>
    </row>
    <row r="48" spans="1:10">
      <c r="A48" t="s">
        <v>1058</v>
      </c>
      <c r="B48" t="s">
        <v>1059</v>
      </c>
      <c r="C48" t="s">
        <v>108</v>
      </c>
      <c r="D48" t="s">
        <v>1060</v>
      </c>
      <c r="E48" s="66">
        <v>990818.48</v>
      </c>
      <c r="F48" s="66">
        <v>147.19323800000001</v>
      </c>
      <c r="G48" s="66">
        <v>5078.2107914888802</v>
      </c>
      <c r="H48" s="67">
        <v>0</v>
      </c>
      <c r="I48" s="67">
        <v>2.9100000000000001E-2</v>
      </c>
      <c r="J48" s="67">
        <v>2.8999999999999998E-3</v>
      </c>
    </row>
    <row r="49" spans="1:2">
      <c r="A49" s="89" t="s">
        <v>252</v>
      </c>
      <c r="B49" s="14"/>
    </row>
    <row r="50" spans="1:2">
      <c r="A50" s="89" t="s">
        <v>305</v>
      </c>
      <c r="B50" s="14"/>
    </row>
    <row r="51" spans="1:2">
      <c r="A51" s="89" t="s">
        <v>306</v>
      </c>
      <c r="B51" s="14"/>
    </row>
    <row r="52" spans="1:2">
      <c r="A52" s="89" t="s">
        <v>307</v>
      </c>
      <c r="B52" s="14"/>
    </row>
    <row r="53" spans="1:2" hidden="1">
      <c r="B53" s="14"/>
    </row>
    <row r="54" spans="1:2" hidden="1">
      <c r="B54" s="14"/>
    </row>
    <row r="55" spans="1:2" hidden="1">
      <c r="B55" s="14"/>
    </row>
    <row r="56" spans="1:2" hidden="1">
      <c r="B56" s="14"/>
    </row>
    <row r="57" spans="1:2" hidden="1">
      <c r="B57" s="14"/>
    </row>
    <row r="58" spans="1:2" hidden="1">
      <c r="B58" s="14"/>
    </row>
    <row r="59" spans="1:2" hidden="1">
      <c r="B59" s="14"/>
    </row>
    <row r="60" spans="1:2" hidden="1">
      <c r="B60" s="14"/>
    </row>
    <row r="61" spans="1:2" hidden="1">
      <c r="B61" s="14"/>
    </row>
    <row r="62" spans="1:2" hidden="1">
      <c r="B62" s="14"/>
    </row>
    <row r="63" spans="1:2" hidden="1">
      <c r="B63" s="14"/>
    </row>
    <row r="64" spans="1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>
      <c r="A5" s="63" t="s">
        <v>199</v>
      </c>
      <c r="B5" t="s">
        <v>200</v>
      </c>
    </row>
    <row r="6" spans="1:58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58" ht="26.25" customHeight="1">
      <c r="A7" s="103" t="s">
        <v>143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4849977.4000000004</v>
      </c>
      <c r="G11" s="7"/>
      <c r="H11" s="64">
        <v>1826.5194100000001</v>
      </c>
      <c r="I11" s="7"/>
      <c r="J11" s="65">
        <v>1</v>
      </c>
      <c r="K11" s="65">
        <v>1.1000000000000001E-3</v>
      </c>
      <c r="L11" s="14"/>
      <c r="M11" s="14"/>
      <c r="N11" s="14"/>
      <c r="O11" s="14"/>
      <c r="BF11" s="14"/>
    </row>
    <row r="12" spans="1:58">
      <c r="A12" s="68" t="s">
        <v>1061</v>
      </c>
      <c r="B12" s="14"/>
      <c r="C12" s="14"/>
      <c r="F12" s="70">
        <v>4849977.4000000004</v>
      </c>
      <c r="H12" s="70">
        <v>1826.5194100000001</v>
      </c>
      <c r="J12" s="69">
        <v>1</v>
      </c>
      <c r="K12" s="69">
        <v>1.1000000000000001E-3</v>
      </c>
    </row>
    <row r="13" spans="1:58">
      <c r="A13" t="s">
        <v>1062</v>
      </c>
      <c r="B13" t="s">
        <v>1063</v>
      </c>
      <c r="C13" t="s">
        <v>439</v>
      </c>
      <c r="D13" t="s">
        <v>104</v>
      </c>
      <c r="E13" t="s">
        <v>1064</v>
      </c>
      <c r="F13" s="66">
        <v>5928349</v>
      </c>
      <c r="G13" s="66">
        <v>49</v>
      </c>
      <c r="H13" s="66">
        <v>2904.8910099999998</v>
      </c>
      <c r="I13" s="67">
        <v>0</v>
      </c>
      <c r="J13" s="67">
        <v>1.5904</v>
      </c>
      <c r="K13" s="67">
        <v>1.6999999999999999E-3</v>
      </c>
    </row>
    <row r="14" spans="1:58">
      <c r="A14" t="s">
        <v>1065</v>
      </c>
      <c r="B14" t="s">
        <v>1066</v>
      </c>
      <c r="C14" t="s">
        <v>439</v>
      </c>
      <c r="D14" t="s">
        <v>104</v>
      </c>
      <c r="E14" t="s">
        <v>1067</v>
      </c>
      <c r="F14" s="66">
        <v>-1078371.6000000001</v>
      </c>
      <c r="G14" s="66">
        <v>100</v>
      </c>
      <c r="H14" s="66">
        <v>-1078.3715999999999</v>
      </c>
      <c r="I14" s="67">
        <v>0</v>
      </c>
      <c r="J14" s="67">
        <v>-0.59040000000000004</v>
      </c>
      <c r="K14" s="67">
        <v>-5.9999999999999995E-4</v>
      </c>
    </row>
    <row r="15" spans="1:58">
      <c r="A15" s="68" t="s">
        <v>861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8">
      <c r="A16" t="s">
        <v>246</v>
      </c>
      <c r="B16" t="s">
        <v>246</v>
      </c>
      <c r="C16" t="s">
        <v>246</v>
      </c>
      <c r="D16" t="s">
        <v>246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3">
      <c r="A17" s="89" t="s">
        <v>252</v>
      </c>
      <c r="B17" s="14"/>
      <c r="C17" s="14"/>
    </row>
    <row r="18" spans="1:3">
      <c r="A18" s="89" t="s">
        <v>305</v>
      </c>
      <c r="B18" s="14"/>
      <c r="C18" s="14"/>
    </row>
    <row r="19" spans="1:3">
      <c r="A19" s="89" t="s">
        <v>306</v>
      </c>
      <c r="B19" s="14"/>
      <c r="C19" s="14"/>
    </row>
    <row r="20" spans="1:3">
      <c r="A20" s="89" t="s">
        <v>307</v>
      </c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  <c r="B2" t="s">
        <v>196</v>
      </c>
    </row>
    <row r="3" spans="1:51">
      <c r="A3" s="2" t="s">
        <v>2</v>
      </c>
      <c r="B3" t="s">
        <v>197</v>
      </c>
    </row>
    <row r="4" spans="1:51">
      <c r="A4" s="2" t="s">
        <v>3</v>
      </c>
      <c r="B4" t="s">
        <v>198</v>
      </c>
    </row>
    <row r="5" spans="1:51">
      <c r="A5" s="63" t="s">
        <v>199</v>
      </c>
      <c r="B5" t="s">
        <v>200</v>
      </c>
    </row>
    <row r="6" spans="1:51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51" ht="26.25" customHeight="1">
      <c r="A7" s="103" t="s">
        <v>144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203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862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246</v>
      </c>
      <c r="B14" t="s">
        <v>246</v>
      </c>
      <c r="C14" t="s">
        <v>246</v>
      </c>
      <c r="D14" t="s">
        <v>246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863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246</v>
      </c>
      <c r="B16" t="s">
        <v>246</v>
      </c>
      <c r="C16" t="s">
        <v>246</v>
      </c>
      <c r="D16" t="s">
        <v>246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1068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246</v>
      </c>
      <c r="B18" t="s">
        <v>246</v>
      </c>
      <c r="C18" t="s">
        <v>246</v>
      </c>
      <c r="D18" t="s">
        <v>246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864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246</v>
      </c>
      <c r="B20" t="s">
        <v>246</v>
      </c>
      <c r="C20" t="s">
        <v>246</v>
      </c>
      <c r="D20" t="s">
        <v>246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501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246</v>
      </c>
      <c r="B22" t="s">
        <v>246</v>
      </c>
      <c r="C22" t="s">
        <v>246</v>
      </c>
      <c r="D22" t="s">
        <v>246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250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862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246</v>
      </c>
      <c r="B25" t="s">
        <v>246</v>
      </c>
      <c r="C25" t="s">
        <v>246</v>
      </c>
      <c r="D25" t="s">
        <v>246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875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246</v>
      </c>
      <c r="B27" t="s">
        <v>246</v>
      </c>
      <c r="C27" t="s">
        <v>246</v>
      </c>
      <c r="D27" t="s">
        <v>246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864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246</v>
      </c>
      <c r="B29" t="s">
        <v>246</v>
      </c>
      <c r="C29" t="s">
        <v>246</v>
      </c>
      <c r="D29" t="s">
        <v>246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876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246</v>
      </c>
      <c r="B31" t="s">
        <v>246</v>
      </c>
      <c r="C31" t="s">
        <v>246</v>
      </c>
      <c r="D31" t="s">
        <v>246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501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246</v>
      </c>
      <c r="B33" t="s">
        <v>246</v>
      </c>
      <c r="C33" t="s">
        <v>246</v>
      </c>
      <c r="D33" t="s">
        <v>246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9" t="s">
        <v>252</v>
      </c>
      <c r="B34" s="14"/>
      <c r="C34" s="14"/>
    </row>
    <row r="35" spans="1:11">
      <c r="A35" s="89" t="s">
        <v>305</v>
      </c>
      <c r="B35" s="14"/>
      <c r="C35" s="14"/>
    </row>
    <row r="36" spans="1:11">
      <c r="A36" s="89" t="s">
        <v>306</v>
      </c>
      <c r="B36" s="14"/>
      <c r="C36" s="14"/>
    </row>
    <row r="37" spans="1:11">
      <c r="A37" s="89" t="s">
        <v>307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28" workbookViewId="0">
      <selection activeCell="L28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  <c r="B2" t="s">
        <v>196</v>
      </c>
    </row>
    <row r="3" spans="1:12">
      <c r="A3" s="2" t="s">
        <v>2</v>
      </c>
      <c r="B3" t="s">
        <v>197</v>
      </c>
    </row>
    <row r="4" spans="1:12">
      <c r="A4" s="2" t="s">
        <v>3</v>
      </c>
      <c r="B4" t="s">
        <v>198</v>
      </c>
    </row>
    <row r="5" spans="1:12">
      <c r="A5" s="63" t="s">
        <v>199</v>
      </c>
      <c r="B5" t="s">
        <v>200</v>
      </c>
    </row>
    <row r="6" spans="1:12" ht="26.25" customHeight="1">
      <c r="A6" s="86" t="s">
        <v>47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2" s="16" customFormat="1">
      <c r="A7" s="88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f>99760.916395492+1</f>
        <v>99761.916395491993</v>
      </c>
      <c r="J10" s="65">
        <v>1</v>
      </c>
      <c r="K10" s="65">
        <v>5.7799999999999997E-2</v>
      </c>
    </row>
    <row r="11" spans="1:12">
      <c r="A11" s="68" t="s">
        <v>203</v>
      </c>
      <c r="B11" s="23"/>
      <c r="C11" s="24"/>
      <c r="D11" s="24"/>
      <c r="E11" s="24"/>
      <c r="F11" s="24"/>
      <c r="G11" s="24"/>
      <c r="H11" s="69">
        <v>0</v>
      </c>
      <c r="I11" s="70">
        <f>99760.916395492+1</f>
        <v>99761.916395491993</v>
      </c>
      <c r="J11" s="69">
        <v>1</v>
      </c>
      <c r="K11" s="69">
        <v>5.7799999999999997E-2</v>
      </c>
    </row>
    <row r="12" spans="1:12">
      <c r="A12" s="68" t="s">
        <v>204</v>
      </c>
      <c r="B12" s="23"/>
      <c r="C12" s="24"/>
      <c r="D12" s="24"/>
      <c r="E12" s="24"/>
      <c r="F12" s="24"/>
      <c r="G12" s="24"/>
      <c r="H12" s="69">
        <v>0</v>
      </c>
      <c r="I12" s="70">
        <f>18656.97104+1</f>
        <v>18657.97104</v>
      </c>
      <c r="J12" s="69">
        <v>0.187</v>
      </c>
      <c r="K12" s="69">
        <v>1.0800000000000001E-2</v>
      </c>
    </row>
    <row r="13" spans="1:12">
      <c r="A13" t="s">
        <v>205</v>
      </c>
      <c r="B13" t="s">
        <v>206</v>
      </c>
      <c r="C13" t="s">
        <v>207</v>
      </c>
      <c r="D13" t="s">
        <v>208</v>
      </c>
      <c r="E13" t="s">
        <v>209</v>
      </c>
      <c r="F13" t="s">
        <v>104</v>
      </c>
      <c r="G13" s="67">
        <v>0</v>
      </c>
      <c r="H13" s="67">
        <v>0</v>
      </c>
      <c r="I13" s="66">
        <v>182.10545999999999</v>
      </c>
      <c r="J13" s="67">
        <v>1.8E-3</v>
      </c>
      <c r="K13" s="67">
        <v>1E-4</v>
      </c>
    </row>
    <row r="14" spans="1:12">
      <c r="A14" t="s">
        <v>210</v>
      </c>
      <c r="B14" t="s">
        <v>211</v>
      </c>
      <c r="C14" t="s">
        <v>212</v>
      </c>
      <c r="D14" t="s">
        <v>213</v>
      </c>
      <c r="E14" t="s">
        <v>209</v>
      </c>
      <c r="F14" t="s">
        <v>104</v>
      </c>
      <c r="G14" s="67">
        <v>0</v>
      </c>
      <c r="H14" s="67">
        <v>0</v>
      </c>
      <c r="I14" s="66">
        <v>319.89886999999999</v>
      </c>
      <c r="J14" s="67">
        <v>3.2000000000000002E-3</v>
      </c>
      <c r="K14" s="67">
        <v>2.0000000000000001E-4</v>
      </c>
    </row>
    <row r="15" spans="1:12">
      <c r="A15" t="s">
        <v>214</v>
      </c>
      <c r="B15" t="s">
        <v>215</v>
      </c>
      <c r="C15" t="s">
        <v>216</v>
      </c>
      <c r="D15" t="s">
        <v>213</v>
      </c>
      <c r="E15" t="s">
        <v>209</v>
      </c>
      <c r="F15" t="s">
        <v>104</v>
      </c>
      <c r="G15" s="67">
        <v>0</v>
      </c>
      <c r="H15" s="67">
        <v>0</v>
      </c>
      <c r="I15" s="66">
        <v>1021.388</v>
      </c>
      <c r="J15" s="67">
        <v>1.0200000000000001E-2</v>
      </c>
      <c r="K15" s="67">
        <v>5.9999999999999995E-4</v>
      </c>
    </row>
    <row r="16" spans="1:12">
      <c r="A16" t="s">
        <v>217</v>
      </c>
      <c r="B16" t="s">
        <v>218</v>
      </c>
      <c r="C16" t="s">
        <v>219</v>
      </c>
      <c r="D16" t="s">
        <v>213</v>
      </c>
      <c r="E16" t="s">
        <v>209</v>
      </c>
      <c r="F16" t="s">
        <v>104</v>
      </c>
      <c r="G16" s="67">
        <v>0</v>
      </c>
      <c r="H16" s="67">
        <v>0</v>
      </c>
      <c r="I16" s="66">
        <f>17133.57871+1</f>
        <v>17134.578710000002</v>
      </c>
      <c r="J16" s="67">
        <v>0.17169999999999999</v>
      </c>
      <c r="K16" s="67">
        <v>9.9000000000000008E-3</v>
      </c>
    </row>
    <row r="17" spans="1:11">
      <c r="A17" s="68" t="s">
        <v>220</v>
      </c>
      <c r="C17" s="14"/>
      <c r="H17" s="69">
        <v>0</v>
      </c>
      <c r="I17" s="70">
        <v>79049.060165492003</v>
      </c>
      <c r="J17" s="69">
        <v>0.79239999999999999</v>
      </c>
      <c r="K17" s="69">
        <v>4.58E-2</v>
      </c>
    </row>
    <row r="18" spans="1:11">
      <c r="A18" t="s">
        <v>221</v>
      </c>
      <c r="B18" t="s">
        <v>222</v>
      </c>
      <c r="C18" t="s">
        <v>216</v>
      </c>
      <c r="D18" t="s">
        <v>213</v>
      </c>
      <c r="E18" t="s">
        <v>209</v>
      </c>
      <c r="F18" t="s">
        <v>112</v>
      </c>
      <c r="G18" s="67">
        <v>0</v>
      </c>
      <c r="H18" s="67">
        <v>0</v>
      </c>
      <c r="I18" s="66">
        <v>0.45728489999999999</v>
      </c>
      <c r="J18" s="67">
        <v>0</v>
      </c>
      <c r="K18" s="67">
        <v>0</v>
      </c>
    </row>
    <row r="19" spans="1:11">
      <c r="A19" t="s">
        <v>223</v>
      </c>
      <c r="B19" t="s">
        <v>224</v>
      </c>
      <c r="C19" t="s">
        <v>219</v>
      </c>
      <c r="D19" t="s">
        <v>213</v>
      </c>
      <c r="E19" t="s">
        <v>209</v>
      </c>
      <c r="F19" t="s">
        <v>112</v>
      </c>
      <c r="G19" s="67">
        <v>0</v>
      </c>
      <c r="H19" s="67">
        <v>0</v>
      </c>
      <c r="I19" s="66">
        <v>22119.6669234</v>
      </c>
      <c r="J19" s="67">
        <v>0.22170000000000001</v>
      </c>
      <c r="K19" s="67">
        <v>1.2800000000000001E-2</v>
      </c>
    </row>
    <row r="20" spans="1:11">
      <c r="A20" t="s">
        <v>225</v>
      </c>
      <c r="B20" t="s">
        <v>226</v>
      </c>
      <c r="C20" t="s">
        <v>207</v>
      </c>
      <c r="D20" t="s">
        <v>208</v>
      </c>
      <c r="E20" t="s">
        <v>209</v>
      </c>
      <c r="F20" t="s">
        <v>108</v>
      </c>
      <c r="G20" s="67">
        <v>0</v>
      </c>
      <c r="H20" s="67">
        <v>0</v>
      </c>
      <c r="I20" s="66">
        <v>573.49776110000005</v>
      </c>
      <c r="J20" s="67">
        <v>5.7000000000000002E-3</v>
      </c>
      <c r="K20" s="67">
        <v>2.9999999999999997E-4</v>
      </c>
    </row>
    <row r="21" spans="1:11">
      <c r="A21" t="s">
        <v>227</v>
      </c>
      <c r="B21" t="s">
        <v>228</v>
      </c>
      <c r="C21" t="s">
        <v>212</v>
      </c>
      <c r="D21" t="s">
        <v>213</v>
      </c>
      <c r="E21" t="s">
        <v>209</v>
      </c>
      <c r="F21" t="s">
        <v>108</v>
      </c>
      <c r="G21" s="67">
        <v>0</v>
      </c>
      <c r="H21" s="67">
        <v>0</v>
      </c>
      <c r="I21" s="66">
        <v>449.33162584000002</v>
      </c>
      <c r="J21" s="67">
        <v>4.4999999999999997E-3</v>
      </c>
      <c r="K21" s="67">
        <v>2.9999999999999997E-4</v>
      </c>
    </row>
    <row r="22" spans="1:11">
      <c r="A22" t="s">
        <v>229</v>
      </c>
      <c r="B22" t="s">
        <v>230</v>
      </c>
      <c r="C22" t="s">
        <v>231</v>
      </c>
      <c r="D22" t="s">
        <v>213</v>
      </c>
      <c r="E22" t="s">
        <v>209</v>
      </c>
      <c r="F22" t="s">
        <v>108</v>
      </c>
      <c r="G22" s="67">
        <v>0</v>
      </c>
      <c r="H22" s="67">
        <v>0</v>
      </c>
      <c r="I22" s="66">
        <v>393.2050241</v>
      </c>
      <c r="J22" s="67">
        <v>3.8999999999999998E-3</v>
      </c>
      <c r="K22" s="67">
        <v>2.0000000000000001E-4</v>
      </c>
    </row>
    <row r="23" spans="1:11">
      <c r="A23" t="s">
        <v>232</v>
      </c>
      <c r="B23" t="s">
        <v>233</v>
      </c>
      <c r="C23" t="s">
        <v>216</v>
      </c>
      <c r="D23" t="s">
        <v>213</v>
      </c>
      <c r="E23" t="s">
        <v>209</v>
      </c>
      <c r="F23" t="s">
        <v>108</v>
      </c>
      <c r="G23" s="67">
        <v>0</v>
      </c>
      <c r="H23" s="67">
        <v>0</v>
      </c>
      <c r="I23" s="66">
        <v>2153.66059464</v>
      </c>
      <c r="J23" s="67">
        <v>2.1600000000000001E-2</v>
      </c>
      <c r="K23" s="67">
        <v>1.1999999999999999E-3</v>
      </c>
    </row>
    <row r="24" spans="1:11">
      <c r="A24" t="s">
        <v>234</v>
      </c>
      <c r="B24" t="s">
        <v>235</v>
      </c>
      <c r="C24" t="s">
        <v>219</v>
      </c>
      <c r="D24" t="s">
        <v>213</v>
      </c>
      <c r="E24" t="s">
        <v>209</v>
      </c>
      <c r="F24" t="s">
        <v>108</v>
      </c>
      <c r="G24" s="67">
        <v>0</v>
      </c>
      <c r="H24" s="67">
        <v>0</v>
      </c>
      <c r="I24" s="66">
        <v>49105.965443100002</v>
      </c>
      <c r="J24" s="67">
        <v>0.49220000000000003</v>
      </c>
      <c r="K24" s="67">
        <v>2.8500000000000001E-2</v>
      </c>
    </row>
    <row r="25" spans="1:11">
      <c r="A25" t="s">
        <v>236</v>
      </c>
      <c r="B25" t="s">
        <v>237</v>
      </c>
      <c r="C25" t="s">
        <v>219</v>
      </c>
      <c r="D25" t="s">
        <v>213</v>
      </c>
      <c r="E25" t="s">
        <v>209</v>
      </c>
      <c r="F25" t="s">
        <v>202</v>
      </c>
      <c r="G25" s="67">
        <v>0</v>
      </c>
      <c r="H25" s="67">
        <v>0</v>
      </c>
      <c r="I25" s="66">
        <v>4208.037577612</v>
      </c>
      <c r="J25" s="67">
        <v>4.2200000000000001E-2</v>
      </c>
      <c r="K25" s="67">
        <v>2.3999999999999998E-3</v>
      </c>
    </row>
    <row r="26" spans="1:11">
      <c r="A26" t="s">
        <v>238</v>
      </c>
      <c r="B26" t="s">
        <v>239</v>
      </c>
      <c r="C26" t="s">
        <v>219</v>
      </c>
      <c r="D26" t="s">
        <v>213</v>
      </c>
      <c r="E26" t="s">
        <v>209</v>
      </c>
      <c r="F26" t="s">
        <v>115</v>
      </c>
      <c r="G26" s="67">
        <v>0</v>
      </c>
      <c r="H26" s="67">
        <v>0</v>
      </c>
      <c r="I26" s="66">
        <v>45.237930800000001</v>
      </c>
      <c r="J26" s="67">
        <v>5.0000000000000001E-4</v>
      </c>
      <c r="K26" s="67">
        <v>0</v>
      </c>
    </row>
    <row r="27" spans="1:11">
      <c r="A27" s="68" t="s">
        <v>240</v>
      </c>
      <c r="C27" s="14"/>
      <c r="H27" s="69">
        <v>0</v>
      </c>
      <c r="I27" s="70">
        <v>2054.88519</v>
      </c>
      <c r="J27" s="69">
        <v>2.06E-2</v>
      </c>
      <c r="K27" s="69">
        <v>1.1999999999999999E-3</v>
      </c>
    </row>
    <row r="28" spans="1:11">
      <c r="A28" t="s">
        <v>241</v>
      </c>
      <c r="B28" t="s">
        <v>242</v>
      </c>
      <c r="C28" t="s">
        <v>231</v>
      </c>
      <c r="D28" t="s">
        <v>213</v>
      </c>
      <c r="E28" t="s">
        <v>209</v>
      </c>
      <c r="F28" t="s">
        <v>104</v>
      </c>
      <c r="G28" s="67">
        <v>0</v>
      </c>
      <c r="H28" s="67">
        <v>0</v>
      </c>
      <c r="I28" s="66">
        <v>2050.7602000000002</v>
      </c>
      <c r="J28" s="67">
        <v>2.06E-2</v>
      </c>
      <c r="K28" s="67">
        <v>1.1999999999999999E-3</v>
      </c>
    </row>
    <row r="29" spans="1:11">
      <c r="A29" t="s">
        <v>243</v>
      </c>
      <c r="B29" t="s">
        <v>244</v>
      </c>
      <c r="C29" t="s">
        <v>216</v>
      </c>
      <c r="D29" t="s">
        <v>213</v>
      </c>
      <c r="E29" t="s">
        <v>209</v>
      </c>
      <c r="F29" t="s">
        <v>104</v>
      </c>
      <c r="G29" s="67">
        <v>0</v>
      </c>
      <c r="H29" s="67">
        <v>0</v>
      </c>
      <c r="I29" s="66">
        <v>4.1249900000000004</v>
      </c>
      <c r="J29" s="67">
        <v>0</v>
      </c>
      <c r="K29" s="67">
        <v>0</v>
      </c>
    </row>
    <row r="30" spans="1:11">
      <c r="A30" s="68" t="s">
        <v>245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t="s">
        <v>246</v>
      </c>
      <c r="B31" t="s">
        <v>246</v>
      </c>
      <c r="C31" s="14"/>
      <c r="D31" t="s">
        <v>246</v>
      </c>
      <c r="F31" t="s">
        <v>246</v>
      </c>
      <c r="G31" s="67">
        <v>0</v>
      </c>
      <c r="H31" s="67">
        <v>0</v>
      </c>
      <c r="I31" s="66">
        <v>0</v>
      </c>
      <c r="J31" s="67">
        <v>0</v>
      </c>
      <c r="K31" s="67">
        <v>0</v>
      </c>
    </row>
    <row r="32" spans="1:11">
      <c r="A32" s="68" t="s">
        <v>247</v>
      </c>
      <c r="C32" s="14"/>
      <c r="H32" s="69">
        <v>0</v>
      </c>
      <c r="I32" s="70">
        <v>0</v>
      </c>
      <c r="J32" s="69">
        <v>0</v>
      </c>
      <c r="K32" s="69">
        <v>0</v>
      </c>
    </row>
    <row r="33" spans="1:11">
      <c r="A33" t="s">
        <v>246</v>
      </c>
      <c r="B33" t="s">
        <v>246</v>
      </c>
      <c r="C33" s="14"/>
      <c r="D33" t="s">
        <v>246</v>
      </c>
      <c r="F33" t="s">
        <v>246</v>
      </c>
      <c r="G33" s="67">
        <v>0</v>
      </c>
      <c r="H33" s="67">
        <v>0</v>
      </c>
      <c r="I33" s="66">
        <v>0</v>
      </c>
      <c r="J33" s="67">
        <v>0</v>
      </c>
      <c r="K33" s="67">
        <v>0</v>
      </c>
    </row>
    <row r="34" spans="1:11">
      <c r="A34" s="68" t="s">
        <v>248</v>
      </c>
      <c r="C34" s="14"/>
      <c r="H34" s="69">
        <v>0</v>
      </c>
      <c r="I34" s="70">
        <v>0</v>
      </c>
      <c r="J34" s="69">
        <v>0</v>
      </c>
      <c r="K34" s="69">
        <v>0</v>
      </c>
    </row>
    <row r="35" spans="1:11">
      <c r="A35" t="s">
        <v>246</v>
      </c>
      <c r="B35" t="s">
        <v>246</v>
      </c>
      <c r="C35" s="14"/>
      <c r="D35" t="s">
        <v>246</v>
      </c>
      <c r="F35" t="s">
        <v>246</v>
      </c>
      <c r="G35" s="67">
        <v>0</v>
      </c>
      <c r="H35" s="67">
        <v>0</v>
      </c>
      <c r="I35" s="66">
        <v>0</v>
      </c>
      <c r="J35" s="67">
        <v>0</v>
      </c>
      <c r="K35" s="67">
        <v>0</v>
      </c>
    </row>
    <row r="36" spans="1:11">
      <c r="A36" s="68" t="s">
        <v>249</v>
      </c>
      <c r="C36" s="14"/>
      <c r="H36" s="69">
        <v>0</v>
      </c>
      <c r="I36" s="70">
        <v>0</v>
      </c>
      <c r="J36" s="69">
        <v>0</v>
      </c>
      <c r="K36" s="69">
        <v>0</v>
      </c>
    </row>
    <row r="37" spans="1:11">
      <c r="A37" t="s">
        <v>246</v>
      </c>
      <c r="B37" t="s">
        <v>246</v>
      </c>
      <c r="C37" s="14"/>
      <c r="D37" t="s">
        <v>246</v>
      </c>
      <c r="F37" t="s">
        <v>246</v>
      </c>
      <c r="G37" s="67">
        <v>0</v>
      </c>
      <c r="H37" s="67">
        <v>0</v>
      </c>
      <c r="I37" s="66">
        <v>0</v>
      </c>
      <c r="J37" s="67">
        <v>0</v>
      </c>
      <c r="K37" s="67">
        <v>0</v>
      </c>
    </row>
    <row r="38" spans="1:11">
      <c r="A38" s="68" t="s">
        <v>250</v>
      </c>
      <c r="C38" s="14"/>
      <c r="H38" s="69">
        <v>0</v>
      </c>
      <c r="I38" s="70">
        <v>0</v>
      </c>
      <c r="J38" s="69">
        <v>0</v>
      </c>
      <c r="K38" s="69">
        <v>0</v>
      </c>
    </row>
    <row r="39" spans="1:11">
      <c r="A39" s="68" t="s">
        <v>251</v>
      </c>
      <c r="C39" s="14"/>
      <c r="H39" s="69">
        <v>0</v>
      </c>
      <c r="I39" s="70">
        <v>0</v>
      </c>
      <c r="J39" s="69">
        <v>0</v>
      </c>
      <c r="K39" s="69">
        <v>0</v>
      </c>
    </row>
    <row r="40" spans="1:11">
      <c r="A40" t="s">
        <v>246</v>
      </c>
      <c r="B40" t="s">
        <v>246</v>
      </c>
      <c r="C40" s="14"/>
      <c r="D40" t="s">
        <v>246</v>
      </c>
      <c r="F40" t="s">
        <v>246</v>
      </c>
      <c r="G40" s="67">
        <v>0</v>
      </c>
      <c r="H40" s="67">
        <v>0</v>
      </c>
      <c r="I40" s="66">
        <v>0</v>
      </c>
      <c r="J40" s="67">
        <v>0</v>
      </c>
      <c r="K40" s="67">
        <v>0</v>
      </c>
    </row>
    <row r="41" spans="1:11">
      <c r="A41" s="68" t="s">
        <v>249</v>
      </c>
      <c r="C41" s="14"/>
      <c r="H41" s="69">
        <v>0</v>
      </c>
      <c r="I41" s="70">
        <v>0</v>
      </c>
      <c r="J41" s="69">
        <v>0</v>
      </c>
      <c r="K41" s="69">
        <v>0</v>
      </c>
    </row>
    <row r="42" spans="1:11">
      <c r="A42" t="s">
        <v>246</v>
      </c>
      <c r="B42" t="s">
        <v>246</v>
      </c>
      <c r="C42" s="14"/>
      <c r="D42" t="s">
        <v>246</v>
      </c>
      <c r="F42" t="s">
        <v>246</v>
      </c>
      <c r="G42" s="67">
        <v>0</v>
      </c>
      <c r="H42" s="67">
        <v>0</v>
      </c>
      <c r="I42" s="66">
        <v>0</v>
      </c>
      <c r="J42" s="67">
        <v>0</v>
      </c>
      <c r="K42" s="67">
        <v>0</v>
      </c>
    </row>
    <row r="43" spans="1:11">
      <c r="A43" t="s">
        <v>252</v>
      </c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2" workbookViewId="0">
      <selection activeCell="K22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  <c r="B2" t="s">
        <v>196</v>
      </c>
    </row>
    <row r="3" spans="1:48">
      <c r="A3" s="2" t="s">
        <v>2</v>
      </c>
      <c r="B3" t="s">
        <v>197</v>
      </c>
    </row>
    <row r="4" spans="1:48">
      <c r="A4" s="2" t="s">
        <v>3</v>
      </c>
      <c r="B4" t="s">
        <v>198</v>
      </c>
    </row>
    <row r="5" spans="1:48">
      <c r="A5" s="63" t="s">
        <v>199</v>
      </c>
      <c r="B5" t="s">
        <v>200</v>
      </c>
    </row>
    <row r="6" spans="1:48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48" ht="26.25" customHeight="1">
      <c r="A7" s="103" t="s">
        <v>145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-73721000</v>
      </c>
      <c r="G11" s="7"/>
      <c r="H11" s="64">
        <v>2530.3408411646051</v>
      </c>
      <c r="I11" s="65">
        <v>1</v>
      </c>
      <c r="J11" s="65">
        <v>1.5E-3</v>
      </c>
      <c r="AV11" s="14"/>
    </row>
    <row r="12" spans="1:48">
      <c r="A12" s="68" t="s">
        <v>203</v>
      </c>
      <c r="B12" s="14"/>
      <c r="C12" s="14"/>
      <c r="F12" s="70">
        <v>-73721000</v>
      </c>
      <c r="H12" s="70">
        <v>2530.3408411646051</v>
      </c>
      <c r="I12" s="69">
        <v>1</v>
      </c>
      <c r="J12" s="69">
        <v>1.5E-3</v>
      </c>
    </row>
    <row r="13" spans="1:48">
      <c r="A13" s="68" t="s">
        <v>862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246</v>
      </c>
      <c r="B14" t="s">
        <v>246</v>
      </c>
      <c r="C14" t="s">
        <v>246</v>
      </c>
      <c r="D14" t="s">
        <v>246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863</v>
      </c>
      <c r="B15" s="14"/>
      <c r="C15" s="14"/>
      <c r="F15" s="70">
        <v>-73721000</v>
      </c>
      <c r="H15" s="70">
        <v>2530.3408411646051</v>
      </c>
      <c r="I15" s="69">
        <v>1</v>
      </c>
      <c r="J15" s="69">
        <v>1.5E-3</v>
      </c>
    </row>
    <row r="16" spans="1:48">
      <c r="A16" t="s">
        <v>1069</v>
      </c>
      <c r="B16" t="s">
        <v>1070</v>
      </c>
      <c r="C16" t="s">
        <v>125</v>
      </c>
      <c r="D16" t="s">
        <v>112</v>
      </c>
      <c r="E16" t="s">
        <v>1071</v>
      </c>
      <c r="F16" s="66">
        <v>-3250000</v>
      </c>
      <c r="G16" s="66">
        <v>-5.1868624866249542</v>
      </c>
      <c r="H16" s="66">
        <v>168.573030815311</v>
      </c>
      <c r="I16" s="67">
        <v>6.6600000000000006E-2</v>
      </c>
      <c r="J16" s="67">
        <v>1E-4</v>
      </c>
    </row>
    <row r="17" spans="1:10">
      <c r="A17" t="s">
        <v>1072</v>
      </c>
      <c r="B17" t="s">
        <v>1073</v>
      </c>
      <c r="C17" t="s">
        <v>125</v>
      </c>
      <c r="D17" t="s">
        <v>112</v>
      </c>
      <c r="E17" t="s">
        <v>1074</v>
      </c>
      <c r="F17" s="66">
        <v>-16041000</v>
      </c>
      <c r="G17" s="66">
        <v>-5.4568159708985977</v>
      </c>
      <c r="H17" s="66">
        <v>875.32784989184404</v>
      </c>
      <c r="I17" s="67">
        <v>0.34589999999999999</v>
      </c>
      <c r="J17" s="67">
        <v>5.0000000000000001E-4</v>
      </c>
    </row>
    <row r="18" spans="1:10">
      <c r="A18" t="s">
        <v>1075</v>
      </c>
      <c r="B18" t="s">
        <v>1076</v>
      </c>
      <c r="C18" t="s">
        <v>125</v>
      </c>
      <c r="D18" t="s">
        <v>108</v>
      </c>
      <c r="E18" t="s">
        <v>1074</v>
      </c>
      <c r="F18" s="66">
        <v>-54430000</v>
      </c>
      <c r="G18" s="66">
        <v>-2.7309203756337497</v>
      </c>
      <c r="H18" s="66">
        <v>1486.4399604574501</v>
      </c>
      <c r="I18" s="67">
        <v>0.58740000000000003</v>
      </c>
      <c r="J18" s="67">
        <v>8.9999999999999998E-4</v>
      </c>
    </row>
    <row r="19" spans="1:10">
      <c r="A19" s="68" t="s">
        <v>1068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246</v>
      </c>
      <c r="B20" t="s">
        <v>246</v>
      </c>
      <c r="C20" t="s">
        <v>246</v>
      </c>
      <c r="D20" t="s">
        <v>246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864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246</v>
      </c>
      <c r="B22" t="s">
        <v>246</v>
      </c>
      <c r="C22" t="s">
        <v>246</v>
      </c>
      <c r="D22" t="s">
        <v>246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501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t="s">
        <v>246</v>
      </c>
      <c r="B24" t="s">
        <v>246</v>
      </c>
      <c r="C24" t="s">
        <v>246</v>
      </c>
      <c r="D24" t="s">
        <v>246</v>
      </c>
      <c r="F24" s="66">
        <v>0</v>
      </c>
      <c r="G24" s="66">
        <v>0</v>
      </c>
      <c r="H24" s="66">
        <v>0</v>
      </c>
      <c r="I24" s="67">
        <v>0</v>
      </c>
      <c r="J24" s="67">
        <v>0</v>
      </c>
    </row>
    <row r="25" spans="1:10">
      <c r="A25" s="68" t="s">
        <v>250</v>
      </c>
      <c r="B25" s="14"/>
      <c r="C25" s="14"/>
      <c r="F25" s="70">
        <v>0</v>
      </c>
      <c r="H25" s="70">
        <v>0</v>
      </c>
      <c r="I25" s="69">
        <v>0</v>
      </c>
      <c r="J25" s="69">
        <v>0</v>
      </c>
    </row>
    <row r="26" spans="1:10">
      <c r="A26" s="68" t="s">
        <v>862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246</v>
      </c>
      <c r="B27" t="s">
        <v>246</v>
      </c>
      <c r="C27" t="s">
        <v>246</v>
      </c>
      <c r="D27" t="s">
        <v>246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875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246</v>
      </c>
      <c r="B29" t="s">
        <v>246</v>
      </c>
      <c r="C29" t="s">
        <v>246</v>
      </c>
      <c r="D29" t="s">
        <v>246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864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246</v>
      </c>
      <c r="B31" t="s">
        <v>246</v>
      </c>
      <c r="C31" t="s">
        <v>246</v>
      </c>
      <c r="D31" t="s">
        <v>246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68" t="s">
        <v>501</v>
      </c>
      <c r="B32" s="14"/>
      <c r="C32" s="14"/>
      <c r="F32" s="70">
        <v>0</v>
      </c>
      <c r="H32" s="70">
        <v>0</v>
      </c>
      <c r="I32" s="69">
        <v>0</v>
      </c>
      <c r="J32" s="69">
        <v>0</v>
      </c>
    </row>
    <row r="33" spans="1:10">
      <c r="A33" t="s">
        <v>246</v>
      </c>
      <c r="B33" t="s">
        <v>246</v>
      </c>
      <c r="C33" t="s">
        <v>246</v>
      </c>
      <c r="D33" t="s">
        <v>246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</row>
    <row r="34" spans="1:10">
      <c r="A34" s="89" t="s">
        <v>252</v>
      </c>
      <c r="B34" s="14"/>
      <c r="C34" s="14"/>
    </row>
    <row r="35" spans="1:10">
      <c r="A35" s="89" t="s">
        <v>305</v>
      </c>
      <c r="B35" s="14"/>
      <c r="C35" s="14"/>
    </row>
    <row r="36" spans="1:10">
      <c r="A36" s="89" t="s">
        <v>306</v>
      </c>
      <c r="B36" s="14"/>
      <c r="C36" s="14"/>
    </row>
    <row r="37" spans="1:10">
      <c r="A37" s="89" t="s">
        <v>307</v>
      </c>
      <c r="B37" s="14"/>
      <c r="C37" s="14"/>
    </row>
    <row r="38" spans="1:10" hidden="1"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  <c r="B2" t="s">
        <v>196</v>
      </c>
    </row>
    <row r="3" spans="1:77">
      <c r="A3" s="2" t="s">
        <v>2</v>
      </c>
      <c r="B3" t="s">
        <v>197</v>
      </c>
    </row>
    <row r="4" spans="1:77">
      <c r="A4" s="2" t="s">
        <v>3</v>
      </c>
      <c r="B4" t="s">
        <v>198</v>
      </c>
    </row>
    <row r="5" spans="1:77">
      <c r="A5" s="63" t="s">
        <v>199</v>
      </c>
      <c r="B5" t="s">
        <v>200</v>
      </c>
    </row>
    <row r="6" spans="1:77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77" ht="26.25" customHeight="1">
      <c r="A7" s="103" t="s">
        <v>147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203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889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246</v>
      </c>
      <c r="B14" t="s">
        <v>246</v>
      </c>
      <c r="C14" s="14"/>
      <c r="D14" t="s">
        <v>246</v>
      </c>
      <c r="G14" s="66">
        <v>0</v>
      </c>
      <c r="H14" t="s">
        <v>246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890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246</v>
      </c>
      <c r="B16" t="s">
        <v>246</v>
      </c>
      <c r="C16" s="14"/>
      <c r="D16" t="s">
        <v>246</v>
      </c>
      <c r="G16" s="66">
        <v>0</v>
      </c>
      <c r="H16" t="s">
        <v>246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891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892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246</v>
      </c>
      <c r="B19" t="s">
        <v>246</v>
      </c>
      <c r="C19" s="14"/>
      <c r="D19" t="s">
        <v>246</v>
      </c>
      <c r="G19" s="66">
        <v>0</v>
      </c>
      <c r="H19" t="s">
        <v>246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893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246</v>
      </c>
      <c r="B21" t="s">
        <v>246</v>
      </c>
      <c r="C21" s="14"/>
      <c r="D21" t="s">
        <v>246</v>
      </c>
      <c r="G21" s="66">
        <v>0</v>
      </c>
      <c r="H21" t="s">
        <v>246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894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246</v>
      </c>
      <c r="B23" t="s">
        <v>246</v>
      </c>
      <c r="C23" s="14"/>
      <c r="D23" t="s">
        <v>246</v>
      </c>
      <c r="G23" s="66">
        <v>0</v>
      </c>
      <c r="H23" t="s">
        <v>246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895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246</v>
      </c>
      <c r="B25" t="s">
        <v>246</v>
      </c>
      <c r="C25" s="14"/>
      <c r="D25" t="s">
        <v>246</v>
      </c>
      <c r="G25" s="66">
        <v>0</v>
      </c>
      <c r="H25" t="s">
        <v>246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250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889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246</v>
      </c>
      <c r="B28" t="s">
        <v>246</v>
      </c>
      <c r="C28" s="14"/>
      <c r="D28" t="s">
        <v>246</v>
      </c>
      <c r="G28" s="66">
        <v>0</v>
      </c>
      <c r="H28" t="s">
        <v>246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890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246</v>
      </c>
      <c r="B30" t="s">
        <v>246</v>
      </c>
      <c r="C30" s="14"/>
      <c r="D30" t="s">
        <v>246</v>
      </c>
      <c r="G30" s="66">
        <v>0</v>
      </c>
      <c r="H30" t="s">
        <v>246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891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892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246</v>
      </c>
      <c r="B33" t="s">
        <v>246</v>
      </c>
      <c r="C33" s="14"/>
      <c r="D33" t="s">
        <v>246</v>
      </c>
      <c r="G33" s="66">
        <v>0</v>
      </c>
      <c r="H33" t="s">
        <v>246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893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246</v>
      </c>
      <c r="B35" t="s">
        <v>246</v>
      </c>
      <c r="C35" s="14"/>
      <c r="D35" t="s">
        <v>246</v>
      </c>
      <c r="G35" s="66">
        <v>0</v>
      </c>
      <c r="H35" t="s">
        <v>246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894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246</v>
      </c>
      <c r="B37" t="s">
        <v>246</v>
      </c>
      <c r="C37" s="14"/>
      <c r="D37" t="s">
        <v>246</v>
      </c>
      <c r="G37" s="66">
        <v>0</v>
      </c>
      <c r="H37" t="s">
        <v>246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895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246</v>
      </c>
      <c r="B39" t="s">
        <v>246</v>
      </c>
      <c r="C39" s="14"/>
      <c r="D39" t="s">
        <v>246</v>
      </c>
      <c r="G39" s="66">
        <v>0</v>
      </c>
      <c r="H39" t="s">
        <v>246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9" t="s">
        <v>252</v>
      </c>
      <c r="C40" s="14"/>
    </row>
    <row r="41" spans="1:16">
      <c r="A41" s="89" t="s">
        <v>305</v>
      </c>
      <c r="C41" s="14"/>
    </row>
    <row r="42" spans="1:16">
      <c r="A42" s="89" t="s">
        <v>306</v>
      </c>
      <c r="C42" s="14"/>
    </row>
    <row r="43" spans="1:16">
      <c r="A43" s="89" t="s">
        <v>307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145"/>
  <sheetViews>
    <sheetView rightToLeft="1" topLeftCell="A129" workbookViewId="0">
      <selection activeCell="D140" sqref="D140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5.1406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 t="s">
        <v>196</v>
      </c>
    </row>
    <row r="3" spans="1:58">
      <c r="A3" s="2" t="s">
        <v>2</v>
      </c>
      <c r="B3" s="2" t="s">
        <v>197</v>
      </c>
    </row>
    <row r="4" spans="1:58">
      <c r="A4" s="2" t="s">
        <v>3</v>
      </c>
      <c r="B4" s="2" t="s">
        <v>198</v>
      </c>
    </row>
    <row r="5" spans="1:58">
      <c r="A5" s="63" t="s">
        <v>199</v>
      </c>
      <c r="B5" s="2" t="s">
        <v>200</v>
      </c>
    </row>
    <row r="6" spans="1:58" ht="26.25" customHeight="1">
      <c r="A6" s="103" t="s">
        <v>148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58" s="16" customFormat="1" ht="36">
      <c r="A7" s="40" t="s">
        <v>98</v>
      </c>
      <c r="B7" s="41" t="s">
        <v>149</v>
      </c>
      <c r="C7" s="41" t="s">
        <v>49</v>
      </c>
      <c r="D7" s="106" t="s">
        <v>50</v>
      </c>
      <c r="E7" s="106" t="s">
        <v>51</v>
      </c>
      <c r="F7" s="106" t="s">
        <v>71</v>
      </c>
      <c r="G7" s="106" t="s">
        <v>52</v>
      </c>
      <c r="H7" s="41" t="s">
        <v>72</v>
      </c>
      <c r="I7" s="41" t="s">
        <v>53</v>
      </c>
      <c r="J7" s="43" t="s">
        <v>150</v>
      </c>
      <c r="K7" s="106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39.75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1.32</v>
      </c>
      <c r="I10" s="15"/>
      <c r="J10" s="15"/>
      <c r="K10" s="65">
        <v>1.4E-2</v>
      </c>
      <c r="L10" s="64">
        <v>65873616.920000002</v>
      </c>
      <c r="M10" s="7"/>
      <c r="N10" s="64">
        <v>67394.741942563473</v>
      </c>
      <c r="O10" s="65">
        <v>1</v>
      </c>
      <c r="P10" s="65">
        <v>3.9100000000000003E-2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203</v>
      </c>
      <c r="H11" s="70">
        <v>1.32</v>
      </c>
      <c r="K11" s="69">
        <v>1.4E-2</v>
      </c>
      <c r="L11" s="70">
        <v>65873616.920000002</v>
      </c>
      <c r="N11" s="70">
        <v>67394.741942563473</v>
      </c>
      <c r="O11" s="69">
        <v>1</v>
      </c>
      <c r="P11" s="69">
        <v>3.9100000000000003E-2</v>
      </c>
    </row>
    <row r="12" spans="1:58">
      <c r="A12" s="68" t="s">
        <v>1077</v>
      </c>
      <c r="H12" s="70">
        <v>2.0299999999999998</v>
      </c>
      <c r="K12" s="69">
        <v>2.1499999999999998E-2</v>
      </c>
      <c r="L12" s="70">
        <v>26924647.73</v>
      </c>
      <c r="N12" s="70">
        <v>27919.565744341275</v>
      </c>
      <c r="O12" s="69">
        <v>0.4143</v>
      </c>
      <c r="P12" s="69">
        <v>1.6199999999999999E-2</v>
      </c>
    </row>
    <row r="13" spans="1:58">
      <c r="A13" t="s">
        <v>1078</v>
      </c>
      <c r="B13" t="s">
        <v>1079</v>
      </c>
      <c r="C13" t="s">
        <v>1080</v>
      </c>
      <c r="D13" t="s">
        <v>1081</v>
      </c>
      <c r="E13" t="s">
        <v>325</v>
      </c>
      <c r="F13" t="s">
        <v>1082</v>
      </c>
      <c r="G13" t="s">
        <v>209</v>
      </c>
      <c r="H13" s="66">
        <v>0.11</v>
      </c>
      <c r="I13" t="s">
        <v>104</v>
      </c>
      <c r="J13" s="67">
        <v>2.2499999999999999E-2</v>
      </c>
      <c r="K13" s="67">
        <v>9.1000000000000004E-3</v>
      </c>
      <c r="L13" s="66">
        <v>700000</v>
      </c>
      <c r="M13" s="66">
        <v>100.27463936416686</v>
      </c>
      <c r="N13" s="66">
        <v>701.92247554916798</v>
      </c>
      <c r="O13" s="67">
        <v>1.04E-2</v>
      </c>
      <c r="P13" s="67">
        <v>4.0000000000000002E-4</v>
      </c>
    </row>
    <row r="14" spans="1:58">
      <c r="A14" t="s">
        <v>1083</v>
      </c>
      <c r="B14" t="s">
        <v>1079</v>
      </c>
      <c r="C14" t="s">
        <v>1084</v>
      </c>
      <c r="D14" t="s">
        <v>1081</v>
      </c>
      <c r="E14" t="s">
        <v>325</v>
      </c>
      <c r="F14" t="s">
        <v>1085</v>
      </c>
      <c r="G14" t="s">
        <v>209</v>
      </c>
      <c r="H14" s="66">
        <v>0.24</v>
      </c>
      <c r="I14" t="s">
        <v>104</v>
      </c>
      <c r="J14" s="67">
        <v>2.2499999999999999E-2</v>
      </c>
      <c r="K14" s="67">
        <v>8.9999999999999993E-3</v>
      </c>
      <c r="L14" s="66">
        <v>60615.99</v>
      </c>
      <c r="M14" s="66">
        <v>100.44197987771774</v>
      </c>
      <c r="N14" s="66">
        <v>60.883900478479397</v>
      </c>
      <c r="O14" s="67">
        <v>8.9999999999999998E-4</v>
      </c>
      <c r="P14" s="67">
        <v>0</v>
      </c>
    </row>
    <row r="15" spans="1:58">
      <c r="A15" t="s">
        <v>1086</v>
      </c>
      <c r="B15" t="s">
        <v>1079</v>
      </c>
      <c r="C15" t="s">
        <v>1087</v>
      </c>
      <c r="D15" t="s">
        <v>1081</v>
      </c>
      <c r="E15" t="s">
        <v>325</v>
      </c>
      <c r="F15" t="s">
        <v>1088</v>
      </c>
      <c r="G15" t="s">
        <v>209</v>
      </c>
      <c r="H15" s="66">
        <v>3.01</v>
      </c>
      <c r="I15" t="s">
        <v>104</v>
      </c>
      <c r="J15" s="67">
        <v>2.2499999999999999E-2</v>
      </c>
      <c r="K15" s="67">
        <v>9.1000000000000004E-3</v>
      </c>
      <c r="L15" s="66">
        <v>101000</v>
      </c>
      <c r="M15" s="66">
        <v>104.25857738780495</v>
      </c>
      <c r="N15" s="66">
        <v>105.30116316168299</v>
      </c>
      <c r="O15" s="67">
        <v>1.6000000000000001E-3</v>
      </c>
      <c r="P15" s="67">
        <v>1E-4</v>
      </c>
    </row>
    <row r="16" spans="1:58">
      <c r="A16" t="s">
        <v>1089</v>
      </c>
      <c r="B16" t="s">
        <v>1079</v>
      </c>
      <c r="C16" t="s">
        <v>1090</v>
      </c>
      <c r="D16" t="s">
        <v>1081</v>
      </c>
      <c r="E16" t="s">
        <v>325</v>
      </c>
      <c r="F16" t="s">
        <v>1091</v>
      </c>
      <c r="G16" t="s">
        <v>209</v>
      </c>
      <c r="H16" s="66">
        <v>2.11</v>
      </c>
      <c r="I16" t="s">
        <v>104</v>
      </c>
      <c r="J16" s="67">
        <v>2.2499999999999999E-2</v>
      </c>
      <c r="K16" s="67">
        <v>9.1000000000000004E-3</v>
      </c>
      <c r="L16" s="66">
        <v>72519</v>
      </c>
      <c r="M16" s="66">
        <v>102.98732921681683</v>
      </c>
      <c r="N16" s="66">
        <v>74.685381274743406</v>
      </c>
      <c r="O16" s="67">
        <v>1.1000000000000001E-3</v>
      </c>
      <c r="P16" s="67">
        <v>0</v>
      </c>
    </row>
    <row r="17" spans="1:16">
      <c r="A17" t="s">
        <v>1089</v>
      </c>
      <c r="B17" t="s">
        <v>1079</v>
      </c>
      <c r="C17" t="s">
        <v>1092</v>
      </c>
      <c r="D17" t="s">
        <v>1081</v>
      </c>
      <c r="E17" t="s">
        <v>325</v>
      </c>
      <c r="F17" t="s">
        <v>1085</v>
      </c>
      <c r="G17" t="s">
        <v>209</v>
      </c>
      <c r="H17" s="66">
        <v>1.46</v>
      </c>
      <c r="I17" t="s">
        <v>104</v>
      </c>
      <c r="J17" s="67">
        <v>2.2499999999999999E-2</v>
      </c>
      <c r="K17" s="67">
        <v>9.1000000000000004E-3</v>
      </c>
      <c r="L17" s="66">
        <v>60368.27</v>
      </c>
      <c r="M17" s="66">
        <v>102.10695538251254</v>
      </c>
      <c r="N17" s="66">
        <v>61.640202514094703</v>
      </c>
      <c r="O17" s="67">
        <v>8.9999999999999998E-4</v>
      </c>
      <c r="P17" s="67">
        <v>0</v>
      </c>
    </row>
    <row r="18" spans="1:16">
      <c r="A18" t="s">
        <v>1093</v>
      </c>
      <c r="B18" t="s">
        <v>1079</v>
      </c>
      <c r="C18" t="s">
        <v>1094</v>
      </c>
      <c r="D18" t="s">
        <v>1081</v>
      </c>
      <c r="E18" t="s">
        <v>325</v>
      </c>
      <c r="F18" t="s">
        <v>1095</v>
      </c>
      <c r="G18" t="s">
        <v>209</v>
      </c>
      <c r="H18" s="66">
        <v>0.53</v>
      </c>
      <c r="I18" t="s">
        <v>104</v>
      </c>
      <c r="J18" s="67">
        <v>2.2499999999999999E-2</v>
      </c>
      <c r="K18" s="67">
        <v>9.1000000000000004E-3</v>
      </c>
      <c r="L18" s="66">
        <v>10887.5</v>
      </c>
      <c r="M18" s="66">
        <v>100.83227395167302</v>
      </c>
      <c r="N18" s="66">
        <v>10.9781138264884</v>
      </c>
      <c r="O18" s="67">
        <v>2.0000000000000001E-4</v>
      </c>
      <c r="P18" s="67">
        <v>0</v>
      </c>
    </row>
    <row r="19" spans="1:16">
      <c r="A19" t="s">
        <v>1096</v>
      </c>
      <c r="B19" t="s">
        <v>1079</v>
      </c>
      <c r="C19" t="s">
        <v>1097</v>
      </c>
      <c r="D19" t="s">
        <v>1081</v>
      </c>
      <c r="E19" t="s">
        <v>325</v>
      </c>
      <c r="F19" t="s">
        <v>360</v>
      </c>
      <c r="G19" t="s">
        <v>209</v>
      </c>
      <c r="H19" s="66">
        <v>3.47</v>
      </c>
      <c r="I19" t="s">
        <v>104</v>
      </c>
      <c r="J19" s="67">
        <v>2.2499999999999999E-2</v>
      </c>
      <c r="K19" s="67">
        <v>9.1000000000000004E-3</v>
      </c>
      <c r="L19" s="66">
        <v>187760</v>
      </c>
      <c r="M19" s="66">
        <v>104.90720027516404</v>
      </c>
      <c r="N19" s="66">
        <v>196.97375923664799</v>
      </c>
      <c r="O19" s="67">
        <v>2.8999999999999998E-3</v>
      </c>
      <c r="P19" s="67">
        <v>1E-4</v>
      </c>
    </row>
    <row r="20" spans="1:16">
      <c r="A20" t="s">
        <v>1098</v>
      </c>
      <c r="B20" t="s">
        <v>1079</v>
      </c>
      <c r="C20" t="s">
        <v>1099</v>
      </c>
      <c r="D20" t="s">
        <v>1081</v>
      </c>
      <c r="E20" t="s">
        <v>325</v>
      </c>
      <c r="F20" t="s">
        <v>360</v>
      </c>
      <c r="G20" t="s">
        <v>209</v>
      </c>
      <c r="H20" s="66">
        <v>3.47</v>
      </c>
      <c r="I20" t="s">
        <v>104</v>
      </c>
      <c r="J20" s="67">
        <v>2.2499999999999999E-2</v>
      </c>
      <c r="K20" s="67">
        <v>9.1000000000000004E-3</v>
      </c>
      <c r="L20" s="66">
        <v>250000</v>
      </c>
      <c r="M20" s="66">
        <v>104.907200275164</v>
      </c>
      <c r="N20" s="66">
        <v>262.26800068790999</v>
      </c>
      <c r="O20" s="67">
        <v>3.8999999999999998E-3</v>
      </c>
      <c r="P20" s="67">
        <v>2.0000000000000001E-4</v>
      </c>
    </row>
    <row r="21" spans="1:16">
      <c r="A21" t="s">
        <v>1100</v>
      </c>
      <c r="B21" t="s">
        <v>1079</v>
      </c>
      <c r="C21" t="s">
        <v>1101</v>
      </c>
      <c r="D21" t="s">
        <v>1081</v>
      </c>
      <c r="E21" t="s">
        <v>325</v>
      </c>
      <c r="F21" t="s">
        <v>1102</v>
      </c>
      <c r="G21" t="s">
        <v>209</v>
      </c>
      <c r="H21" s="66">
        <v>3.63</v>
      </c>
      <c r="I21" t="s">
        <v>104</v>
      </c>
      <c r="J21" s="67">
        <v>2.2499999999999999E-2</v>
      </c>
      <c r="K21" s="67">
        <v>9.1000000000000004E-3</v>
      </c>
      <c r="L21" s="66">
        <v>280000</v>
      </c>
      <c r="M21" s="66">
        <v>105.12514351871178</v>
      </c>
      <c r="N21" s="66">
        <v>294.35040185239302</v>
      </c>
      <c r="O21" s="67">
        <v>4.4000000000000003E-3</v>
      </c>
      <c r="P21" s="67">
        <v>2.0000000000000001E-4</v>
      </c>
    </row>
    <row r="22" spans="1:16">
      <c r="A22" t="s">
        <v>1103</v>
      </c>
      <c r="B22" t="s">
        <v>1079</v>
      </c>
      <c r="C22" t="s">
        <v>1104</v>
      </c>
      <c r="D22" t="s">
        <v>1081</v>
      </c>
      <c r="E22" t="s">
        <v>325</v>
      </c>
      <c r="F22" t="s">
        <v>1105</v>
      </c>
      <c r="G22" t="s">
        <v>209</v>
      </c>
      <c r="H22" s="66">
        <v>1.87</v>
      </c>
      <c r="I22" t="s">
        <v>104</v>
      </c>
      <c r="J22" s="67">
        <v>2.2499999999999999E-2</v>
      </c>
      <c r="K22" s="67">
        <v>9.1000000000000004E-3</v>
      </c>
      <c r="L22" s="66">
        <v>191666.59</v>
      </c>
      <c r="M22" s="66">
        <v>102.65712480058993</v>
      </c>
      <c r="N22" s="66">
        <v>196.75941049733501</v>
      </c>
      <c r="O22" s="67">
        <v>2.8999999999999998E-3</v>
      </c>
      <c r="P22" s="67">
        <v>1E-4</v>
      </c>
    </row>
    <row r="23" spans="1:16">
      <c r="A23" t="s">
        <v>1106</v>
      </c>
      <c r="B23" t="s">
        <v>1079</v>
      </c>
      <c r="C23" t="s">
        <v>1107</v>
      </c>
      <c r="D23" t="s">
        <v>1081</v>
      </c>
      <c r="E23" t="s">
        <v>325</v>
      </c>
      <c r="F23" t="s">
        <v>1108</v>
      </c>
      <c r="G23" t="s">
        <v>209</v>
      </c>
      <c r="H23" s="66">
        <v>3.63</v>
      </c>
      <c r="I23" t="s">
        <v>104</v>
      </c>
      <c r="J23" s="67">
        <v>2.2499999999999999E-2</v>
      </c>
      <c r="K23" s="67">
        <v>9.1000000000000004E-3</v>
      </c>
      <c r="L23" s="66">
        <v>100000</v>
      </c>
      <c r="M23" s="66">
        <v>105.12514351871199</v>
      </c>
      <c r="N23" s="66">
        <v>105.12514351871199</v>
      </c>
      <c r="O23" s="67">
        <v>1.6000000000000001E-3</v>
      </c>
      <c r="P23" s="67">
        <v>1E-4</v>
      </c>
    </row>
    <row r="24" spans="1:16">
      <c r="A24" t="s">
        <v>1106</v>
      </c>
      <c r="B24" t="s">
        <v>1079</v>
      </c>
      <c r="C24" t="s">
        <v>835</v>
      </c>
      <c r="D24" t="s">
        <v>1081</v>
      </c>
      <c r="E24" t="s">
        <v>325</v>
      </c>
      <c r="F24" t="s">
        <v>1109</v>
      </c>
      <c r="G24" t="s">
        <v>209</v>
      </c>
      <c r="H24" s="66">
        <v>3.63</v>
      </c>
      <c r="I24" t="s">
        <v>104</v>
      </c>
      <c r="J24" s="67">
        <v>2.2499999999999999E-2</v>
      </c>
      <c r="K24" s="67">
        <v>9.1000000000000004E-3</v>
      </c>
      <c r="L24" s="66">
        <v>65244</v>
      </c>
      <c r="M24" s="66">
        <v>105.12514351871191</v>
      </c>
      <c r="N24" s="66">
        <v>68.587848637348401</v>
      </c>
      <c r="O24" s="67">
        <v>1E-3</v>
      </c>
      <c r="P24" s="67">
        <v>0</v>
      </c>
    </row>
    <row r="25" spans="1:16">
      <c r="A25" t="s">
        <v>1106</v>
      </c>
      <c r="B25" t="s">
        <v>1079</v>
      </c>
      <c r="C25" t="s">
        <v>1110</v>
      </c>
      <c r="D25" t="s">
        <v>1081</v>
      </c>
      <c r="E25" t="s">
        <v>325</v>
      </c>
      <c r="F25" t="s">
        <v>1111</v>
      </c>
      <c r="G25" t="s">
        <v>209</v>
      </c>
      <c r="H25" s="66">
        <v>3.7</v>
      </c>
      <c r="I25" t="s">
        <v>104</v>
      </c>
      <c r="J25" s="67">
        <v>2.2499999999999999E-2</v>
      </c>
      <c r="K25" s="67">
        <v>9.1000000000000004E-3</v>
      </c>
      <c r="L25" s="66">
        <v>55150</v>
      </c>
      <c r="M25" s="66">
        <v>105.23577474754741</v>
      </c>
      <c r="N25" s="66">
        <v>58.037529773272396</v>
      </c>
      <c r="O25" s="67">
        <v>8.9999999999999998E-4</v>
      </c>
      <c r="P25" s="67">
        <v>0</v>
      </c>
    </row>
    <row r="26" spans="1:16">
      <c r="A26" t="s">
        <v>1106</v>
      </c>
      <c r="B26" t="s">
        <v>1079</v>
      </c>
      <c r="C26" t="s">
        <v>1112</v>
      </c>
      <c r="D26" t="s">
        <v>1081</v>
      </c>
      <c r="E26" t="s">
        <v>325</v>
      </c>
      <c r="F26" t="s">
        <v>1113</v>
      </c>
      <c r="G26" t="s">
        <v>209</v>
      </c>
      <c r="H26" s="66">
        <v>3.94</v>
      </c>
      <c r="I26" t="s">
        <v>104</v>
      </c>
      <c r="J26" s="67">
        <v>2.2499999999999999E-2</v>
      </c>
      <c r="K26" s="67">
        <v>9.1000000000000004E-3</v>
      </c>
      <c r="L26" s="66">
        <v>130000</v>
      </c>
      <c r="M26" s="66">
        <v>105.56360392779847</v>
      </c>
      <c r="N26" s="66">
        <v>137.23268510613801</v>
      </c>
      <c r="O26" s="67">
        <v>2E-3</v>
      </c>
      <c r="P26" s="67">
        <v>1E-4</v>
      </c>
    </row>
    <row r="27" spans="1:16">
      <c r="A27" t="s">
        <v>1114</v>
      </c>
      <c r="B27" t="s">
        <v>1079</v>
      </c>
      <c r="C27" t="s">
        <v>1115</v>
      </c>
      <c r="D27" t="s">
        <v>1081</v>
      </c>
      <c r="E27" t="s">
        <v>325</v>
      </c>
      <c r="F27" t="s">
        <v>1116</v>
      </c>
      <c r="G27" t="s">
        <v>209</v>
      </c>
      <c r="H27" s="66">
        <v>3.63</v>
      </c>
      <c r="I27" t="s">
        <v>104</v>
      </c>
      <c r="J27" s="67">
        <v>2.2499999999999999E-2</v>
      </c>
      <c r="K27" s="67">
        <v>9.1000000000000004E-3</v>
      </c>
      <c r="L27" s="66">
        <v>150706</v>
      </c>
      <c r="M27" s="66">
        <v>105.12514351871192</v>
      </c>
      <c r="N27" s="66">
        <v>158.42989879130999</v>
      </c>
      <c r="O27" s="67">
        <v>2.3999999999999998E-3</v>
      </c>
      <c r="P27" s="67">
        <v>1E-4</v>
      </c>
    </row>
    <row r="28" spans="1:16">
      <c r="A28" t="s">
        <v>1117</v>
      </c>
      <c r="B28" t="s">
        <v>1079</v>
      </c>
      <c r="C28" t="s">
        <v>1118</v>
      </c>
      <c r="D28" t="s">
        <v>1081</v>
      </c>
      <c r="E28" t="s">
        <v>325</v>
      </c>
      <c r="F28" t="s">
        <v>1116</v>
      </c>
      <c r="G28" t="s">
        <v>209</v>
      </c>
      <c r="H28" s="66">
        <v>3.63</v>
      </c>
      <c r="I28" t="s">
        <v>104</v>
      </c>
      <c r="J28" s="67">
        <v>2.2499999999999999E-2</v>
      </c>
      <c r="K28" s="67">
        <v>9.1000000000000004E-3</v>
      </c>
      <c r="L28" s="66">
        <v>162756</v>
      </c>
      <c r="M28" s="66">
        <v>105.12514351871206</v>
      </c>
      <c r="N28" s="66">
        <v>171.097478585315</v>
      </c>
      <c r="O28" s="67">
        <v>2.5000000000000001E-3</v>
      </c>
      <c r="P28" s="67">
        <v>1E-4</v>
      </c>
    </row>
    <row r="29" spans="1:16">
      <c r="A29" t="s">
        <v>1119</v>
      </c>
      <c r="B29" t="s">
        <v>1079</v>
      </c>
      <c r="C29" t="s">
        <v>1120</v>
      </c>
      <c r="D29" t="s">
        <v>1081</v>
      </c>
      <c r="E29" t="s">
        <v>325</v>
      </c>
      <c r="F29" t="s">
        <v>1121</v>
      </c>
      <c r="G29" t="s">
        <v>209</v>
      </c>
      <c r="H29" s="66">
        <v>3.63</v>
      </c>
      <c r="I29" t="s">
        <v>104</v>
      </c>
      <c r="J29" s="67">
        <v>2.2499999999999999E-2</v>
      </c>
      <c r="K29" s="67">
        <v>9.1000000000000004E-3</v>
      </c>
      <c r="L29" s="66">
        <v>40150</v>
      </c>
      <c r="M29" s="66">
        <v>105.12514351871184</v>
      </c>
      <c r="N29" s="66">
        <v>42.207745122762802</v>
      </c>
      <c r="O29" s="67">
        <v>5.9999999999999995E-4</v>
      </c>
      <c r="P29" s="67">
        <v>0</v>
      </c>
    </row>
    <row r="30" spans="1:16">
      <c r="A30" t="s">
        <v>1122</v>
      </c>
      <c r="B30" t="s">
        <v>1079</v>
      </c>
      <c r="C30" t="s">
        <v>1123</v>
      </c>
      <c r="D30" t="s">
        <v>1081</v>
      </c>
      <c r="E30" t="s">
        <v>325</v>
      </c>
      <c r="F30" t="s">
        <v>550</v>
      </c>
      <c r="G30" t="s">
        <v>209</v>
      </c>
      <c r="H30" s="66">
        <v>3.63</v>
      </c>
      <c r="I30" t="s">
        <v>104</v>
      </c>
      <c r="J30" s="67">
        <v>2.2499999999999999E-2</v>
      </c>
      <c r="K30" s="67">
        <v>9.1000000000000004E-3</v>
      </c>
      <c r="L30" s="66">
        <v>325150</v>
      </c>
      <c r="M30" s="66">
        <v>105.12514351871198</v>
      </c>
      <c r="N30" s="66">
        <v>341.81440415109199</v>
      </c>
      <c r="O30" s="67">
        <v>5.1000000000000004E-3</v>
      </c>
      <c r="P30" s="67">
        <v>2.0000000000000001E-4</v>
      </c>
    </row>
    <row r="31" spans="1:16">
      <c r="A31" t="s">
        <v>1124</v>
      </c>
      <c r="B31" t="s">
        <v>1079</v>
      </c>
      <c r="C31" t="s">
        <v>1125</v>
      </c>
      <c r="D31" t="s">
        <v>1081</v>
      </c>
      <c r="E31" t="s">
        <v>325</v>
      </c>
      <c r="F31" t="s">
        <v>1126</v>
      </c>
      <c r="G31" t="s">
        <v>209</v>
      </c>
      <c r="H31" s="66">
        <v>2.69</v>
      </c>
      <c r="I31" t="s">
        <v>104</v>
      </c>
      <c r="J31" s="67">
        <v>2.2499999999999999E-2</v>
      </c>
      <c r="K31" s="67">
        <v>9.1000000000000004E-3</v>
      </c>
      <c r="L31" s="66">
        <v>122890.19</v>
      </c>
      <c r="M31" s="66">
        <v>103.81614891201649</v>
      </c>
      <c r="N31" s="66">
        <v>127.57986264866</v>
      </c>
      <c r="O31" s="67">
        <v>1.9E-3</v>
      </c>
      <c r="P31" s="67">
        <v>1E-4</v>
      </c>
    </row>
    <row r="32" spans="1:16">
      <c r="A32" t="s">
        <v>1127</v>
      </c>
      <c r="B32" t="s">
        <v>1079</v>
      </c>
      <c r="C32" t="s">
        <v>1128</v>
      </c>
      <c r="D32" t="s">
        <v>1081</v>
      </c>
      <c r="E32" t="s">
        <v>325</v>
      </c>
      <c r="F32" t="s">
        <v>1129</v>
      </c>
      <c r="G32" t="s">
        <v>209</v>
      </c>
      <c r="H32" s="66">
        <v>3.63</v>
      </c>
      <c r="I32" t="s">
        <v>104</v>
      </c>
      <c r="J32" s="67">
        <v>2.2499999999999999E-2</v>
      </c>
      <c r="K32" s="67">
        <v>9.1000000000000004E-3</v>
      </c>
      <c r="L32" s="66">
        <v>140150</v>
      </c>
      <c r="M32" s="66">
        <v>105.12514351871209</v>
      </c>
      <c r="N32" s="66">
        <v>147.33288864147499</v>
      </c>
      <c r="O32" s="67">
        <v>2.2000000000000001E-3</v>
      </c>
      <c r="P32" s="67">
        <v>1E-4</v>
      </c>
    </row>
    <row r="33" spans="1:16">
      <c r="A33" t="s">
        <v>1130</v>
      </c>
      <c r="B33" t="s">
        <v>1079</v>
      </c>
      <c r="C33" t="s">
        <v>1131</v>
      </c>
      <c r="D33" t="s">
        <v>1081</v>
      </c>
      <c r="E33" t="s">
        <v>325</v>
      </c>
      <c r="F33" t="s">
        <v>1132</v>
      </c>
      <c r="G33" t="s">
        <v>209</v>
      </c>
      <c r="H33" s="66">
        <v>3.7</v>
      </c>
      <c r="I33" t="s">
        <v>104</v>
      </c>
      <c r="J33" s="67">
        <v>2.2499999999999999E-2</v>
      </c>
      <c r="K33" s="67">
        <v>9.1000000000000004E-3</v>
      </c>
      <c r="L33" s="66">
        <v>130150</v>
      </c>
      <c r="M33" s="66">
        <v>105.23577474754744</v>
      </c>
      <c r="N33" s="66">
        <v>136.964360833933</v>
      </c>
      <c r="O33" s="67">
        <v>2E-3</v>
      </c>
      <c r="P33" s="67">
        <v>1E-4</v>
      </c>
    </row>
    <row r="34" spans="1:16">
      <c r="A34" t="s">
        <v>1133</v>
      </c>
      <c r="B34" t="s">
        <v>1079</v>
      </c>
      <c r="C34" t="s">
        <v>1134</v>
      </c>
      <c r="D34" t="s">
        <v>1081</v>
      </c>
      <c r="E34" t="s">
        <v>325</v>
      </c>
      <c r="F34" t="s">
        <v>1135</v>
      </c>
      <c r="G34" t="s">
        <v>209</v>
      </c>
      <c r="H34" s="66">
        <v>1.87</v>
      </c>
      <c r="I34" t="s">
        <v>104</v>
      </c>
      <c r="J34" s="67">
        <v>2.2499999999999999E-2</v>
      </c>
      <c r="K34" s="67">
        <v>9.1000000000000004E-3</v>
      </c>
      <c r="L34" s="66">
        <v>372484.3</v>
      </c>
      <c r="M34" s="66">
        <v>102.65712480058998</v>
      </c>
      <c r="N34" s="66">
        <v>382.38167271360402</v>
      </c>
      <c r="O34" s="67">
        <v>5.7000000000000002E-3</v>
      </c>
      <c r="P34" s="67">
        <v>2.0000000000000001E-4</v>
      </c>
    </row>
    <row r="35" spans="1:16">
      <c r="A35" t="s">
        <v>1133</v>
      </c>
      <c r="B35" t="s">
        <v>1079</v>
      </c>
      <c r="C35" t="s">
        <v>1136</v>
      </c>
      <c r="D35" t="s">
        <v>1081</v>
      </c>
      <c r="E35" t="s">
        <v>325</v>
      </c>
      <c r="F35" t="s">
        <v>1137</v>
      </c>
      <c r="G35" t="s">
        <v>209</v>
      </c>
      <c r="H35" s="66">
        <v>1.46</v>
      </c>
      <c r="I35" t="s">
        <v>104</v>
      </c>
      <c r="J35" s="67">
        <v>2.2499999999999999E-2</v>
      </c>
      <c r="K35" s="67">
        <v>9.1000000000000004E-3</v>
      </c>
      <c r="L35" s="66">
        <v>23999.94</v>
      </c>
      <c r="M35" s="66">
        <v>102.10695539729765</v>
      </c>
      <c r="N35" s="66">
        <v>24.505608031178198</v>
      </c>
      <c r="O35" s="67">
        <v>4.0000000000000002E-4</v>
      </c>
      <c r="P35" s="67">
        <v>0</v>
      </c>
    </row>
    <row r="36" spans="1:16">
      <c r="A36" t="s">
        <v>1138</v>
      </c>
      <c r="B36" t="s">
        <v>1079</v>
      </c>
      <c r="C36" t="s">
        <v>1139</v>
      </c>
      <c r="D36" t="s">
        <v>1081</v>
      </c>
      <c r="E36" t="s">
        <v>325</v>
      </c>
      <c r="F36" t="s">
        <v>1140</v>
      </c>
      <c r="G36" t="s">
        <v>209</v>
      </c>
      <c r="H36" s="66">
        <v>1.87</v>
      </c>
      <c r="I36" t="s">
        <v>104</v>
      </c>
      <c r="J36" s="67">
        <v>2.2499999999999999E-2</v>
      </c>
      <c r="K36" s="67">
        <v>9.1000000000000004E-3</v>
      </c>
      <c r="L36" s="66">
        <v>19370.599999999999</v>
      </c>
      <c r="M36" s="66">
        <v>102.65712463745831</v>
      </c>
      <c r="N36" s="66">
        <v>19.885300985023498</v>
      </c>
      <c r="O36" s="67">
        <v>2.9999999999999997E-4</v>
      </c>
      <c r="P36" s="67">
        <v>0</v>
      </c>
    </row>
    <row r="37" spans="1:16">
      <c r="A37" t="s">
        <v>1141</v>
      </c>
      <c r="B37" t="s">
        <v>1079</v>
      </c>
      <c r="C37" t="s">
        <v>1142</v>
      </c>
      <c r="D37" t="s">
        <v>1081</v>
      </c>
      <c r="E37" t="s">
        <v>325</v>
      </c>
      <c r="F37" t="s">
        <v>1111</v>
      </c>
      <c r="G37" t="s">
        <v>209</v>
      </c>
      <c r="H37" s="66">
        <v>2.77</v>
      </c>
      <c r="I37" t="s">
        <v>104</v>
      </c>
      <c r="J37" s="67">
        <v>2.2499999999999999E-2</v>
      </c>
      <c r="K37" s="67">
        <v>9.1000000000000004E-3</v>
      </c>
      <c r="L37" s="66">
        <v>234150</v>
      </c>
      <c r="M37" s="66">
        <v>103.92778135347299</v>
      </c>
      <c r="N37" s="66">
        <v>243.34690003915699</v>
      </c>
      <c r="O37" s="67">
        <v>3.5999999999999999E-3</v>
      </c>
      <c r="P37" s="67">
        <v>1E-4</v>
      </c>
    </row>
    <row r="38" spans="1:16">
      <c r="A38" t="s">
        <v>1143</v>
      </c>
      <c r="B38" t="s">
        <v>1079</v>
      </c>
      <c r="C38" t="s">
        <v>1144</v>
      </c>
      <c r="D38" t="s">
        <v>1081</v>
      </c>
      <c r="E38" t="s">
        <v>325</v>
      </c>
      <c r="F38" t="s">
        <v>1145</v>
      </c>
      <c r="G38" t="s">
        <v>209</v>
      </c>
      <c r="H38" s="66">
        <v>1.91</v>
      </c>
      <c r="I38" t="s">
        <v>104</v>
      </c>
      <c r="J38" s="67">
        <v>2.2499999999999999E-2</v>
      </c>
      <c r="K38" s="67">
        <v>9.1000000000000004E-3</v>
      </c>
      <c r="L38" s="66">
        <v>23728.69</v>
      </c>
      <c r="M38" s="66">
        <v>102.71198952773035</v>
      </c>
      <c r="N38" s="66">
        <v>24.372209587867601</v>
      </c>
      <c r="O38" s="67">
        <v>4.0000000000000002E-4</v>
      </c>
      <c r="P38" s="67">
        <v>0</v>
      </c>
    </row>
    <row r="39" spans="1:16">
      <c r="A39" t="s">
        <v>1146</v>
      </c>
      <c r="B39" t="s">
        <v>1079</v>
      </c>
      <c r="C39" t="s">
        <v>1147</v>
      </c>
      <c r="D39" t="s">
        <v>1081</v>
      </c>
      <c r="E39" t="s">
        <v>325</v>
      </c>
      <c r="F39" t="s">
        <v>1148</v>
      </c>
      <c r="G39" t="s">
        <v>209</v>
      </c>
      <c r="H39" s="66">
        <v>0.94</v>
      </c>
      <c r="I39" t="s">
        <v>104</v>
      </c>
      <c r="J39" s="67">
        <v>2.2499999999999999E-2</v>
      </c>
      <c r="K39" s="67">
        <v>8.9999999999999993E-3</v>
      </c>
      <c r="L39" s="66">
        <v>22945.07</v>
      </c>
      <c r="M39" s="66">
        <v>101.38780418463226</v>
      </c>
      <c r="N39" s="66">
        <v>23.2635026416268</v>
      </c>
      <c r="O39" s="67">
        <v>2.9999999999999997E-4</v>
      </c>
      <c r="P39" s="67">
        <v>0</v>
      </c>
    </row>
    <row r="40" spans="1:16">
      <c r="A40" t="s">
        <v>1149</v>
      </c>
      <c r="B40" t="s">
        <v>1079</v>
      </c>
      <c r="C40" t="s">
        <v>1150</v>
      </c>
      <c r="D40" t="s">
        <v>1081</v>
      </c>
      <c r="E40" t="s">
        <v>325</v>
      </c>
      <c r="F40" t="s">
        <v>1151</v>
      </c>
      <c r="G40" t="s">
        <v>209</v>
      </c>
      <c r="H40" s="66">
        <v>3.78</v>
      </c>
      <c r="I40" t="s">
        <v>104</v>
      </c>
      <c r="J40" s="67">
        <v>2.2499999999999999E-2</v>
      </c>
      <c r="K40" s="67">
        <v>9.1000000000000004E-3</v>
      </c>
      <c r="L40" s="66">
        <v>606215</v>
      </c>
      <c r="M40" s="66">
        <v>105.34632135674011</v>
      </c>
      <c r="N40" s="66">
        <v>638.62520201276197</v>
      </c>
      <c r="O40" s="67">
        <v>9.4999999999999998E-3</v>
      </c>
      <c r="P40" s="67">
        <v>4.0000000000000002E-4</v>
      </c>
    </row>
    <row r="41" spans="1:16">
      <c r="A41" t="s">
        <v>1152</v>
      </c>
      <c r="B41" t="s">
        <v>1079</v>
      </c>
      <c r="C41" t="s">
        <v>1153</v>
      </c>
      <c r="D41" t="s">
        <v>1081</v>
      </c>
      <c r="E41" t="s">
        <v>325</v>
      </c>
      <c r="F41" t="s">
        <v>1154</v>
      </c>
      <c r="G41" t="s">
        <v>209</v>
      </c>
      <c r="H41" s="66">
        <v>1.91</v>
      </c>
      <c r="I41" t="s">
        <v>104</v>
      </c>
      <c r="J41" s="67">
        <v>2.2499999999999999E-2</v>
      </c>
      <c r="K41" s="67">
        <v>9.1000000000000004E-3</v>
      </c>
      <c r="L41" s="66">
        <v>36063.69</v>
      </c>
      <c r="M41" s="66">
        <v>102.71198984715568</v>
      </c>
      <c r="N41" s="66">
        <v>37.041733611309702</v>
      </c>
      <c r="O41" s="67">
        <v>5.0000000000000001E-4</v>
      </c>
      <c r="P41" s="67">
        <v>0</v>
      </c>
    </row>
    <row r="42" spans="1:16">
      <c r="A42" t="s">
        <v>1155</v>
      </c>
      <c r="B42" t="s">
        <v>1079</v>
      </c>
      <c r="C42" t="s">
        <v>1156</v>
      </c>
      <c r="D42" t="s">
        <v>1081</v>
      </c>
      <c r="E42" t="s">
        <v>325</v>
      </c>
      <c r="F42" t="s">
        <v>1137</v>
      </c>
      <c r="G42" t="s">
        <v>209</v>
      </c>
      <c r="H42" s="66">
        <v>1.95</v>
      </c>
      <c r="I42" t="s">
        <v>104</v>
      </c>
      <c r="J42" s="67">
        <v>2.2499999999999999E-2</v>
      </c>
      <c r="K42" s="67">
        <v>9.1000000000000004E-3</v>
      </c>
      <c r="L42" s="66">
        <v>309101.99</v>
      </c>
      <c r="M42" s="66">
        <v>102.76687158665915</v>
      </c>
      <c r="N42" s="66">
        <v>317.65444513510801</v>
      </c>
      <c r="O42" s="67">
        <v>4.7000000000000002E-3</v>
      </c>
      <c r="P42" s="67">
        <v>2.0000000000000001E-4</v>
      </c>
    </row>
    <row r="43" spans="1:16">
      <c r="A43" t="s">
        <v>1157</v>
      </c>
      <c r="B43" t="s">
        <v>1079</v>
      </c>
      <c r="C43" t="s">
        <v>1158</v>
      </c>
      <c r="D43" t="s">
        <v>1081</v>
      </c>
      <c r="E43" t="s">
        <v>325</v>
      </c>
      <c r="F43" t="s">
        <v>1159</v>
      </c>
      <c r="G43" t="s">
        <v>209</v>
      </c>
      <c r="H43" s="66">
        <v>3.78</v>
      </c>
      <c r="I43" t="s">
        <v>104</v>
      </c>
      <c r="J43" s="67">
        <v>2.2499999999999999E-2</v>
      </c>
      <c r="K43" s="67">
        <v>9.1000000000000004E-3</v>
      </c>
      <c r="L43" s="66">
        <v>80000</v>
      </c>
      <c r="M43" s="66">
        <v>105.34632135674012</v>
      </c>
      <c r="N43" s="66">
        <v>84.277057085392101</v>
      </c>
      <c r="O43" s="67">
        <v>1.2999999999999999E-3</v>
      </c>
      <c r="P43" s="67">
        <v>0</v>
      </c>
    </row>
    <row r="44" spans="1:16">
      <c r="A44" t="s">
        <v>1160</v>
      </c>
      <c r="B44" t="s">
        <v>1079</v>
      </c>
      <c r="C44" t="s">
        <v>1161</v>
      </c>
      <c r="D44" t="s">
        <v>1081</v>
      </c>
      <c r="E44" t="s">
        <v>325</v>
      </c>
      <c r="F44" t="s">
        <v>1162</v>
      </c>
      <c r="G44" t="s">
        <v>209</v>
      </c>
      <c r="H44" s="66">
        <v>1.71</v>
      </c>
      <c r="I44" t="s">
        <v>104</v>
      </c>
      <c r="J44" s="67">
        <v>2.2499999999999999E-2</v>
      </c>
      <c r="K44" s="67">
        <v>9.1000000000000004E-3</v>
      </c>
      <c r="L44" s="66">
        <v>42000</v>
      </c>
      <c r="M44" s="66">
        <v>102.43755937712238</v>
      </c>
      <c r="N44" s="66">
        <v>43.023774938391398</v>
      </c>
      <c r="O44" s="67">
        <v>5.9999999999999995E-4</v>
      </c>
      <c r="P44" s="67">
        <v>0</v>
      </c>
    </row>
    <row r="45" spans="1:16">
      <c r="A45" t="s">
        <v>1163</v>
      </c>
      <c r="B45" t="s">
        <v>1079</v>
      </c>
      <c r="C45" t="s">
        <v>1164</v>
      </c>
      <c r="D45" t="s">
        <v>1081</v>
      </c>
      <c r="E45" t="s">
        <v>325</v>
      </c>
      <c r="F45" t="s">
        <v>1165</v>
      </c>
      <c r="G45" t="s">
        <v>209</v>
      </c>
      <c r="H45" s="66">
        <v>3.86</v>
      </c>
      <c r="I45" t="s">
        <v>104</v>
      </c>
      <c r="J45" s="67">
        <v>2.2499999999999999E-2</v>
      </c>
      <c r="K45" s="67">
        <v>9.1000000000000004E-3</v>
      </c>
      <c r="L45" s="66">
        <v>147000</v>
      </c>
      <c r="M45" s="66">
        <v>105.45322363928639</v>
      </c>
      <c r="N45" s="66">
        <v>155.01623874975101</v>
      </c>
      <c r="O45" s="67">
        <v>2.3E-3</v>
      </c>
      <c r="P45" s="67">
        <v>1E-4</v>
      </c>
    </row>
    <row r="46" spans="1:16">
      <c r="A46" t="s">
        <v>1166</v>
      </c>
      <c r="B46" t="s">
        <v>1079</v>
      </c>
      <c r="C46" t="s">
        <v>1167</v>
      </c>
      <c r="D46" t="s">
        <v>1081</v>
      </c>
      <c r="E46" t="s">
        <v>325</v>
      </c>
      <c r="F46" t="s">
        <v>1168</v>
      </c>
      <c r="G46" t="s">
        <v>209</v>
      </c>
      <c r="H46" s="66">
        <v>1.02</v>
      </c>
      <c r="I46" t="s">
        <v>104</v>
      </c>
      <c r="J46" s="67">
        <v>2.2499999999999999E-2</v>
      </c>
      <c r="K46" s="67">
        <v>8.9999999999999993E-3</v>
      </c>
      <c r="L46" s="66">
        <v>16666.63</v>
      </c>
      <c r="M46" s="66">
        <v>101.49877443487856</v>
      </c>
      <c r="N46" s="66">
        <v>16.916425189595799</v>
      </c>
      <c r="O46" s="67">
        <v>2.9999999999999997E-4</v>
      </c>
      <c r="P46" s="67">
        <v>0</v>
      </c>
    </row>
    <row r="47" spans="1:16">
      <c r="A47" t="s">
        <v>1169</v>
      </c>
      <c r="B47" t="s">
        <v>1079</v>
      </c>
      <c r="C47" t="s">
        <v>1170</v>
      </c>
      <c r="D47" t="s">
        <v>1081</v>
      </c>
      <c r="E47" t="s">
        <v>325</v>
      </c>
      <c r="F47" t="s">
        <v>1171</v>
      </c>
      <c r="G47" t="s">
        <v>209</v>
      </c>
      <c r="H47" s="66">
        <v>1.51</v>
      </c>
      <c r="I47" t="s">
        <v>104</v>
      </c>
      <c r="J47" s="67">
        <v>2.2499999999999999E-2</v>
      </c>
      <c r="K47" s="67">
        <v>9.1000000000000004E-3</v>
      </c>
      <c r="L47" s="66">
        <v>185000</v>
      </c>
      <c r="M47" s="66">
        <v>102.16209708745838</v>
      </c>
      <c r="N47" s="66">
        <v>188.99987961179801</v>
      </c>
      <c r="O47" s="67">
        <v>2.8E-3</v>
      </c>
      <c r="P47" s="67">
        <v>1E-4</v>
      </c>
    </row>
    <row r="48" spans="1:16">
      <c r="A48" t="s">
        <v>1172</v>
      </c>
      <c r="B48" t="s">
        <v>1079</v>
      </c>
      <c r="C48" t="s">
        <v>1173</v>
      </c>
      <c r="D48" t="s">
        <v>1081</v>
      </c>
      <c r="E48" t="s">
        <v>325</v>
      </c>
      <c r="F48" t="s">
        <v>1171</v>
      </c>
      <c r="G48" t="s">
        <v>209</v>
      </c>
      <c r="H48" s="66">
        <v>3.94</v>
      </c>
      <c r="I48" t="s">
        <v>104</v>
      </c>
      <c r="J48" s="67">
        <v>2.2499999999999999E-2</v>
      </c>
      <c r="K48" s="67">
        <v>9.1000000000000004E-3</v>
      </c>
      <c r="L48" s="66">
        <v>50316</v>
      </c>
      <c r="M48" s="66">
        <v>105.56360392779831</v>
      </c>
      <c r="N48" s="66">
        <v>53.115382952311002</v>
      </c>
      <c r="O48" s="67">
        <v>8.0000000000000004E-4</v>
      </c>
      <c r="P48" s="67">
        <v>0</v>
      </c>
    </row>
    <row r="49" spans="1:16">
      <c r="A49" t="s">
        <v>1174</v>
      </c>
      <c r="B49" t="s">
        <v>1079</v>
      </c>
      <c r="C49" t="s">
        <v>1175</v>
      </c>
      <c r="D49" t="s">
        <v>1081</v>
      </c>
      <c r="E49" t="s">
        <v>325</v>
      </c>
      <c r="F49" t="s">
        <v>1095</v>
      </c>
      <c r="G49" t="s">
        <v>209</v>
      </c>
      <c r="H49" s="66">
        <v>1.51</v>
      </c>
      <c r="I49" t="s">
        <v>104</v>
      </c>
      <c r="J49" s="67">
        <v>2.2499999999999999E-2</v>
      </c>
      <c r="K49" s="67">
        <v>9.1000000000000004E-3</v>
      </c>
      <c r="L49" s="66">
        <v>30216.6</v>
      </c>
      <c r="M49" s="66">
        <v>102.16209708745855</v>
      </c>
      <c r="N49" s="66">
        <v>30.869912228529</v>
      </c>
      <c r="O49" s="67">
        <v>5.0000000000000001E-4</v>
      </c>
      <c r="P49" s="67">
        <v>0</v>
      </c>
    </row>
    <row r="50" spans="1:16">
      <c r="A50" t="s">
        <v>1176</v>
      </c>
      <c r="B50" t="s">
        <v>1079</v>
      </c>
      <c r="C50" t="s">
        <v>1177</v>
      </c>
      <c r="D50" t="s">
        <v>1081</v>
      </c>
      <c r="E50" t="s">
        <v>325</v>
      </c>
      <c r="F50" t="s">
        <v>1178</v>
      </c>
      <c r="G50" t="s">
        <v>209</v>
      </c>
      <c r="H50" s="66">
        <v>0.9</v>
      </c>
      <c r="I50" t="s">
        <v>104</v>
      </c>
      <c r="J50" s="67">
        <v>2.2499999999999999E-2</v>
      </c>
      <c r="K50" s="67">
        <v>9.1000000000000004E-3</v>
      </c>
      <c r="L50" s="66">
        <v>53851.06</v>
      </c>
      <c r="M50" s="66">
        <v>101.33234307006435</v>
      </c>
      <c r="N50" s="66">
        <v>54.568540866066201</v>
      </c>
      <c r="O50" s="67">
        <v>8.0000000000000004E-4</v>
      </c>
      <c r="P50" s="67">
        <v>0</v>
      </c>
    </row>
    <row r="51" spans="1:16">
      <c r="A51" t="s">
        <v>1179</v>
      </c>
      <c r="B51" t="s">
        <v>1079</v>
      </c>
      <c r="C51" t="s">
        <v>1180</v>
      </c>
      <c r="D51" t="s">
        <v>1081</v>
      </c>
      <c r="E51" t="s">
        <v>325</v>
      </c>
      <c r="F51" t="s">
        <v>1181</v>
      </c>
      <c r="G51" t="s">
        <v>209</v>
      </c>
      <c r="H51" s="66">
        <v>3.94</v>
      </c>
      <c r="I51" t="s">
        <v>104</v>
      </c>
      <c r="J51" s="67">
        <v>2.2499999999999999E-2</v>
      </c>
      <c r="K51" s="67">
        <v>9.1000000000000004E-3</v>
      </c>
      <c r="L51" s="66">
        <v>6927.92</v>
      </c>
      <c r="M51" s="66">
        <v>105.56360392779838</v>
      </c>
      <c r="N51" s="66">
        <v>7.3133620292347299</v>
      </c>
      <c r="O51" s="67">
        <v>1E-4</v>
      </c>
      <c r="P51" s="67">
        <v>0</v>
      </c>
    </row>
    <row r="52" spans="1:16">
      <c r="A52" t="s">
        <v>1182</v>
      </c>
      <c r="B52" t="s">
        <v>1079</v>
      </c>
      <c r="C52" t="s">
        <v>1183</v>
      </c>
      <c r="D52" t="s">
        <v>1081</v>
      </c>
      <c r="E52" t="s">
        <v>325</v>
      </c>
      <c r="F52" t="s">
        <v>1184</v>
      </c>
      <c r="G52" t="s">
        <v>209</v>
      </c>
      <c r="H52" s="66">
        <v>3.94</v>
      </c>
      <c r="I52" t="s">
        <v>104</v>
      </c>
      <c r="J52" s="67">
        <v>2.2499999999999999E-2</v>
      </c>
      <c r="K52" s="67">
        <v>9.1000000000000004E-3</v>
      </c>
      <c r="L52" s="66">
        <v>492967</v>
      </c>
      <c r="M52" s="66">
        <v>105.56360392779841</v>
      </c>
      <c r="N52" s="66">
        <v>520.39373137475002</v>
      </c>
      <c r="O52" s="67">
        <v>7.7000000000000002E-3</v>
      </c>
      <c r="P52" s="67">
        <v>2.9999999999999997E-4</v>
      </c>
    </row>
    <row r="53" spans="1:16">
      <c r="A53" t="s">
        <v>1185</v>
      </c>
      <c r="B53" t="s">
        <v>1079</v>
      </c>
      <c r="C53" t="s">
        <v>1186</v>
      </c>
      <c r="D53" t="s">
        <v>1081</v>
      </c>
      <c r="E53" t="s">
        <v>325</v>
      </c>
      <c r="F53" t="s">
        <v>1187</v>
      </c>
      <c r="G53" t="s">
        <v>209</v>
      </c>
      <c r="H53" s="66">
        <v>1.55</v>
      </c>
      <c r="I53" t="s">
        <v>104</v>
      </c>
      <c r="J53" s="67">
        <v>2.2499999999999999E-2</v>
      </c>
      <c r="K53" s="67">
        <v>9.1000000000000004E-3</v>
      </c>
      <c r="L53" s="66">
        <v>22166.73</v>
      </c>
      <c r="M53" s="66">
        <v>102.21726760718022</v>
      </c>
      <c r="N53" s="66">
        <v>22.658225723861101</v>
      </c>
      <c r="O53" s="67">
        <v>2.9999999999999997E-4</v>
      </c>
      <c r="P53" s="67">
        <v>0</v>
      </c>
    </row>
    <row r="54" spans="1:16">
      <c r="A54" t="s">
        <v>1188</v>
      </c>
      <c r="B54" t="s">
        <v>1079</v>
      </c>
      <c r="C54" t="s">
        <v>1189</v>
      </c>
      <c r="D54" t="s">
        <v>1081</v>
      </c>
      <c r="E54" t="s">
        <v>325</v>
      </c>
      <c r="F54" t="s">
        <v>1187</v>
      </c>
      <c r="G54" t="s">
        <v>209</v>
      </c>
      <c r="H54" s="66">
        <v>3.94</v>
      </c>
      <c r="I54" t="s">
        <v>104</v>
      </c>
      <c r="J54" s="67">
        <v>2.2499999999999999E-2</v>
      </c>
      <c r="K54" s="67">
        <v>9.1000000000000004E-3</v>
      </c>
      <c r="L54" s="66">
        <v>100000</v>
      </c>
      <c r="M54" s="66">
        <v>105.563603927798</v>
      </c>
      <c r="N54" s="66">
        <v>105.563603927798</v>
      </c>
      <c r="O54" s="67">
        <v>1.6000000000000001E-3</v>
      </c>
      <c r="P54" s="67">
        <v>1E-4</v>
      </c>
    </row>
    <row r="55" spans="1:16">
      <c r="A55" t="s">
        <v>1190</v>
      </c>
      <c r="B55" t="s">
        <v>1079</v>
      </c>
      <c r="C55" t="s">
        <v>1191</v>
      </c>
      <c r="D55" t="s">
        <v>1081</v>
      </c>
      <c r="E55" t="s">
        <v>325</v>
      </c>
      <c r="F55" t="s">
        <v>1192</v>
      </c>
      <c r="G55" t="s">
        <v>209</v>
      </c>
      <c r="H55" s="66">
        <v>2.0299999999999998</v>
      </c>
      <c r="I55" t="s">
        <v>104</v>
      </c>
      <c r="J55" s="67">
        <v>2.2499999999999999E-2</v>
      </c>
      <c r="K55" s="67">
        <v>9.1000000000000004E-3</v>
      </c>
      <c r="L55" s="66">
        <v>69444.42</v>
      </c>
      <c r="M55" s="66">
        <v>102.87653343275328</v>
      </c>
      <c r="N55" s="66">
        <v>71.442011958481601</v>
      </c>
      <c r="O55" s="67">
        <v>1.1000000000000001E-3</v>
      </c>
      <c r="P55" s="67">
        <v>0</v>
      </c>
    </row>
    <row r="56" spans="1:16">
      <c r="A56" t="s">
        <v>1193</v>
      </c>
      <c r="B56" t="s">
        <v>1079</v>
      </c>
      <c r="C56" t="s">
        <v>1194</v>
      </c>
      <c r="D56" t="s">
        <v>1081</v>
      </c>
      <c r="E56" t="s">
        <v>325</v>
      </c>
      <c r="F56" t="s">
        <v>1195</v>
      </c>
      <c r="G56" t="s">
        <v>209</v>
      </c>
      <c r="H56" s="66">
        <v>0.61</v>
      </c>
      <c r="I56" t="s">
        <v>104</v>
      </c>
      <c r="J56" s="67">
        <v>2.2499999999999999E-2</v>
      </c>
      <c r="K56" s="67">
        <v>9.1000000000000004E-3</v>
      </c>
      <c r="L56" s="66">
        <v>784000</v>
      </c>
      <c r="M56" s="66">
        <v>100.94252283852322</v>
      </c>
      <c r="N56" s="66">
        <v>791.38937905402202</v>
      </c>
      <c r="O56" s="67">
        <v>1.17E-2</v>
      </c>
      <c r="P56" s="67">
        <v>5.0000000000000001E-4</v>
      </c>
    </row>
    <row r="57" spans="1:16">
      <c r="A57" t="s">
        <v>1196</v>
      </c>
      <c r="B57" t="s">
        <v>1079</v>
      </c>
      <c r="C57" t="s">
        <v>1197</v>
      </c>
      <c r="D57" t="s">
        <v>1081</v>
      </c>
      <c r="E57" t="s">
        <v>325</v>
      </c>
      <c r="F57" t="s">
        <v>1198</v>
      </c>
      <c r="G57" t="s">
        <v>209</v>
      </c>
      <c r="H57" s="66">
        <v>1.55</v>
      </c>
      <c r="I57" t="s">
        <v>104</v>
      </c>
      <c r="J57" s="67">
        <v>2.2499999999999999E-2</v>
      </c>
      <c r="K57" s="67">
        <v>9.1000000000000004E-3</v>
      </c>
      <c r="L57" s="66">
        <v>22166.73</v>
      </c>
      <c r="M57" s="66">
        <v>102.21726760718022</v>
      </c>
      <c r="N57" s="66">
        <v>22.658225723861101</v>
      </c>
      <c r="O57" s="67">
        <v>2.9999999999999997E-4</v>
      </c>
      <c r="P57" s="67">
        <v>0</v>
      </c>
    </row>
    <row r="58" spans="1:16">
      <c r="A58" t="s">
        <v>1199</v>
      </c>
      <c r="B58" t="s">
        <v>1079</v>
      </c>
      <c r="C58" t="s">
        <v>1200</v>
      </c>
      <c r="D58" t="s">
        <v>1081</v>
      </c>
      <c r="E58" t="s">
        <v>325</v>
      </c>
      <c r="F58" t="s">
        <v>1195</v>
      </c>
      <c r="G58" t="s">
        <v>209</v>
      </c>
      <c r="H58" s="66">
        <v>2.0299999999999998</v>
      </c>
      <c r="I58" t="s">
        <v>104</v>
      </c>
      <c r="J58" s="67">
        <v>2.2499999999999999E-2</v>
      </c>
      <c r="K58" s="67">
        <v>8.9999999999999993E-3</v>
      </c>
      <c r="L58" s="66">
        <v>7291.74</v>
      </c>
      <c r="M58" s="66">
        <v>102.8765332622263</v>
      </c>
      <c r="N58" s="66">
        <v>7.5014893264950597</v>
      </c>
      <c r="O58" s="67">
        <v>1E-4</v>
      </c>
      <c r="P58" s="67">
        <v>0</v>
      </c>
    </row>
    <row r="59" spans="1:16">
      <c r="A59" t="s">
        <v>1201</v>
      </c>
      <c r="B59" t="s">
        <v>1079</v>
      </c>
      <c r="C59" t="s">
        <v>1202</v>
      </c>
      <c r="D59" t="s">
        <v>1081</v>
      </c>
      <c r="E59" t="s">
        <v>325</v>
      </c>
      <c r="F59" t="s">
        <v>1203</v>
      </c>
      <c r="G59" t="s">
        <v>209</v>
      </c>
      <c r="H59" s="66">
        <v>2.0299999999999998</v>
      </c>
      <c r="I59" t="s">
        <v>104</v>
      </c>
      <c r="J59" s="67">
        <v>2.2499999999999999E-2</v>
      </c>
      <c r="K59" s="67">
        <v>9.1000000000000004E-3</v>
      </c>
      <c r="L59" s="66">
        <v>114583.26</v>
      </c>
      <c r="M59" s="66">
        <v>102.87653326222609</v>
      </c>
      <c r="N59" s="66">
        <v>117.879285586843</v>
      </c>
      <c r="O59" s="67">
        <v>1.6999999999999999E-3</v>
      </c>
      <c r="P59" s="67">
        <v>1E-4</v>
      </c>
    </row>
    <row r="60" spans="1:16">
      <c r="A60" t="s">
        <v>1201</v>
      </c>
      <c r="B60" t="s">
        <v>1079</v>
      </c>
      <c r="C60" t="s">
        <v>1204</v>
      </c>
      <c r="D60" t="s">
        <v>1081</v>
      </c>
      <c r="E60" t="s">
        <v>325</v>
      </c>
      <c r="F60" t="s">
        <v>1203</v>
      </c>
      <c r="G60" t="s">
        <v>209</v>
      </c>
      <c r="H60" s="66">
        <v>4.01</v>
      </c>
      <c r="I60" t="s">
        <v>104</v>
      </c>
      <c r="J60" s="67">
        <v>2.2499999999999999E-2</v>
      </c>
      <c r="K60" s="67">
        <v>9.1000000000000004E-3</v>
      </c>
      <c r="L60" s="66">
        <v>250000</v>
      </c>
      <c r="M60" s="66">
        <v>105.6703453726624</v>
      </c>
      <c r="N60" s="66">
        <v>264.17586343165601</v>
      </c>
      <c r="O60" s="67">
        <v>3.8999999999999998E-3</v>
      </c>
      <c r="P60" s="67">
        <v>2.0000000000000001E-4</v>
      </c>
    </row>
    <row r="61" spans="1:16">
      <c r="A61" t="s">
        <v>1205</v>
      </c>
      <c r="B61" t="s">
        <v>1079</v>
      </c>
      <c r="C61" t="s">
        <v>1206</v>
      </c>
      <c r="D61" t="s">
        <v>1081</v>
      </c>
      <c r="E61" t="s">
        <v>325</v>
      </c>
      <c r="F61" t="s">
        <v>1203</v>
      </c>
      <c r="G61" t="s">
        <v>209</v>
      </c>
      <c r="H61" s="66">
        <v>4.01</v>
      </c>
      <c r="I61" t="s">
        <v>104</v>
      </c>
      <c r="J61" s="67">
        <v>2.2499999999999999E-2</v>
      </c>
      <c r="K61" s="67">
        <v>9.1000000000000004E-3</v>
      </c>
      <c r="L61" s="66">
        <v>374198</v>
      </c>
      <c r="M61" s="66">
        <v>105.67034537266234</v>
      </c>
      <c r="N61" s="66">
        <v>395.41631897759498</v>
      </c>
      <c r="O61" s="67">
        <v>5.8999999999999999E-3</v>
      </c>
      <c r="P61" s="67">
        <v>2.0000000000000001E-4</v>
      </c>
    </row>
    <row r="62" spans="1:16">
      <c r="A62" t="s">
        <v>1207</v>
      </c>
      <c r="B62" t="s">
        <v>1079</v>
      </c>
      <c r="C62" t="s">
        <v>1208</v>
      </c>
      <c r="D62" t="s">
        <v>1081</v>
      </c>
      <c r="E62" t="s">
        <v>325</v>
      </c>
      <c r="F62" t="s">
        <v>1209</v>
      </c>
      <c r="G62" t="s">
        <v>209</v>
      </c>
      <c r="H62" s="66">
        <v>4.01</v>
      </c>
      <c r="I62" t="s">
        <v>104</v>
      </c>
      <c r="J62" s="67">
        <v>2.2499999999999999E-2</v>
      </c>
      <c r="K62" s="67">
        <v>9.1000000000000004E-3</v>
      </c>
      <c r="L62" s="66">
        <v>40000</v>
      </c>
      <c r="M62" s="66">
        <v>105.6703453726625</v>
      </c>
      <c r="N62" s="66">
        <v>42.268138149065003</v>
      </c>
      <c r="O62" s="67">
        <v>5.9999999999999995E-4</v>
      </c>
      <c r="P62" s="67">
        <v>0</v>
      </c>
    </row>
    <row r="63" spans="1:16">
      <c r="A63" t="s">
        <v>1210</v>
      </c>
      <c r="B63" t="s">
        <v>1079</v>
      </c>
      <c r="C63" t="s">
        <v>1211</v>
      </c>
      <c r="D63" t="s">
        <v>1081</v>
      </c>
      <c r="E63" t="s">
        <v>325</v>
      </c>
      <c r="F63" t="s">
        <v>1212</v>
      </c>
      <c r="G63" t="s">
        <v>209</v>
      </c>
      <c r="H63" s="66">
        <v>4.01</v>
      </c>
      <c r="I63" t="s">
        <v>104</v>
      </c>
      <c r="J63" s="67">
        <v>2.2499999999999999E-2</v>
      </c>
      <c r="K63" s="67">
        <v>9.1000000000000004E-3</v>
      </c>
      <c r="L63" s="66">
        <v>1750000</v>
      </c>
      <c r="M63" s="66">
        <v>105.67034537266228</v>
      </c>
      <c r="N63" s="66">
        <v>1849.2310440215899</v>
      </c>
      <c r="O63" s="67">
        <v>2.7400000000000001E-2</v>
      </c>
      <c r="P63" s="67">
        <v>1.1000000000000001E-3</v>
      </c>
    </row>
    <row r="64" spans="1:16">
      <c r="A64" t="s">
        <v>1213</v>
      </c>
      <c r="B64" t="s">
        <v>1079</v>
      </c>
      <c r="C64" t="s">
        <v>1214</v>
      </c>
      <c r="D64" t="s">
        <v>1081</v>
      </c>
      <c r="E64" t="s">
        <v>325</v>
      </c>
      <c r="F64" t="s">
        <v>1215</v>
      </c>
      <c r="G64" t="s">
        <v>209</v>
      </c>
      <c r="H64" s="66">
        <v>4.01</v>
      </c>
      <c r="I64" t="s">
        <v>104</v>
      </c>
      <c r="J64" s="67">
        <v>2.2499999999999999E-2</v>
      </c>
      <c r="K64" s="67">
        <v>9.1000000000000004E-3</v>
      </c>
      <c r="L64" s="66">
        <v>282062</v>
      </c>
      <c r="M64" s="66">
        <v>105.6703453726624</v>
      </c>
      <c r="N64" s="66">
        <v>298.05588956503902</v>
      </c>
      <c r="O64" s="67">
        <v>4.4000000000000003E-3</v>
      </c>
      <c r="P64" s="67">
        <v>2.0000000000000001E-4</v>
      </c>
    </row>
    <row r="65" spans="1:16">
      <c r="A65" t="s">
        <v>1216</v>
      </c>
      <c r="B65" t="s">
        <v>1079</v>
      </c>
      <c r="C65" t="s">
        <v>1217</v>
      </c>
      <c r="D65" t="s">
        <v>1081</v>
      </c>
      <c r="E65" t="s">
        <v>325</v>
      </c>
      <c r="F65" t="s">
        <v>1218</v>
      </c>
      <c r="G65" t="s">
        <v>209</v>
      </c>
      <c r="H65" s="66">
        <v>4.01</v>
      </c>
      <c r="I65" t="s">
        <v>104</v>
      </c>
      <c r="J65" s="67">
        <v>2.2499999999999999E-2</v>
      </c>
      <c r="K65" s="67">
        <v>9.1000000000000004E-3</v>
      </c>
      <c r="L65" s="66">
        <v>190246</v>
      </c>
      <c r="M65" s="66">
        <v>105.67034537266224</v>
      </c>
      <c r="N65" s="66">
        <v>201.03360525767499</v>
      </c>
      <c r="O65" s="67">
        <v>3.0000000000000001E-3</v>
      </c>
      <c r="P65" s="67">
        <v>1E-4</v>
      </c>
    </row>
    <row r="66" spans="1:16">
      <c r="A66" t="s">
        <v>1219</v>
      </c>
      <c r="B66" t="s">
        <v>1079</v>
      </c>
      <c r="C66" t="s">
        <v>1220</v>
      </c>
      <c r="D66" t="s">
        <v>1081</v>
      </c>
      <c r="E66" t="s">
        <v>325</v>
      </c>
      <c r="F66" t="s">
        <v>1221</v>
      </c>
      <c r="G66" t="s">
        <v>209</v>
      </c>
      <c r="H66" s="66">
        <v>3.09</v>
      </c>
      <c r="I66" t="s">
        <v>104</v>
      </c>
      <c r="J66" s="67">
        <v>2.2499999999999999E-2</v>
      </c>
      <c r="K66" s="67">
        <v>9.1000000000000004E-3</v>
      </c>
      <c r="L66" s="66">
        <v>200000</v>
      </c>
      <c r="M66" s="66">
        <v>104.366284842745</v>
      </c>
      <c r="N66" s="66">
        <v>208.73256968549001</v>
      </c>
      <c r="O66" s="67">
        <v>3.0999999999999999E-3</v>
      </c>
      <c r="P66" s="67">
        <v>1E-4</v>
      </c>
    </row>
    <row r="67" spans="1:16">
      <c r="A67" t="s">
        <v>1222</v>
      </c>
      <c r="B67" t="s">
        <v>1079</v>
      </c>
      <c r="C67" t="s">
        <v>1223</v>
      </c>
      <c r="D67" t="s">
        <v>1081</v>
      </c>
      <c r="E67" t="s">
        <v>325</v>
      </c>
      <c r="F67" t="s">
        <v>1224</v>
      </c>
      <c r="G67" t="s">
        <v>209</v>
      </c>
      <c r="H67" s="66">
        <v>0.19</v>
      </c>
      <c r="I67" t="s">
        <v>104</v>
      </c>
      <c r="J67" s="67">
        <v>2.2499999999999999E-2</v>
      </c>
      <c r="K67" s="67">
        <v>9.1000000000000004E-3</v>
      </c>
      <c r="L67" s="66">
        <v>140000</v>
      </c>
      <c r="M67" s="66">
        <v>100.38530035228356</v>
      </c>
      <c r="N67" s="66">
        <v>140.53942049319701</v>
      </c>
      <c r="O67" s="67">
        <v>2.0999999999999999E-3</v>
      </c>
      <c r="P67" s="67">
        <v>1E-4</v>
      </c>
    </row>
    <row r="68" spans="1:16">
      <c r="A68" t="s">
        <v>1225</v>
      </c>
      <c r="B68" t="s">
        <v>1079</v>
      </c>
      <c r="C68" t="s">
        <v>1226</v>
      </c>
      <c r="D68" t="s">
        <v>1081</v>
      </c>
      <c r="E68" t="s">
        <v>325</v>
      </c>
      <c r="F68" t="s">
        <v>1227</v>
      </c>
      <c r="G68" t="s">
        <v>209</v>
      </c>
      <c r="H68" s="66">
        <v>4.01</v>
      </c>
      <c r="I68" t="s">
        <v>104</v>
      </c>
      <c r="J68" s="67">
        <v>2.2499999999999999E-2</v>
      </c>
      <c r="K68" s="67">
        <v>8.9999999999999993E-3</v>
      </c>
      <c r="L68" s="66">
        <v>5240</v>
      </c>
      <c r="M68" s="66">
        <v>105.67034537266241</v>
      </c>
      <c r="N68" s="66">
        <v>5.5371260975275103</v>
      </c>
      <c r="O68" s="67">
        <v>1E-4</v>
      </c>
      <c r="P68" s="67">
        <v>0</v>
      </c>
    </row>
    <row r="69" spans="1:16">
      <c r="A69" t="s">
        <v>1225</v>
      </c>
      <c r="B69" t="s">
        <v>1079</v>
      </c>
      <c r="C69" t="s">
        <v>1228</v>
      </c>
      <c r="D69" t="s">
        <v>1081</v>
      </c>
      <c r="E69" t="s">
        <v>325</v>
      </c>
      <c r="F69" t="s">
        <v>1227</v>
      </c>
      <c r="G69" t="s">
        <v>209</v>
      </c>
      <c r="H69" s="66">
        <v>4.01</v>
      </c>
      <c r="I69" t="s">
        <v>104</v>
      </c>
      <c r="J69" s="67">
        <v>2.2499999999999999E-2</v>
      </c>
      <c r="K69" s="67">
        <v>8.9999999999999993E-3</v>
      </c>
      <c r="L69" s="66">
        <v>5240</v>
      </c>
      <c r="M69" s="66">
        <v>105.67034537266241</v>
      </c>
      <c r="N69" s="66">
        <v>5.5371260975275103</v>
      </c>
      <c r="O69" s="67">
        <v>1E-4</v>
      </c>
      <c r="P69" s="67">
        <v>0</v>
      </c>
    </row>
    <row r="70" spans="1:16">
      <c r="A70" t="s">
        <v>1225</v>
      </c>
      <c r="B70" t="s">
        <v>1079</v>
      </c>
      <c r="C70" t="s">
        <v>1229</v>
      </c>
      <c r="D70" t="s">
        <v>1081</v>
      </c>
      <c r="E70" t="s">
        <v>325</v>
      </c>
      <c r="F70" t="s">
        <v>1227</v>
      </c>
      <c r="G70" t="s">
        <v>209</v>
      </c>
      <c r="H70" s="66">
        <v>4.01</v>
      </c>
      <c r="I70" t="s">
        <v>104</v>
      </c>
      <c r="J70" s="67">
        <v>2.2499999999999999E-2</v>
      </c>
      <c r="K70" s="67">
        <v>8.9999999999999993E-3</v>
      </c>
      <c r="L70" s="66">
        <v>5240</v>
      </c>
      <c r="M70" s="66">
        <v>105.67034537266241</v>
      </c>
      <c r="N70" s="66">
        <v>5.5371260975275103</v>
      </c>
      <c r="O70" s="67">
        <v>1E-4</v>
      </c>
      <c r="P70" s="67">
        <v>0</v>
      </c>
    </row>
    <row r="71" spans="1:16">
      <c r="A71" t="s">
        <v>1225</v>
      </c>
      <c r="B71" t="s">
        <v>1079</v>
      </c>
      <c r="C71" t="s">
        <v>1230</v>
      </c>
      <c r="D71" t="s">
        <v>1081</v>
      </c>
      <c r="E71" t="s">
        <v>325</v>
      </c>
      <c r="F71" t="s">
        <v>1227</v>
      </c>
      <c r="G71" t="s">
        <v>209</v>
      </c>
      <c r="H71" s="66">
        <v>4.01</v>
      </c>
      <c r="I71" t="s">
        <v>104</v>
      </c>
      <c r="J71" s="67">
        <v>2.2499999999999999E-2</v>
      </c>
      <c r="K71" s="67">
        <v>8.9999999999999993E-3</v>
      </c>
      <c r="L71" s="66">
        <v>5240</v>
      </c>
      <c r="M71" s="66">
        <v>105.67034537266241</v>
      </c>
      <c r="N71" s="66">
        <v>5.5371260975275103</v>
      </c>
      <c r="O71" s="67">
        <v>1E-4</v>
      </c>
      <c r="P71" s="67">
        <v>0</v>
      </c>
    </row>
    <row r="72" spans="1:16">
      <c r="A72" t="s">
        <v>1225</v>
      </c>
      <c r="B72" t="s">
        <v>1079</v>
      </c>
      <c r="C72" t="s">
        <v>1231</v>
      </c>
      <c r="D72" t="s">
        <v>1081</v>
      </c>
      <c r="E72" t="s">
        <v>325</v>
      </c>
      <c r="F72" t="s">
        <v>1227</v>
      </c>
      <c r="G72" t="s">
        <v>209</v>
      </c>
      <c r="H72" s="66">
        <v>4.01</v>
      </c>
      <c r="I72" t="s">
        <v>104</v>
      </c>
      <c r="J72" s="67">
        <v>2.2499999999999999E-2</v>
      </c>
      <c r="K72" s="67">
        <v>9.1000000000000004E-3</v>
      </c>
      <c r="L72" s="66">
        <v>260210</v>
      </c>
      <c r="M72" s="66">
        <v>105.67034537266247</v>
      </c>
      <c r="N72" s="66">
        <v>274.96480569420498</v>
      </c>
      <c r="O72" s="67">
        <v>4.1000000000000003E-3</v>
      </c>
      <c r="P72" s="67">
        <v>2.0000000000000001E-4</v>
      </c>
    </row>
    <row r="73" spans="1:16">
      <c r="A73" t="s">
        <v>1232</v>
      </c>
      <c r="B73" t="s">
        <v>1079</v>
      </c>
      <c r="C73" t="s">
        <v>1233</v>
      </c>
      <c r="D73" t="s">
        <v>1081</v>
      </c>
      <c r="E73" t="s">
        <v>325</v>
      </c>
      <c r="F73" t="s">
        <v>1234</v>
      </c>
      <c r="G73" t="s">
        <v>209</v>
      </c>
      <c r="H73" s="66">
        <v>0.21</v>
      </c>
      <c r="I73" t="s">
        <v>104</v>
      </c>
      <c r="J73" s="67">
        <v>5.8000000000000003E-2</v>
      </c>
      <c r="K73" s="67">
        <v>-2.9999999999999997E-4</v>
      </c>
      <c r="L73" s="66">
        <v>38896.11</v>
      </c>
      <c r="M73" s="66">
        <v>103.31875614201472</v>
      </c>
      <c r="N73" s="66">
        <v>40.186977039629802</v>
      </c>
      <c r="O73" s="67">
        <v>5.9999999999999995E-4</v>
      </c>
      <c r="P73" s="67">
        <v>0</v>
      </c>
    </row>
    <row r="74" spans="1:16">
      <c r="A74" t="s">
        <v>1232</v>
      </c>
      <c r="B74" t="s">
        <v>1079</v>
      </c>
      <c r="C74" t="s">
        <v>1233</v>
      </c>
      <c r="D74" t="s">
        <v>1081</v>
      </c>
      <c r="E74" t="s">
        <v>325</v>
      </c>
      <c r="F74" t="s">
        <v>1235</v>
      </c>
      <c r="G74" t="s">
        <v>209</v>
      </c>
      <c r="H74" s="66">
        <v>1.5</v>
      </c>
      <c r="I74" t="s">
        <v>104</v>
      </c>
      <c r="J74" s="67">
        <v>5.8000000000000003E-2</v>
      </c>
      <c r="K74" s="67">
        <v>-2.5000000000000001E-3</v>
      </c>
      <c r="L74" s="66">
        <v>551613.31000000006</v>
      </c>
      <c r="M74" s="66">
        <v>111.57666780311301</v>
      </c>
      <c r="N74" s="66">
        <v>615.47175045645599</v>
      </c>
      <c r="O74" s="67">
        <v>9.1000000000000004E-3</v>
      </c>
      <c r="P74" s="67">
        <v>4.0000000000000002E-4</v>
      </c>
    </row>
    <row r="75" spans="1:16">
      <c r="A75" t="s">
        <v>1232</v>
      </c>
      <c r="B75" t="s">
        <v>1079</v>
      </c>
      <c r="C75" t="s">
        <v>1233</v>
      </c>
      <c r="D75" t="s">
        <v>1081</v>
      </c>
      <c r="E75" t="s">
        <v>325</v>
      </c>
      <c r="F75" t="s">
        <v>1236</v>
      </c>
      <c r="G75" t="s">
        <v>209</v>
      </c>
      <c r="H75" s="66">
        <v>1.54</v>
      </c>
      <c r="I75" t="s">
        <v>104</v>
      </c>
      <c r="J75" s="67">
        <v>5.8000000000000003E-2</v>
      </c>
      <c r="K75" s="67">
        <v>-2.5000000000000001E-3</v>
      </c>
      <c r="L75" s="66">
        <v>45470.71</v>
      </c>
      <c r="M75" s="66">
        <v>111.85807387358565</v>
      </c>
      <c r="N75" s="66">
        <v>50.862660382643902</v>
      </c>
      <c r="O75" s="67">
        <v>8.0000000000000004E-4</v>
      </c>
      <c r="P75" s="67">
        <v>0</v>
      </c>
    </row>
    <row r="76" spans="1:16">
      <c r="A76" t="s">
        <v>1232</v>
      </c>
      <c r="B76" t="s">
        <v>1079</v>
      </c>
      <c r="C76" t="s">
        <v>1233</v>
      </c>
      <c r="D76" t="s">
        <v>1081</v>
      </c>
      <c r="E76" t="s">
        <v>325</v>
      </c>
      <c r="F76" t="s">
        <v>1237</v>
      </c>
      <c r="G76" t="s">
        <v>209</v>
      </c>
      <c r="H76" s="66">
        <v>2.12</v>
      </c>
      <c r="I76" t="s">
        <v>104</v>
      </c>
      <c r="J76" s="67">
        <v>5.8000000000000003E-2</v>
      </c>
      <c r="K76" s="67">
        <v>-2.8E-3</v>
      </c>
      <c r="L76" s="66">
        <v>47225.16</v>
      </c>
      <c r="M76" s="66">
        <v>115.79940675099756</v>
      </c>
      <c r="N76" s="66">
        <v>54.686455117209398</v>
      </c>
      <c r="O76" s="67">
        <v>8.0000000000000004E-4</v>
      </c>
      <c r="P76" s="67">
        <v>0</v>
      </c>
    </row>
    <row r="77" spans="1:16">
      <c r="A77" t="s">
        <v>1232</v>
      </c>
      <c r="B77" t="s">
        <v>1079</v>
      </c>
      <c r="C77" t="s">
        <v>1233</v>
      </c>
      <c r="D77" t="s">
        <v>1081</v>
      </c>
      <c r="E77" t="s">
        <v>325</v>
      </c>
      <c r="F77" t="s">
        <v>1238</v>
      </c>
      <c r="G77" t="s">
        <v>209</v>
      </c>
      <c r="H77" s="66">
        <v>2.12</v>
      </c>
      <c r="I77" t="s">
        <v>104</v>
      </c>
      <c r="J77" s="67">
        <v>5.8000000000000003E-2</v>
      </c>
      <c r="K77" s="67">
        <v>-2.8E-3</v>
      </c>
      <c r="L77" s="66">
        <v>152540.59</v>
      </c>
      <c r="M77" s="66">
        <v>115.79940609234762</v>
      </c>
      <c r="N77" s="66">
        <v>176.64109726976301</v>
      </c>
      <c r="O77" s="67">
        <v>2.5999999999999999E-3</v>
      </c>
      <c r="P77" s="67">
        <v>1E-4</v>
      </c>
    </row>
    <row r="78" spans="1:16">
      <c r="A78" t="s">
        <v>1232</v>
      </c>
      <c r="B78" t="s">
        <v>1079</v>
      </c>
      <c r="C78" t="s">
        <v>1233</v>
      </c>
      <c r="D78" t="s">
        <v>1081</v>
      </c>
      <c r="E78" t="s">
        <v>325</v>
      </c>
      <c r="F78" t="s">
        <v>1239</v>
      </c>
      <c r="G78" t="s">
        <v>209</v>
      </c>
      <c r="H78" s="66">
        <v>1.75</v>
      </c>
      <c r="I78" t="s">
        <v>104</v>
      </c>
      <c r="J78" s="67">
        <v>5.8000000000000003E-2</v>
      </c>
      <c r="K78" s="67">
        <v>-2.7000000000000001E-3</v>
      </c>
      <c r="L78" s="66">
        <v>291734.01</v>
      </c>
      <c r="M78" s="66">
        <v>113.37933216507496</v>
      </c>
      <c r="N78" s="66">
        <v>330.76607223639297</v>
      </c>
      <c r="O78" s="67">
        <v>4.8999999999999998E-3</v>
      </c>
      <c r="P78" s="67">
        <v>2.0000000000000001E-4</v>
      </c>
    </row>
    <row r="79" spans="1:16">
      <c r="A79" t="s">
        <v>1232</v>
      </c>
      <c r="B79" t="s">
        <v>1079</v>
      </c>
      <c r="C79" t="s">
        <v>1233</v>
      </c>
      <c r="D79" t="s">
        <v>1081</v>
      </c>
      <c r="E79" t="s">
        <v>325</v>
      </c>
      <c r="F79" t="s">
        <v>1085</v>
      </c>
      <c r="G79" t="s">
        <v>209</v>
      </c>
      <c r="H79" s="66">
        <v>1.87</v>
      </c>
      <c r="I79" t="s">
        <v>104</v>
      </c>
      <c r="J79" s="67">
        <v>5.8000000000000003E-2</v>
      </c>
      <c r="K79" s="67">
        <v>-2.8E-3</v>
      </c>
      <c r="L79" s="66">
        <v>298194.28000000003</v>
      </c>
      <c r="M79" s="66">
        <v>113.31757603090475</v>
      </c>
      <c r="N79" s="66">
        <v>337.90652995880902</v>
      </c>
      <c r="O79" s="67">
        <v>5.0000000000000001E-3</v>
      </c>
      <c r="P79" s="67">
        <v>2.0000000000000001E-4</v>
      </c>
    </row>
    <row r="80" spans="1:16">
      <c r="A80" t="s">
        <v>1232</v>
      </c>
      <c r="B80" t="s">
        <v>1079</v>
      </c>
      <c r="C80" t="s">
        <v>1233</v>
      </c>
      <c r="D80" t="s">
        <v>1081</v>
      </c>
      <c r="E80" t="s">
        <v>325</v>
      </c>
      <c r="F80" t="s">
        <v>545</v>
      </c>
      <c r="G80" t="s">
        <v>209</v>
      </c>
      <c r="H80" s="66">
        <v>1.46</v>
      </c>
      <c r="I80" t="s">
        <v>104</v>
      </c>
      <c r="J80" s="67">
        <v>5.8000000000000003E-2</v>
      </c>
      <c r="K80" s="67">
        <v>-2.3999999999999998E-3</v>
      </c>
      <c r="L80" s="66">
        <v>231091.20000000001</v>
      </c>
      <c r="M80" s="66">
        <v>110.52187932662039</v>
      </c>
      <c r="N80" s="66">
        <v>255.40633719843899</v>
      </c>
      <c r="O80" s="67">
        <v>3.8E-3</v>
      </c>
      <c r="P80" s="67">
        <v>1E-4</v>
      </c>
    </row>
    <row r="81" spans="1:16">
      <c r="A81" t="s">
        <v>1232</v>
      </c>
      <c r="B81" t="s">
        <v>1079</v>
      </c>
      <c r="C81" t="s">
        <v>1233</v>
      </c>
      <c r="D81" t="s">
        <v>1081</v>
      </c>
      <c r="E81" t="s">
        <v>325</v>
      </c>
      <c r="F81" t="s">
        <v>1240</v>
      </c>
      <c r="G81" t="s">
        <v>209</v>
      </c>
      <c r="H81" s="66">
        <v>1.54</v>
      </c>
      <c r="I81" t="s">
        <v>104</v>
      </c>
      <c r="J81" s="67">
        <v>5.8000000000000003E-2</v>
      </c>
      <c r="K81" s="67">
        <v>-2.5000000000000001E-3</v>
      </c>
      <c r="L81" s="66">
        <v>88292.04</v>
      </c>
      <c r="M81" s="66">
        <v>111.08051092641897</v>
      </c>
      <c r="N81" s="66">
        <v>98.075249139358206</v>
      </c>
      <c r="O81" s="67">
        <v>1.5E-3</v>
      </c>
      <c r="P81" s="67">
        <v>1E-4</v>
      </c>
    </row>
    <row r="82" spans="1:16">
      <c r="A82" t="s">
        <v>1232</v>
      </c>
      <c r="B82" t="s">
        <v>1079</v>
      </c>
      <c r="C82" t="s">
        <v>1233</v>
      </c>
      <c r="D82" t="s">
        <v>1081</v>
      </c>
      <c r="E82" t="s">
        <v>325</v>
      </c>
      <c r="F82" t="s">
        <v>1241</v>
      </c>
      <c r="G82" t="s">
        <v>209</v>
      </c>
      <c r="H82" s="66">
        <v>1.58</v>
      </c>
      <c r="I82" t="s">
        <v>104</v>
      </c>
      <c r="J82" s="67">
        <v>5.8000000000000003E-2</v>
      </c>
      <c r="K82" s="67">
        <v>-2.5999999999999999E-3</v>
      </c>
      <c r="L82" s="66">
        <v>114904.1</v>
      </c>
      <c r="M82" s="66">
        <v>110.59145959417724</v>
      </c>
      <c r="N82" s="66">
        <v>127.074121323553</v>
      </c>
      <c r="O82" s="67">
        <v>1.9E-3</v>
      </c>
      <c r="P82" s="67">
        <v>1E-4</v>
      </c>
    </row>
    <row r="83" spans="1:16">
      <c r="A83" t="s">
        <v>1232</v>
      </c>
      <c r="B83" t="s">
        <v>1079</v>
      </c>
      <c r="C83" t="s">
        <v>1233</v>
      </c>
      <c r="D83" t="s">
        <v>1081</v>
      </c>
      <c r="E83" t="s">
        <v>325</v>
      </c>
      <c r="F83" t="s">
        <v>960</v>
      </c>
      <c r="G83" t="s">
        <v>209</v>
      </c>
      <c r="H83" s="66">
        <v>1.62</v>
      </c>
      <c r="I83" t="s">
        <v>104</v>
      </c>
      <c r="J83" s="67">
        <v>5.8000000000000003E-2</v>
      </c>
      <c r="K83" s="67">
        <v>-2.5999999999999999E-3</v>
      </c>
      <c r="L83" s="66">
        <v>115043.56</v>
      </c>
      <c r="M83" s="66">
        <v>110.75965479048023</v>
      </c>
      <c r="N83" s="66">
        <v>127.421849914679</v>
      </c>
      <c r="O83" s="67">
        <v>1.9E-3</v>
      </c>
      <c r="P83" s="67">
        <v>1E-4</v>
      </c>
    </row>
    <row r="84" spans="1:16">
      <c r="A84" t="s">
        <v>1232</v>
      </c>
      <c r="B84" t="s">
        <v>1079</v>
      </c>
      <c r="C84" t="s">
        <v>1233</v>
      </c>
      <c r="D84" t="s">
        <v>1081</v>
      </c>
      <c r="E84" t="s">
        <v>325</v>
      </c>
      <c r="F84" t="s">
        <v>1012</v>
      </c>
      <c r="G84" t="s">
        <v>209</v>
      </c>
      <c r="H84" s="66">
        <v>2.33</v>
      </c>
      <c r="I84" t="s">
        <v>104</v>
      </c>
      <c r="J84" s="67">
        <v>5.8000000000000003E-2</v>
      </c>
      <c r="K84" s="67">
        <v>-2.8E-3</v>
      </c>
      <c r="L84" s="66">
        <v>226200.68</v>
      </c>
      <c r="M84" s="66">
        <v>115.27015151358475</v>
      </c>
      <c r="N84" s="66">
        <v>260.74186656075898</v>
      </c>
      <c r="O84" s="67">
        <v>3.8999999999999998E-3</v>
      </c>
      <c r="P84" s="67">
        <v>2.0000000000000001E-4</v>
      </c>
    </row>
    <row r="85" spans="1:16">
      <c r="A85" t="s">
        <v>1232</v>
      </c>
      <c r="B85" t="s">
        <v>1079</v>
      </c>
      <c r="C85" t="s">
        <v>1233</v>
      </c>
      <c r="D85" t="s">
        <v>1081</v>
      </c>
      <c r="E85" t="s">
        <v>325</v>
      </c>
      <c r="F85" t="s">
        <v>1242</v>
      </c>
      <c r="G85" t="s">
        <v>209</v>
      </c>
      <c r="H85" s="66">
        <v>2.38</v>
      </c>
      <c r="I85" t="s">
        <v>104</v>
      </c>
      <c r="J85" s="67">
        <v>5.8000000000000003E-2</v>
      </c>
      <c r="K85" s="67">
        <v>-2.8E-3</v>
      </c>
      <c r="L85" s="66">
        <v>48856.58</v>
      </c>
      <c r="M85" s="66">
        <v>115.20215447759524</v>
      </c>
      <c r="N85" s="66">
        <v>56.283832764069899</v>
      </c>
      <c r="O85" s="67">
        <v>8.0000000000000004E-4</v>
      </c>
      <c r="P85" s="67">
        <v>0</v>
      </c>
    </row>
    <row r="86" spans="1:16">
      <c r="A86" t="s">
        <v>1232</v>
      </c>
      <c r="B86" t="s">
        <v>1079</v>
      </c>
      <c r="C86" t="s">
        <v>1233</v>
      </c>
      <c r="D86" t="s">
        <v>1081</v>
      </c>
      <c r="E86" t="s">
        <v>325</v>
      </c>
      <c r="F86" t="s">
        <v>1243</v>
      </c>
      <c r="G86" t="s">
        <v>209</v>
      </c>
      <c r="H86" s="66">
        <v>2.46</v>
      </c>
      <c r="I86" t="s">
        <v>104</v>
      </c>
      <c r="J86" s="67">
        <v>5.8000000000000003E-2</v>
      </c>
      <c r="K86" s="67">
        <v>-2.7000000000000001E-3</v>
      </c>
      <c r="L86" s="66">
        <v>366803.42</v>
      </c>
      <c r="M86" s="66">
        <v>115.62177175838164</v>
      </c>
      <c r="N86" s="66">
        <v>424.10461307433798</v>
      </c>
      <c r="O86" s="67">
        <v>6.3E-3</v>
      </c>
      <c r="P86" s="67">
        <v>2.0000000000000001E-4</v>
      </c>
    </row>
    <row r="87" spans="1:16">
      <c r="A87" t="s">
        <v>1232</v>
      </c>
      <c r="B87" t="s">
        <v>1079</v>
      </c>
      <c r="C87" t="s">
        <v>1233</v>
      </c>
      <c r="D87" t="s">
        <v>1081</v>
      </c>
      <c r="E87" t="s">
        <v>325</v>
      </c>
      <c r="F87" t="s">
        <v>1244</v>
      </c>
      <c r="G87" t="s">
        <v>209</v>
      </c>
      <c r="H87" s="66">
        <v>2.5</v>
      </c>
      <c r="I87" t="s">
        <v>104</v>
      </c>
      <c r="J87" s="67">
        <v>5.8000000000000003E-2</v>
      </c>
      <c r="K87" s="67">
        <v>-2.7000000000000001E-3</v>
      </c>
      <c r="L87" s="66">
        <v>8006.03</v>
      </c>
      <c r="M87" s="66">
        <v>116.24034647756554</v>
      </c>
      <c r="N87" s="66">
        <v>9.3062370110978403</v>
      </c>
      <c r="O87" s="67">
        <v>1E-4</v>
      </c>
      <c r="P87" s="67">
        <v>0</v>
      </c>
    </row>
    <row r="88" spans="1:16">
      <c r="A88" t="s">
        <v>1245</v>
      </c>
      <c r="B88" t="s">
        <v>1079</v>
      </c>
      <c r="C88" t="s">
        <v>1246</v>
      </c>
      <c r="D88" t="s">
        <v>1081</v>
      </c>
      <c r="E88" t="s">
        <v>325</v>
      </c>
      <c r="F88" t="s">
        <v>1247</v>
      </c>
      <c r="G88" t="s">
        <v>209</v>
      </c>
      <c r="H88" s="66">
        <v>0.36</v>
      </c>
      <c r="I88" t="s">
        <v>104</v>
      </c>
      <c r="J88" s="67">
        <v>2.2499999999999999E-2</v>
      </c>
      <c r="K88" s="67">
        <v>9.1000000000000004E-3</v>
      </c>
      <c r="L88" s="66">
        <v>520340</v>
      </c>
      <c r="M88" s="66">
        <v>100.6130467965217</v>
      </c>
      <c r="N88" s="66">
        <v>523.52992770102105</v>
      </c>
      <c r="O88" s="67">
        <v>7.7999999999999996E-3</v>
      </c>
      <c r="P88" s="67">
        <v>2.9999999999999997E-4</v>
      </c>
    </row>
    <row r="89" spans="1:16">
      <c r="A89" t="s">
        <v>1245</v>
      </c>
      <c r="B89" t="s">
        <v>1079</v>
      </c>
      <c r="C89" t="s">
        <v>1248</v>
      </c>
      <c r="D89" t="s">
        <v>1081</v>
      </c>
      <c r="E89" t="s">
        <v>325</v>
      </c>
      <c r="F89" t="s">
        <v>1249</v>
      </c>
      <c r="G89" t="s">
        <v>209</v>
      </c>
      <c r="H89" s="66">
        <v>0.85</v>
      </c>
      <c r="I89" t="s">
        <v>104</v>
      </c>
      <c r="J89" s="67">
        <v>2.2499999999999999E-2</v>
      </c>
      <c r="K89" s="67">
        <v>9.1000000000000004E-3</v>
      </c>
      <c r="L89" s="66">
        <v>73855.12</v>
      </c>
      <c r="M89" s="66">
        <v>101.27696076406158</v>
      </c>
      <c r="N89" s="66">
        <v>74.798220904650606</v>
      </c>
      <c r="O89" s="67">
        <v>1.1000000000000001E-3</v>
      </c>
      <c r="P89" s="67">
        <v>0</v>
      </c>
    </row>
    <row r="90" spans="1:16">
      <c r="A90" t="s">
        <v>1245</v>
      </c>
      <c r="B90" t="s">
        <v>1079</v>
      </c>
      <c r="C90" t="s">
        <v>1250</v>
      </c>
      <c r="D90" t="s">
        <v>1081</v>
      </c>
      <c r="E90" t="s">
        <v>325</v>
      </c>
      <c r="F90" t="s">
        <v>1251</v>
      </c>
      <c r="G90" t="s">
        <v>209</v>
      </c>
      <c r="H90" s="66">
        <v>0.2</v>
      </c>
      <c r="I90" t="s">
        <v>104</v>
      </c>
      <c r="J90" s="67">
        <v>2.2499999999999999E-2</v>
      </c>
      <c r="K90" s="67">
        <v>9.1000000000000004E-3</v>
      </c>
      <c r="L90" s="66">
        <v>6940.11</v>
      </c>
      <c r="M90" s="66">
        <v>100.38651715611424</v>
      </c>
      <c r="N90" s="66">
        <v>6.9669347158032</v>
      </c>
      <c r="O90" s="67">
        <v>1E-4</v>
      </c>
      <c r="P90" s="67">
        <v>0</v>
      </c>
    </row>
    <row r="91" spans="1:16">
      <c r="A91" t="s">
        <v>1245</v>
      </c>
      <c r="B91" t="s">
        <v>1079</v>
      </c>
      <c r="C91" t="s">
        <v>1252</v>
      </c>
      <c r="D91" t="s">
        <v>1081</v>
      </c>
      <c r="E91" t="s">
        <v>325</v>
      </c>
      <c r="F91" t="s">
        <v>1253</v>
      </c>
      <c r="G91" t="s">
        <v>209</v>
      </c>
      <c r="H91" s="66">
        <v>2.31</v>
      </c>
      <c r="I91" t="s">
        <v>104</v>
      </c>
      <c r="J91" s="67">
        <v>2.2499999999999999E-2</v>
      </c>
      <c r="K91" s="67">
        <v>9.1000000000000004E-3</v>
      </c>
      <c r="L91" s="66">
        <v>351895</v>
      </c>
      <c r="M91" s="66">
        <v>103.27477297607071</v>
      </c>
      <c r="N91" s="66">
        <v>363.41876236414402</v>
      </c>
      <c r="O91" s="67">
        <v>5.4000000000000003E-3</v>
      </c>
      <c r="P91" s="67">
        <v>2.0000000000000001E-4</v>
      </c>
    </row>
    <row r="92" spans="1:16">
      <c r="A92" t="s">
        <v>1245</v>
      </c>
      <c r="B92" t="s">
        <v>1079</v>
      </c>
      <c r="C92" t="s">
        <v>1254</v>
      </c>
      <c r="D92" t="s">
        <v>1081</v>
      </c>
      <c r="E92" t="s">
        <v>325</v>
      </c>
      <c r="F92" t="s">
        <v>1255</v>
      </c>
      <c r="G92" t="s">
        <v>209</v>
      </c>
      <c r="H92" s="66">
        <v>2.38</v>
      </c>
      <c r="I92" t="s">
        <v>104</v>
      </c>
      <c r="J92" s="67">
        <v>2.2499999999999999E-2</v>
      </c>
      <c r="K92" s="67">
        <v>9.1000000000000004E-3</v>
      </c>
      <c r="L92" s="66">
        <v>420340</v>
      </c>
      <c r="M92" s="66">
        <v>103.3759862840146</v>
      </c>
      <c r="N92" s="66">
        <v>434.53062074622699</v>
      </c>
      <c r="O92" s="67">
        <v>6.4000000000000003E-3</v>
      </c>
      <c r="P92" s="67">
        <v>2.9999999999999997E-4</v>
      </c>
    </row>
    <row r="93" spans="1:16">
      <c r="A93" t="s">
        <v>1245</v>
      </c>
      <c r="B93" t="s">
        <v>1079</v>
      </c>
      <c r="C93" t="s">
        <v>1256</v>
      </c>
      <c r="D93" t="s">
        <v>1081</v>
      </c>
      <c r="E93" t="s">
        <v>325</v>
      </c>
      <c r="F93" t="s">
        <v>1257</v>
      </c>
      <c r="G93" t="s">
        <v>209</v>
      </c>
      <c r="H93" s="66">
        <v>2.65</v>
      </c>
      <c r="I93" t="s">
        <v>104</v>
      </c>
      <c r="J93" s="67">
        <v>1.2500000000000001E-2</v>
      </c>
      <c r="K93" s="67">
        <v>9.1000000000000004E-3</v>
      </c>
      <c r="L93" s="66">
        <v>940921</v>
      </c>
      <c r="M93" s="66">
        <v>100.99355271287834</v>
      </c>
      <c r="N93" s="66">
        <v>950.26954612154202</v>
      </c>
      <c r="O93" s="67">
        <v>1.41E-2</v>
      </c>
      <c r="P93" s="67">
        <v>5.9999999999999995E-4</v>
      </c>
    </row>
    <row r="94" spans="1:16">
      <c r="A94" t="s">
        <v>1245</v>
      </c>
      <c r="B94" t="s">
        <v>1079</v>
      </c>
      <c r="C94" t="s">
        <v>1258</v>
      </c>
      <c r="D94" t="s">
        <v>1081</v>
      </c>
      <c r="E94" t="s">
        <v>325</v>
      </c>
      <c r="F94" t="s">
        <v>1259</v>
      </c>
      <c r="G94" t="s">
        <v>209</v>
      </c>
      <c r="H94" s="66">
        <v>0.94</v>
      </c>
      <c r="I94" t="s">
        <v>104</v>
      </c>
      <c r="J94" s="67">
        <v>1.2500000000000001E-2</v>
      </c>
      <c r="K94" s="67">
        <v>9.1000000000000004E-3</v>
      </c>
      <c r="L94" s="66">
        <v>366595.59</v>
      </c>
      <c r="M94" s="66">
        <v>100.39435291361715</v>
      </c>
      <c r="N94" s="66">
        <v>368.041270390357</v>
      </c>
      <c r="O94" s="67">
        <v>5.4999999999999997E-3</v>
      </c>
      <c r="P94" s="67">
        <v>2.0000000000000001E-4</v>
      </c>
    </row>
    <row r="95" spans="1:16">
      <c r="A95" t="s">
        <v>1245</v>
      </c>
      <c r="B95" t="s">
        <v>1079</v>
      </c>
      <c r="C95" t="s">
        <v>1260</v>
      </c>
      <c r="D95" t="s">
        <v>1081</v>
      </c>
      <c r="E95" t="s">
        <v>325</v>
      </c>
      <c r="F95" t="s">
        <v>1261</v>
      </c>
      <c r="G95" t="s">
        <v>209</v>
      </c>
      <c r="H95" s="66">
        <v>0.98</v>
      </c>
      <c r="I95" t="s">
        <v>104</v>
      </c>
      <c r="J95" s="67">
        <v>2.2499999999999999E-2</v>
      </c>
      <c r="K95" s="67">
        <v>9.1000000000000004E-3</v>
      </c>
      <c r="L95" s="66">
        <v>23954.68</v>
      </c>
      <c r="M95" s="66">
        <v>101.44332287115169</v>
      </c>
      <c r="N95" s="66">
        <v>24.300423375151201</v>
      </c>
      <c r="O95" s="67">
        <v>4.0000000000000002E-4</v>
      </c>
      <c r="P95" s="67">
        <v>0</v>
      </c>
    </row>
    <row r="96" spans="1:16">
      <c r="A96" t="s">
        <v>1245</v>
      </c>
      <c r="B96" t="s">
        <v>1079</v>
      </c>
      <c r="C96" t="s">
        <v>1262</v>
      </c>
      <c r="D96" t="s">
        <v>1081</v>
      </c>
      <c r="E96" t="s">
        <v>325</v>
      </c>
      <c r="F96" t="s">
        <v>1263</v>
      </c>
      <c r="G96" t="s">
        <v>209</v>
      </c>
      <c r="H96" s="66">
        <v>0.53</v>
      </c>
      <c r="I96" t="s">
        <v>104</v>
      </c>
      <c r="J96" s="67">
        <v>2.2499999999999999E-2</v>
      </c>
      <c r="K96" s="67">
        <v>9.1000000000000004E-3</v>
      </c>
      <c r="L96" s="66">
        <v>9750</v>
      </c>
      <c r="M96" s="66">
        <v>100.83227393830944</v>
      </c>
      <c r="N96" s="66">
        <v>9.8311467089851696</v>
      </c>
      <c r="O96" s="67">
        <v>1E-4</v>
      </c>
      <c r="P96" s="67">
        <v>0</v>
      </c>
    </row>
    <row r="97" spans="1:16">
      <c r="A97" t="s">
        <v>1245</v>
      </c>
      <c r="B97" t="s">
        <v>1079</v>
      </c>
      <c r="C97" t="s">
        <v>1264</v>
      </c>
      <c r="D97" t="s">
        <v>1081</v>
      </c>
      <c r="E97" t="s">
        <v>325</v>
      </c>
      <c r="F97" t="s">
        <v>1265</v>
      </c>
      <c r="G97" t="s">
        <v>209</v>
      </c>
      <c r="H97" s="66">
        <v>2.97</v>
      </c>
      <c r="I97" t="s">
        <v>104</v>
      </c>
      <c r="J97" s="67">
        <v>1.2500000000000001E-2</v>
      </c>
      <c r="K97" s="67">
        <v>9.1000000000000004E-3</v>
      </c>
      <c r="L97" s="66">
        <v>474039</v>
      </c>
      <c r="M97" s="66">
        <v>101.10710409740211</v>
      </c>
      <c r="N97" s="66">
        <v>479.287105192284</v>
      </c>
      <c r="O97" s="67">
        <v>7.1000000000000004E-3</v>
      </c>
      <c r="P97" s="67">
        <v>2.9999999999999997E-4</v>
      </c>
    </row>
    <row r="98" spans="1:16">
      <c r="A98" t="s">
        <v>1245</v>
      </c>
      <c r="B98" t="s">
        <v>1079</v>
      </c>
      <c r="C98" t="s">
        <v>1266</v>
      </c>
      <c r="D98" t="s">
        <v>1081</v>
      </c>
      <c r="E98" t="s">
        <v>325</v>
      </c>
      <c r="F98" t="s">
        <v>1265</v>
      </c>
      <c r="G98" t="s">
        <v>209</v>
      </c>
      <c r="H98" s="66">
        <v>1.51</v>
      </c>
      <c r="I98" t="s">
        <v>104</v>
      </c>
      <c r="J98" s="67">
        <v>2.2499999999999999E-2</v>
      </c>
      <c r="K98" s="67">
        <v>9.1000000000000004E-3</v>
      </c>
      <c r="L98" s="66">
        <v>60356.79</v>
      </c>
      <c r="M98" s="66">
        <v>102.16209072699426</v>
      </c>
      <c r="N98" s="66">
        <v>61.661758559701397</v>
      </c>
      <c r="O98" s="67">
        <v>8.9999999999999998E-4</v>
      </c>
      <c r="P98" s="67">
        <v>0</v>
      </c>
    </row>
    <row r="99" spans="1:16">
      <c r="A99" t="s">
        <v>1245</v>
      </c>
      <c r="B99" t="s">
        <v>1079</v>
      </c>
      <c r="C99" t="s">
        <v>1267</v>
      </c>
      <c r="D99" t="s">
        <v>1081</v>
      </c>
      <c r="E99" t="s">
        <v>325</v>
      </c>
      <c r="F99" t="s">
        <v>1268</v>
      </c>
      <c r="G99" t="s">
        <v>209</v>
      </c>
      <c r="H99" s="66">
        <v>3.13</v>
      </c>
      <c r="I99" t="s">
        <v>104</v>
      </c>
      <c r="J99" s="67">
        <v>1.2500000000000001E-2</v>
      </c>
      <c r="K99" s="67">
        <v>9.1000000000000004E-3</v>
      </c>
      <c r="L99" s="66">
        <v>1050000</v>
      </c>
      <c r="M99" s="66">
        <v>101.16375169025429</v>
      </c>
      <c r="N99" s="66">
        <v>1062.2193927476701</v>
      </c>
      <c r="O99" s="67">
        <v>1.5800000000000002E-2</v>
      </c>
      <c r="P99" s="67">
        <v>5.9999999999999995E-4</v>
      </c>
    </row>
    <row r="100" spans="1:16">
      <c r="A100" t="s">
        <v>1245</v>
      </c>
      <c r="B100" t="s">
        <v>1079</v>
      </c>
      <c r="C100" t="s">
        <v>1269</v>
      </c>
      <c r="D100" t="s">
        <v>1081</v>
      </c>
      <c r="E100" t="s">
        <v>325</v>
      </c>
      <c r="F100" t="s">
        <v>1270</v>
      </c>
      <c r="G100" t="s">
        <v>209</v>
      </c>
      <c r="H100" s="66">
        <v>1.59</v>
      </c>
      <c r="I100" t="s">
        <v>104</v>
      </c>
      <c r="J100" s="67">
        <v>1.2500000000000001E-2</v>
      </c>
      <c r="K100" s="67">
        <v>9.1000000000000004E-3</v>
      </c>
      <c r="L100" s="66">
        <v>130000.07</v>
      </c>
      <c r="M100" s="66">
        <v>100.62277201041891</v>
      </c>
      <c r="N100" s="66">
        <v>130.80967404948501</v>
      </c>
      <c r="O100" s="67">
        <v>1.9E-3</v>
      </c>
      <c r="P100" s="67">
        <v>1E-4</v>
      </c>
    </row>
    <row r="101" spans="1:16">
      <c r="A101" t="s">
        <v>1245</v>
      </c>
      <c r="B101" t="s">
        <v>1079</v>
      </c>
      <c r="C101" t="s">
        <v>1271</v>
      </c>
      <c r="D101" t="s">
        <v>1081</v>
      </c>
      <c r="E101" t="s">
        <v>325</v>
      </c>
      <c r="F101" t="s">
        <v>1272</v>
      </c>
      <c r="G101" t="s">
        <v>209</v>
      </c>
      <c r="H101" s="66">
        <v>1.59</v>
      </c>
      <c r="I101" t="s">
        <v>104</v>
      </c>
      <c r="J101" s="67">
        <v>2.2499999999999999E-2</v>
      </c>
      <c r="K101" s="67">
        <v>9.1000000000000004E-3</v>
      </c>
      <c r="L101" s="66">
        <v>64350</v>
      </c>
      <c r="M101" s="66">
        <v>102.27237083361989</v>
      </c>
      <c r="N101" s="66">
        <v>65.812270631434401</v>
      </c>
      <c r="O101" s="67">
        <v>1E-3</v>
      </c>
      <c r="P101" s="67">
        <v>0</v>
      </c>
    </row>
    <row r="102" spans="1:16">
      <c r="A102" t="s">
        <v>1245</v>
      </c>
      <c r="B102" t="s">
        <v>1079</v>
      </c>
      <c r="C102" t="s">
        <v>1273</v>
      </c>
      <c r="D102" t="s">
        <v>1081</v>
      </c>
      <c r="E102" t="s">
        <v>325</v>
      </c>
      <c r="F102" t="s">
        <v>1274</v>
      </c>
      <c r="G102" t="s">
        <v>209</v>
      </c>
      <c r="H102" s="66">
        <v>1.26</v>
      </c>
      <c r="I102" t="s">
        <v>104</v>
      </c>
      <c r="J102" s="67">
        <v>2.2499999999999999E-2</v>
      </c>
      <c r="K102" s="67">
        <v>9.1000000000000004E-3</v>
      </c>
      <c r="L102" s="66">
        <v>285000</v>
      </c>
      <c r="M102" s="66">
        <v>101.83588542994421</v>
      </c>
      <c r="N102" s="66">
        <v>290.232273475341</v>
      </c>
      <c r="O102" s="67">
        <v>4.3E-3</v>
      </c>
      <c r="P102" s="67">
        <v>2.0000000000000001E-4</v>
      </c>
    </row>
    <row r="103" spans="1:16">
      <c r="A103" t="s">
        <v>1245</v>
      </c>
      <c r="B103" t="s">
        <v>1079</v>
      </c>
      <c r="C103" t="s">
        <v>1275</v>
      </c>
      <c r="D103" t="s">
        <v>1081</v>
      </c>
      <c r="E103" t="s">
        <v>325</v>
      </c>
      <c r="F103" t="s">
        <v>1276</v>
      </c>
      <c r="G103" t="s">
        <v>209</v>
      </c>
      <c r="H103" s="66">
        <v>1.59</v>
      </c>
      <c r="I103" t="s">
        <v>104</v>
      </c>
      <c r="J103" s="67">
        <v>2.2499999999999999E-2</v>
      </c>
      <c r="K103" s="67">
        <v>9.1000000000000004E-3</v>
      </c>
      <c r="L103" s="66">
        <v>118814.87</v>
      </c>
      <c r="M103" s="66">
        <v>102.27237435828613</v>
      </c>
      <c r="N103" s="66">
        <v>121.514788639711</v>
      </c>
      <c r="O103" s="67">
        <v>1.8E-3</v>
      </c>
      <c r="P103" s="67">
        <v>1E-4</v>
      </c>
    </row>
    <row r="104" spans="1:16">
      <c r="A104" t="s">
        <v>1245</v>
      </c>
      <c r="B104" t="s">
        <v>1079</v>
      </c>
      <c r="C104" t="s">
        <v>1277</v>
      </c>
      <c r="D104" t="s">
        <v>1081</v>
      </c>
      <c r="E104" t="s">
        <v>325</v>
      </c>
      <c r="F104" t="s">
        <v>1278</v>
      </c>
      <c r="G104" t="s">
        <v>209</v>
      </c>
      <c r="H104" s="66">
        <v>1.63</v>
      </c>
      <c r="I104" t="s">
        <v>104</v>
      </c>
      <c r="J104" s="67">
        <v>2.2499999999999999E-2</v>
      </c>
      <c r="K104" s="67">
        <v>9.1000000000000004E-3</v>
      </c>
      <c r="L104" s="66">
        <v>466666.6</v>
      </c>
      <c r="M104" s="66">
        <v>102.32749805383887</v>
      </c>
      <c r="N104" s="66">
        <v>477.52825603291598</v>
      </c>
      <c r="O104" s="67">
        <v>7.1000000000000004E-3</v>
      </c>
      <c r="P104" s="67">
        <v>2.9999999999999997E-4</v>
      </c>
    </row>
    <row r="105" spans="1:16">
      <c r="A105" t="s">
        <v>1245</v>
      </c>
      <c r="B105" t="s">
        <v>1079</v>
      </c>
      <c r="C105" t="s">
        <v>1279</v>
      </c>
      <c r="D105" t="s">
        <v>1081</v>
      </c>
      <c r="E105" t="s">
        <v>325</v>
      </c>
      <c r="F105" t="s">
        <v>1280</v>
      </c>
      <c r="G105" t="s">
        <v>209</v>
      </c>
      <c r="H105" s="66">
        <v>3.25</v>
      </c>
      <c r="I105" t="s">
        <v>104</v>
      </c>
      <c r="J105" s="67">
        <v>2.2499999999999999E-2</v>
      </c>
      <c r="K105" s="67">
        <v>9.1000000000000004E-3</v>
      </c>
      <c r="L105" s="66">
        <v>379114</v>
      </c>
      <c r="M105" s="66">
        <v>104.58862309262227</v>
      </c>
      <c r="N105" s="66">
        <v>396.51011255136399</v>
      </c>
      <c r="O105" s="67">
        <v>5.8999999999999999E-3</v>
      </c>
      <c r="P105" s="67">
        <v>2.0000000000000001E-4</v>
      </c>
    </row>
    <row r="106" spans="1:16">
      <c r="A106" t="s">
        <v>1245</v>
      </c>
      <c r="B106" t="s">
        <v>1079</v>
      </c>
      <c r="C106" t="s">
        <v>1281</v>
      </c>
      <c r="D106" t="s">
        <v>1081</v>
      </c>
      <c r="E106" t="s">
        <v>325</v>
      </c>
      <c r="F106" t="s">
        <v>1282</v>
      </c>
      <c r="G106" t="s">
        <v>209</v>
      </c>
      <c r="H106" s="66">
        <v>1.67</v>
      </c>
      <c r="I106" t="s">
        <v>104</v>
      </c>
      <c r="J106" s="67">
        <v>2.2499999999999999E-2</v>
      </c>
      <c r="K106" s="67">
        <v>9.1000000000000004E-3</v>
      </c>
      <c r="L106" s="66">
        <v>250548.95</v>
      </c>
      <c r="M106" s="66">
        <v>102.38264834398228</v>
      </c>
      <c r="N106" s="66">
        <v>256.51865040804</v>
      </c>
      <c r="O106" s="67">
        <v>3.8E-3</v>
      </c>
      <c r="P106" s="67">
        <v>1E-4</v>
      </c>
    </row>
    <row r="107" spans="1:16">
      <c r="A107" t="s">
        <v>1245</v>
      </c>
      <c r="B107" t="s">
        <v>1079</v>
      </c>
      <c r="C107" t="s">
        <v>1283</v>
      </c>
      <c r="D107" t="s">
        <v>1081</v>
      </c>
      <c r="E107" t="s">
        <v>325</v>
      </c>
      <c r="F107" t="s">
        <v>1282</v>
      </c>
      <c r="G107" t="s">
        <v>209</v>
      </c>
      <c r="H107" s="66">
        <v>1.22</v>
      </c>
      <c r="I107" t="s">
        <v>104</v>
      </c>
      <c r="J107" s="67">
        <v>2.2499999999999999E-2</v>
      </c>
      <c r="K107" s="67">
        <v>9.1000000000000004E-3</v>
      </c>
      <c r="L107" s="66">
        <v>145000.1</v>
      </c>
      <c r="M107" s="66">
        <v>101.77583290181317</v>
      </c>
      <c r="N107" s="66">
        <v>147.57505948346201</v>
      </c>
      <c r="O107" s="67">
        <v>2.2000000000000001E-3</v>
      </c>
      <c r="P107" s="67">
        <v>1E-4</v>
      </c>
    </row>
    <row r="108" spans="1:16">
      <c r="A108" t="s">
        <v>1245</v>
      </c>
      <c r="B108" t="s">
        <v>1079</v>
      </c>
      <c r="C108" t="s">
        <v>1284</v>
      </c>
      <c r="D108" t="s">
        <v>1081</v>
      </c>
      <c r="E108" t="s">
        <v>325</v>
      </c>
      <c r="F108" t="s">
        <v>1285</v>
      </c>
      <c r="G108" t="s">
        <v>209</v>
      </c>
      <c r="H108" s="66">
        <v>0.73</v>
      </c>
      <c r="I108" t="s">
        <v>104</v>
      </c>
      <c r="J108" s="67">
        <v>2.2499999999999999E-2</v>
      </c>
      <c r="K108" s="67">
        <v>9.1000000000000004E-3</v>
      </c>
      <c r="L108" s="66">
        <v>1874.9</v>
      </c>
      <c r="M108" s="66">
        <v>101.11061298525895</v>
      </c>
      <c r="N108" s="66">
        <v>1.8957228828606201</v>
      </c>
      <c r="O108" s="67">
        <v>0</v>
      </c>
      <c r="P108" s="67">
        <v>0</v>
      </c>
    </row>
    <row r="109" spans="1:16">
      <c r="A109" t="s">
        <v>1286</v>
      </c>
      <c r="B109" t="s">
        <v>1079</v>
      </c>
      <c r="C109" t="s">
        <v>1287</v>
      </c>
      <c r="D109" t="s">
        <v>1081</v>
      </c>
      <c r="E109" t="s">
        <v>325</v>
      </c>
      <c r="F109" t="s">
        <v>1288</v>
      </c>
      <c r="G109" t="s">
        <v>209</v>
      </c>
      <c r="H109" s="66">
        <v>0.61</v>
      </c>
      <c r="I109" t="s">
        <v>104</v>
      </c>
      <c r="J109" s="67">
        <v>2.2499999999999999E-2</v>
      </c>
      <c r="K109" s="67">
        <v>9.1000000000000004E-3</v>
      </c>
      <c r="L109" s="66">
        <v>100000</v>
      </c>
      <c r="M109" s="66">
        <v>100.942522838523</v>
      </c>
      <c r="N109" s="66">
        <v>100.942522838523</v>
      </c>
      <c r="O109" s="67">
        <v>1.5E-3</v>
      </c>
      <c r="P109" s="67">
        <v>1E-4</v>
      </c>
    </row>
    <row r="110" spans="1:16">
      <c r="A110" t="s">
        <v>1289</v>
      </c>
      <c r="B110" t="s">
        <v>1079</v>
      </c>
      <c r="C110" t="s">
        <v>1290</v>
      </c>
      <c r="D110" t="s">
        <v>1291</v>
      </c>
      <c r="E110" t="s">
        <v>927</v>
      </c>
      <c r="F110" t="s">
        <v>1292</v>
      </c>
      <c r="G110" t="s">
        <v>209</v>
      </c>
      <c r="H110" s="66">
        <v>0.65</v>
      </c>
      <c r="I110" t="s">
        <v>104</v>
      </c>
      <c r="J110" s="67">
        <v>6.9500000000000006E-2</v>
      </c>
      <c r="K110" s="67">
        <v>6.3200000000000006E-2</v>
      </c>
      <c r="L110" s="66">
        <v>3791439.11</v>
      </c>
      <c r="M110" s="66">
        <v>101.24</v>
      </c>
      <c r="N110" s="66">
        <v>3838.4529549640001</v>
      </c>
      <c r="O110" s="67">
        <v>5.7000000000000002E-2</v>
      </c>
      <c r="P110" s="67">
        <v>2.2000000000000001E-3</v>
      </c>
    </row>
    <row r="111" spans="1:16">
      <c r="A111" t="s">
        <v>1293</v>
      </c>
      <c r="B111" t="s">
        <v>1079</v>
      </c>
      <c r="C111" t="s">
        <v>1294</v>
      </c>
      <c r="D111" t="s">
        <v>1291</v>
      </c>
      <c r="E111" t="s">
        <v>927</v>
      </c>
      <c r="F111" t="s">
        <v>1295</v>
      </c>
      <c r="G111" t="s">
        <v>209</v>
      </c>
      <c r="H111" s="66">
        <v>0.65</v>
      </c>
      <c r="I111" t="s">
        <v>104</v>
      </c>
      <c r="J111" s="67">
        <v>6.9500000000000006E-2</v>
      </c>
      <c r="K111" s="67">
        <v>5.74E-2</v>
      </c>
      <c r="L111" s="66">
        <v>3550483.15</v>
      </c>
      <c r="M111" s="66">
        <v>101.58</v>
      </c>
      <c r="N111" s="66">
        <v>3606.5807837699999</v>
      </c>
      <c r="O111" s="67">
        <v>5.3499999999999999E-2</v>
      </c>
      <c r="P111" s="67">
        <v>2.0999999999999999E-3</v>
      </c>
    </row>
    <row r="112" spans="1:16">
      <c r="A112" s="68" t="s">
        <v>1296</v>
      </c>
      <c r="H112" s="70">
        <v>0</v>
      </c>
      <c r="K112" s="69">
        <v>0</v>
      </c>
      <c r="L112" s="70">
        <v>0</v>
      </c>
      <c r="N112" s="70">
        <v>0</v>
      </c>
      <c r="O112" s="69">
        <v>0</v>
      </c>
      <c r="P112" s="69">
        <v>0</v>
      </c>
    </row>
    <row r="113" spans="1:16">
      <c r="A113" t="s">
        <v>246</v>
      </c>
      <c r="C113" t="s">
        <v>246</v>
      </c>
      <c r="E113" t="s">
        <v>246</v>
      </c>
      <c r="H113" s="66">
        <v>0</v>
      </c>
      <c r="I113" t="s">
        <v>246</v>
      </c>
      <c r="J113" s="67">
        <v>0</v>
      </c>
      <c r="K113" s="67">
        <v>0</v>
      </c>
      <c r="L113" s="66">
        <v>0</v>
      </c>
      <c r="M113" s="66">
        <v>0</v>
      </c>
      <c r="N113" s="66">
        <v>0</v>
      </c>
      <c r="O113" s="67">
        <v>0</v>
      </c>
      <c r="P113" s="67">
        <v>0</v>
      </c>
    </row>
    <row r="114" spans="1:16">
      <c r="A114" s="68" t="s">
        <v>1297</v>
      </c>
      <c r="H114" s="70">
        <v>0</v>
      </c>
      <c r="K114" s="69">
        <v>0</v>
      </c>
      <c r="L114" s="70">
        <v>0</v>
      </c>
      <c r="N114" s="70">
        <v>0</v>
      </c>
      <c r="O114" s="69">
        <v>0</v>
      </c>
      <c r="P114" s="69">
        <v>0</v>
      </c>
    </row>
    <row r="115" spans="1:16">
      <c r="A115" t="s">
        <v>246</v>
      </c>
      <c r="C115" t="s">
        <v>246</v>
      </c>
      <c r="E115" t="s">
        <v>246</v>
      </c>
      <c r="H115" s="66">
        <v>0</v>
      </c>
      <c r="I115" t="s">
        <v>246</v>
      </c>
      <c r="J115" s="67">
        <v>0</v>
      </c>
      <c r="K115" s="67">
        <v>0</v>
      </c>
      <c r="L115" s="66">
        <v>0</v>
      </c>
      <c r="M115" s="66">
        <v>0</v>
      </c>
      <c r="N115" s="66">
        <v>0</v>
      </c>
      <c r="O115" s="67">
        <v>0</v>
      </c>
      <c r="P115" s="67">
        <v>0</v>
      </c>
    </row>
    <row r="116" spans="1:16">
      <c r="A116" s="68" t="s">
        <v>1298</v>
      </c>
      <c r="H116" s="70">
        <v>4.03</v>
      </c>
      <c r="K116" s="69">
        <v>4.3200000000000002E-2</v>
      </c>
      <c r="L116" s="70">
        <v>7504000</v>
      </c>
      <c r="N116" s="70">
        <v>7963.2448000000004</v>
      </c>
      <c r="O116" s="69">
        <v>0.1182</v>
      </c>
      <c r="P116" s="69">
        <v>4.5999999999999999E-3</v>
      </c>
    </row>
    <row r="117" spans="1:16">
      <c r="A117" t="s">
        <v>1299</v>
      </c>
      <c r="B117" t="s">
        <v>1079</v>
      </c>
      <c r="C117" t="s">
        <v>1300</v>
      </c>
      <c r="D117" t="s">
        <v>959</v>
      </c>
      <c r="E117" t="s">
        <v>386</v>
      </c>
      <c r="F117" t="s">
        <v>1301</v>
      </c>
      <c r="G117" t="s">
        <v>152</v>
      </c>
      <c r="H117" s="66">
        <v>4.03</v>
      </c>
      <c r="I117" t="s">
        <v>104</v>
      </c>
      <c r="J117" s="67">
        <v>5.1799999999999999E-2</v>
      </c>
      <c r="K117" s="67">
        <v>4.3200000000000002E-2</v>
      </c>
      <c r="L117" s="66">
        <v>7504000</v>
      </c>
      <c r="M117" s="66">
        <v>106.12</v>
      </c>
      <c r="N117" s="66">
        <v>7963.2448000000004</v>
      </c>
      <c r="O117" s="67">
        <v>0.1182</v>
      </c>
      <c r="P117" s="67">
        <v>4.5999999999999999E-3</v>
      </c>
    </row>
    <row r="118" spans="1:16">
      <c r="A118" s="68" t="s">
        <v>1302</v>
      </c>
      <c r="H118" s="70">
        <v>0</v>
      </c>
      <c r="K118" s="69">
        <v>0</v>
      </c>
      <c r="L118" s="70">
        <v>0</v>
      </c>
      <c r="N118" s="70">
        <v>0</v>
      </c>
      <c r="O118" s="69">
        <v>0</v>
      </c>
      <c r="P118" s="69">
        <v>0</v>
      </c>
    </row>
    <row r="119" spans="1:16">
      <c r="A119" t="s">
        <v>246</v>
      </c>
      <c r="C119" t="s">
        <v>246</v>
      </c>
      <c r="E119" t="s">
        <v>246</v>
      </c>
      <c r="H119" s="66">
        <v>0</v>
      </c>
      <c r="I119" t="s">
        <v>246</v>
      </c>
      <c r="J119" s="67">
        <v>0</v>
      </c>
      <c r="K119" s="67">
        <v>0</v>
      </c>
      <c r="L119" s="66">
        <v>0</v>
      </c>
      <c r="M119" s="66">
        <v>0</v>
      </c>
      <c r="N119" s="66">
        <v>0</v>
      </c>
      <c r="O119" s="67">
        <v>0</v>
      </c>
      <c r="P119" s="67">
        <v>0</v>
      </c>
    </row>
    <row r="120" spans="1:16">
      <c r="A120" s="68" t="s">
        <v>1303</v>
      </c>
      <c r="H120" s="70">
        <v>0</v>
      </c>
      <c r="K120" s="69">
        <v>0</v>
      </c>
      <c r="L120" s="70">
        <v>0</v>
      </c>
      <c r="N120" s="70">
        <v>0</v>
      </c>
      <c r="O120" s="69">
        <v>0</v>
      </c>
      <c r="P120" s="69">
        <v>0</v>
      </c>
    </row>
    <row r="121" spans="1:16">
      <c r="A121" s="68" t="s">
        <v>1304</v>
      </c>
      <c r="H121" s="70">
        <v>0</v>
      </c>
      <c r="K121" s="69">
        <v>0</v>
      </c>
      <c r="L121" s="70">
        <v>0</v>
      </c>
      <c r="N121" s="70">
        <v>0</v>
      </c>
      <c r="O121" s="69">
        <v>0</v>
      </c>
      <c r="P121" s="69">
        <v>0</v>
      </c>
    </row>
    <row r="122" spans="1:16">
      <c r="A122" t="s">
        <v>246</v>
      </c>
      <c r="C122" t="s">
        <v>246</v>
      </c>
      <c r="E122" t="s">
        <v>246</v>
      </c>
      <c r="H122" s="66">
        <v>0</v>
      </c>
      <c r="I122" t="s">
        <v>246</v>
      </c>
      <c r="J122" s="67">
        <v>0</v>
      </c>
      <c r="K122" s="67">
        <v>0</v>
      </c>
      <c r="L122" s="66">
        <v>0</v>
      </c>
      <c r="M122" s="66">
        <v>0</v>
      </c>
      <c r="N122" s="66">
        <v>0</v>
      </c>
      <c r="O122" s="67">
        <v>0</v>
      </c>
      <c r="P122" s="67">
        <v>0</v>
      </c>
    </row>
    <row r="123" spans="1:16">
      <c r="A123" s="68" t="s">
        <v>1305</v>
      </c>
      <c r="H123" s="70">
        <v>0</v>
      </c>
      <c r="K123" s="69">
        <v>0</v>
      </c>
      <c r="L123" s="70">
        <v>0</v>
      </c>
      <c r="N123" s="70">
        <v>0</v>
      </c>
      <c r="O123" s="69">
        <v>0</v>
      </c>
      <c r="P123" s="69">
        <v>0</v>
      </c>
    </row>
    <row r="124" spans="1:16">
      <c r="A124" t="s">
        <v>246</v>
      </c>
      <c r="C124" t="s">
        <v>246</v>
      </c>
      <c r="E124" t="s">
        <v>246</v>
      </c>
      <c r="H124" s="66">
        <v>0</v>
      </c>
      <c r="I124" t="s">
        <v>246</v>
      </c>
      <c r="J124" s="67">
        <v>0</v>
      </c>
      <c r="K124" s="67">
        <v>0</v>
      </c>
      <c r="L124" s="66">
        <v>0</v>
      </c>
      <c r="M124" s="66">
        <v>0</v>
      </c>
      <c r="N124" s="66">
        <v>0</v>
      </c>
      <c r="O124" s="67">
        <v>0</v>
      </c>
      <c r="P124" s="67">
        <v>0</v>
      </c>
    </row>
    <row r="125" spans="1:16">
      <c r="A125" s="68" t="s">
        <v>1306</v>
      </c>
      <c r="H125" s="70">
        <v>0</v>
      </c>
      <c r="K125" s="69">
        <v>0</v>
      </c>
      <c r="L125" s="70">
        <v>0</v>
      </c>
      <c r="N125" s="70">
        <v>0</v>
      </c>
      <c r="O125" s="69">
        <v>0</v>
      </c>
      <c r="P125" s="69">
        <v>0</v>
      </c>
    </row>
    <row r="126" spans="1:16">
      <c r="A126" t="s">
        <v>246</v>
      </c>
      <c r="C126" t="s">
        <v>246</v>
      </c>
      <c r="E126" t="s">
        <v>246</v>
      </c>
      <c r="H126" s="66">
        <v>0</v>
      </c>
      <c r="I126" t="s">
        <v>246</v>
      </c>
      <c r="J126" s="67">
        <v>0</v>
      </c>
      <c r="K126" s="67">
        <v>0</v>
      </c>
      <c r="L126" s="66">
        <v>0</v>
      </c>
      <c r="M126" s="66">
        <v>0</v>
      </c>
      <c r="N126" s="66">
        <v>0</v>
      </c>
      <c r="O126" s="67">
        <v>0</v>
      </c>
      <c r="P126" s="67">
        <v>0</v>
      </c>
    </row>
    <row r="127" spans="1:16">
      <c r="A127" s="68" t="s">
        <v>1307</v>
      </c>
      <c r="H127" s="70">
        <v>0</v>
      </c>
      <c r="K127" s="69">
        <v>0</v>
      </c>
      <c r="L127" s="70">
        <v>31444969.190000001</v>
      </c>
      <c r="N127" s="70">
        <v>31511.931398222201</v>
      </c>
      <c r="O127" s="69">
        <v>0.46760000000000002</v>
      </c>
      <c r="P127" s="69">
        <v>1.83E-2</v>
      </c>
    </row>
    <row r="128" spans="1:16">
      <c r="A128" t="s">
        <v>1308</v>
      </c>
      <c r="B128" t="s">
        <v>1079</v>
      </c>
      <c r="C128" t="s">
        <v>1309</v>
      </c>
      <c r="D128" t="s">
        <v>1310</v>
      </c>
      <c r="E128" t="s">
        <v>1311</v>
      </c>
      <c r="F128" t="s">
        <v>1312</v>
      </c>
      <c r="G128" t="s">
        <v>936</v>
      </c>
      <c r="H128" s="78">
        <v>1.88</v>
      </c>
      <c r="I128" t="s">
        <v>104</v>
      </c>
      <c r="J128" s="67">
        <v>0.15</v>
      </c>
      <c r="K128" s="67">
        <v>0</v>
      </c>
      <c r="L128" s="66">
        <v>4565720</v>
      </c>
      <c r="M128" s="66">
        <v>105.163493</v>
      </c>
      <c r="N128" s="66">
        <v>4801.4706325996003</v>
      </c>
      <c r="O128" s="67">
        <v>7.1199999999999999E-2</v>
      </c>
      <c r="P128" s="67">
        <v>2.8E-3</v>
      </c>
    </row>
    <row r="129" spans="1:16">
      <c r="A129" t="s">
        <v>1313</v>
      </c>
      <c r="B129" t="s">
        <v>1079</v>
      </c>
      <c r="C129" t="s">
        <v>1314</v>
      </c>
      <c r="D129" t="s">
        <v>1310</v>
      </c>
      <c r="E129" t="s">
        <v>1311</v>
      </c>
      <c r="F129" t="s">
        <v>1315</v>
      </c>
      <c r="G129" t="s">
        <v>936</v>
      </c>
      <c r="H129" s="78">
        <v>3.08</v>
      </c>
      <c r="I129" t="s">
        <v>104</v>
      </c>
      <c r="J129" s="67">
        <v>7.0000000000000007E-2</v>
      </c>
      <c r="K129" s="67">
        <v>0</v>
      </c>
      <c r="L129" s="66">
        <v>23018968</v>
      </c>
      <c r="M129" s="66">
        <v>99.266742000000178</v>
      </c>
      <c r="N129" s="66">
        <v>22850.179575622598</v>
      </c>
      <c r="O129" s="67">
        <v>0.33900000000000002</v>
      </c>
      <c r="P129" s="67">
        <v>1.3299999999999999E-2</v>
      </c>
    </row>
    <row r="130" spans="1:16">
      <c r="A130" t="s">
        <v>1316</v>
      </c>
      <c r="B130" t="s">
        <v>1079</v>
      </c>
      <c r="C130" t="s">
        <v>1317</v>
      </c>
      <c r="D130" t="s">
        <v>1310</v>
      </c>
      <c r="E130" t="s">
        <v>1311</v>
      </c>
      <c r="F130" t="s">
        <v>1318</v>
      </c>
      <c r="G130" t="s">
        <v>936</v>
      </c>
      <c r="H130" s="78">
        <v>0</v>
      </c>
      <c r="I130" t="s">
        <v>104</v>
      </c>
      <c r="J130" s="67">
        <v>7.0000000000000007E-2</v>
      </c>
      <c r="K130" s="67">
        <v>0</v>
      </c>
      <c r="L130" s="66">
        <v>827148.19</v>
      </c>
      <c r="M130" s="66">
        <v>100</v>
      </c>
      <c r="N130" s="66">
        <v>827.14819</v>
      </c>
      <c r="O130" s="67">
        <v>1.23E-2</v>
      </c>
      <c r="P130" s="67">
        <v>5.0000000000000001E-4</v>
      </c>
    </row>
    <row r="131" spans="1:16">
      <c r="A131" t="s">
        <v>1319</v>
      </c>
      <c r="B131" t="s">
        <v>1079</v>
      </c>
      <c r="C131" t="s">
        <v>1320</v>
      </c>
      <c r="D131" t="s">
        <v>1310</v>
      </c>
      <c r="E131" t="s">
        <v>1311</v>
      </c>
      <c r="F131" t="s">
        <v>1321</v>
      </c>
      <c r="G131" t="s">
        <v>936</v>
      </c>
      <c r="H131" s="78">
        <v>3.07</v>
      </c>
      <c r="I131" t="s">
        <v>104</v>
      </c>
      <c r="J131" s="67">
        <v>7.0000000000000007E-2</v>
      </c>
      <c r="K131" s="67">
        <v>0</v>
      </c>
      <c r="L131" s="66">
        <v>3033133</v>
      </c>
      <c r="M131" s="66">
        <v>100</v>
      </c>
      <c r="N131" s="66">
        <v>3033.1329999999998</v>
      </c>
      <c r="O131" s="67">
        <v>4.4999999999999998E-2</v>
      </c>
      <c r="P131" s="67">
        <v>1.8E-3</v>
      </c>
    </row>
    <row r="132" spans="1:16">
      <c r="A132" s="68" t="s">
        <v>250</v>
      </c>
      <c r="H132" s="70">
        <v>0</v>
      </c>
      <c r="K132" s="69">
        <v>0</v>
      </c>
      <c r="L132" s="70">
        <v>0</v>
      </c>
      <c r="N132" s="70">
        <v>0</v>
      </c>
      <c r="O132" s="69">
        <v>0</v>
      </c>
      <c r="P132" s="69">
        <v>0</v>
      </c>
    </row>
    <row r="133" spans="1:16">
      <c r="A133" s="68" t="s">
        <v>1322</v>
      </c>
      <c r="H133" s="70">
        <v>0</v>
      </c>
      <c r="K133" s="69">
        <v>0</v>
      </c>
      <c r="L133" s="70">
        <v>0</v>
      </c>
      <c r="N133" s="70">
        <v>0</v>
      </c>
      <c r="O133" s="69">
        <v>0</v>
      </c>
      <c r="P133" s="69">
        <v>0</v>
      </c>
    </row>
    <row r="134" spans="1:16">
      <c r="A134" t="s">
        <v>246</v>
      </c>
      <c r="C134" t="s">
        <v>246</v>
      </c>
      <c r="E134" t="s">
        <v>246</v>
      </c>
      <c r="H134" s="66">
        <v>0</v>
      </c>
      <c r="I134" t="s">
        <v>246</v>
      </c>
      <c r="J134" s="67">
        <v>0</v>
      </c>
      <c r="K134" s="67">
        <v>0</v>
      </c>
      <c r="L134" s="66">
        <v>0</v>
      </c>
      <c r="M134" s="66">
        <v>0</v>
      </c>
      <c r="N134" s="66">
        <v>0</v>
      </c>
      <c r="O134" s="67">
        <v>0</v>
      </c>
      <c r="P134" s="67">
        <v>0</v>
      </c>
    </row>
    <row r="135" spans="1:16">
      <c r="A135" s="68" t="s">
        <v>1297</v>
      </c>
      <c r="H135" s="70">
        <v>0</v>
      </c>
      <c r="K135" s="69">
        <v>0</v>
      </c>
      <c r="L135" s="70">
        <v>0</v>
      </c>
      <c r="N135" s="70">
        <v>0</v>
      </c>
      <c r="O135" s="69">
        <v>0</v>
      </c>
      <c r="P135" s="69">
        <v>0</v>
      </c>
    </row>
    <row r="136" spans="1:16">
      <c r="A136" t="s">
        <v>246</v>
      </c>
      <c r="C136" t="s">
        <v>246</v>
      </c>
      <c r="E136" t="s">
        <v>246</v>
      </c>
      <c r="H136" s="66">
        <v>0</v>
      </c>
      <c r="I136" t="s">
        <v>246</v>
      </c>
      <c r="J136" s="67">
        <v>0</v>
      </c>
      <c r="K136" s="67">
        <v>0</v>
      </c>
      <c r="L136" s="66">
        <v>0</v>
      </c>
      <c r="M136" s="66">
        <v>0</v>
      </c>
      <c r="N136" s="66">
        <v>0</v>
      </c>
      <c r="O136" s="67">
        <v>0</v>
      </c>
      <c r="P136" s="67">
        <v>0</v>
      </c>
    </row>
    <row r="137" spans="1:16">
      <c r="A137" s="68" t="s">
        <v>1298</v>
      </c>
      <c r="H137" s="70">
        <v>0</v>
      </c>
      <c r="K137" s="69">
        <v>0</v>
      </c>
      <c r="L137" s="70">
        <v>0</v>
      </c>
      <c r="N137" s="70">
        <v>0</v>
      </c>
      <c r="O137" s="69">
        <v>0</v>
      </c>
      <c r="P137" s="69">
        <v>0</v>
      </c>
    </row>
    <row r="138" spans="1:16">
      <c r="A138" t="s">
        <v>246</v>
      </c>
      <c r="C138" t="s">
        <v>246</v>
      </c>
      <c r="E138" t="s">
        <v>246</v>
      </c>
      <c r="H138" s="66">
        <v>0</v>
      </c>
      <c r="I138" t="s">
        <v>246</v>
      </c>
      <c r="J138" s="67">
        <v>0</v>
      </c>
      <c r="K138" s="67">
        <v>0</v>
      </c>
      <c r="L138" s="66">
        <v>0</v>
      </c>
      <c r="M138" s="66">
        <v>0</v>
      </c>
      <c r="N138" s="66">
        <v>0</v>
      </c>
      <c r="O138" s="67">
        <v>0</v>
      </c>
      <c r="P138" s="67">
        <v>0</v>
      </c>
    </row>
    <row r="139" spans="1:16">
      <c r="A139" s="68" t="s">
        <v>1307</v>
      </c>
      <c r="H139" s="70">
        <v>0</v>
      </c>
      <c r="K139" s="69">
        <v>0</v>
      </c>
      <c r="L139" s="70">
        <v>0</v>
      </c>
      <c r="N139" s="70">
        <v>0</v>
      </c>
      <c r="O139" s="69">
        <v>0</v>
      </c>
      <c r="P139" s="69">
        <v>0</v>
      </c>
    </row>
    <row r="140" spans="1:16">
      <c r="A140" t="s">
        <v>246</v>
      </c>
      <c r="C140" t="s">
        <v>246</v>
      </c>
      <c r="E140" t="s">
        <v>246</v>
      </c>
      <c r="H140" s="66">
        <v>0</v>
      </c>
      <c r="I140" t="s">
        <v>246</v>
      </c>
      <c r="J140" s="67">
        <v>0</v>
      </c>
      <c r="K140" s="67">
        <v>0</v>
      </c>
      <c r="L140" s="66">
        <v>0</v>
      </c>
      <c r="M140" s="66">
        <v>0</v>
      </c>
      <c r="N140" s="66">
        <v>0</v>
      </c>
      <c r="O140" s="67">
        <v>0</v>
      </c>
      <c r="P140" s="67">
        <v>0</v>
      </c>
    </row>
    <row r="141" spans="1:16">
      <c r="A141" s="89" t="s">
        <v>252</v>
      </c>
    </row>
    <row r="142" spans="1:16">
      <c r="A142" s="89" t="s">
        <v>305</v>
      </c>
    </row>
    <row r="143" spans="1:16">
      <c r="A143" s="89" t="s">
        <v>306</v>
      </c>
    </row>
    <row r="144" spans="1:16">
      <c r="A144" s="89" t="s">
        <v>307</v>
      </c>
    </row>
    <row r="14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O12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  <c r="B2" t="s">
        <v>196</v>
      </c>
    </row>
    <row r="3" spans="1:63">
      <c r="A3" s="2" t="s">
        <v>2</v>
      </c>
      <c r="B3" t="s">
        <v>197</v>
      </c>
    </row>
    <row r="4" spans="1:63">
      <c r="A4" s="2" t="s">
        <v>3</v>
      </c>
      <c r="B4" t="s">
        <v>198</v>
      </c>
    </row>
    <row r="5" spans="1:63">
      <c r="A5" s="63" t="s">
        <v>199</v>
      </c>
      <c r="B5" t="s">
        <v>200</v>
      </c>
    </row>
    <row r="6" spans="1:63" ht="26.25" customHeight="1">
      <c r="A6" s="108" t="s">
        <v>155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203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901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246</v>
      </c>
      <c r="B13" t="s">
        <v>246</v>
      </c>
      <c r="D13" t="s">
        <v>246</v>
      </c>
      <c r="F13" s="66">
        <v>0</v>
      </c>
      <c r="G13" t="s">
        <v>246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902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246</v>
      </c>
      <c r="B15" t="s">
        <v>246</v>
      </c>
      <c r="D15" t="s">
        <v>246</v>
      </c>
      <c r="F15" s="66">
        <v>0</v>
      </c>
      <c r="G15" t="s">
        <v>246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1323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246</v>
      </c>
      <c r="B17" t="s">
        <v>246</v>
      </c>
      <c r="D17" t="s">
        <v>246</v>
      </c>
      <c r="F17" s="66">
        <v>0</v>
      </c>
      <c r="G17" t="s">
        <v>246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1324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246</v>
      </c>
      <c r="B19" t="s">
        <v>246</v>
      </c>
      <c r="D19" t="s">
        <v>246</v>
      </c>
      <c r="F19" s="66">
        <v>0</v>
      </c>
      <c r="G19" t="s">
        <v>246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501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246</v>
      </c>
      <c r="B21" t="s">
        <v>246</v>
      </c>
      <c r="D21" t="s">
        <v>246</v>
      </c>
      <c r="F21" s="66">
        <v>0</v>
      </c>
      <c r="G21" t="s">
        <v>246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250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246</v>
      </c>
      <c r="B23" t="s">
        <v>246</v>
      </c>
      <c r="D23" t="s">
        <v>246</v>
      </c>
      <c r="F23" s="66">
        <v>0</v>
      </c>
      <c r="G23" t="s">
        <v>246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9" t="s">
        <v>252</v>
      </c>
    </row>
    <row r="25" spans="1:14">
      <c r="A25" s="89" t="s">
        <v>305</v>
      </c>
    </row>
    <row r="26" spans="1:14">
      <c r="A26" s="89" t="s">
        <v>306</v>
      </c>
    </row>
    <row r="27" spans="1:14">
      <c r="A27" s="89" t="s">
        <v>307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>
      <c r="A5" s="63" t="s">
        <v>199</v>
      </c>
      <c r="B5" t="s">
        <v>200</v>
      </c>
    </row>
    <row r="6" spans="1:54" ht="26.25" customHeight="1">
      <c r="A6" s="108" t="s">
        <v>158</v>
      </c>
      <c r="B6" s="109"/>
      <c r="C6" s="109"/>
      <c r="D6" s="109"/>
      <c r="E6" s="109"/>
      <c r="F6" s="109"/>
      <c r="G6" s="109"/>
      <c r="H6" s="109"/>
      <c r="I6" s="110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65">
        <v>0</v>
      </c>
      <c r="E10" s="7"/>
      <c r="F10" s="64">
        <v>73911.004993159993</v>
      </c>
      <c r="G10" s="65">
        <v>1</v>
      </c>
      <c r="H10" s="65">
        <v>4.2900000000000001E-2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203</v>
      </c>
      <c r="D11" s="69">
        <v>0</v>
      </c>
      <c r="E11" s="16"/>
      <c r="F11" s="70">
        <v>73911.004993159993</v>
      </c>
      <c r="G11" s="69">
        <v>1</v>
      </c>
      <c r="H11" s="69">
        <v>4.2900000000000001E-2</v>
      </c>
    </row>
    <row r="12" spans="1:54">
      <c r="A12" s="68" t="s">
        <v>1325</v>
      </c>
      <c r="D12" s="69">
        <v>0</v>
      </c>
      <c r="E12" s="16"/>
      <c r="F12" s="70">
        <v>73911.004993159993</v>
      </c>
      <c r="G12" s="69">
        <v>1</v>
      </c>
      <c r="H12" s="69">
        <v>4.2900000000000001E-2</v>
      </c>
    </row>
    <row r="13" spans="1:54">
      <c r="A13" t="s">
        <v>1326</v>
      </c>
      <c r="B13" t="s">
        <v>1327</v>
      </c>
      <c r="C13" t="s">
        <v>1328</v>
      </c>
      <c r="D13" s="67">
        <v>0</v>
      </c>
      <c r="E13" t="s">
        <v>104</v>
      </c>
      <c r="F13" s="66">
        <v>37834.699999999997</v>
      </c>
      <c r="G13" s="67">
        <v>0.51190000000000002</v>
      </c>
      <c r="H13" s="67">
        <v>2.1899999999999999E-2</v>
      </c>
      <c r="I13" t="s">
        <v>1329</v>
      </c>
    </row>
    <row r="14" spans="1:54">
      <c r="A14" t="s">
        <v>1330</v>
      </c>
      <c r="B14" t="s">
        <v>1327</v>
      </c>
      <c r="C14" t="s">
        <v>1328</v>
      </c>
      <c r="D14" s="67">
        <v>0</v>
      </c>
      <c r="E14" t="s">
        <v>104</v>
      </c>
      <c r="F14" s="66">
        <v>34769.998993159999</v>
      </c>
      <c r="G14" s="67">
        <v>0.47039999999999998</v>
      </c>
      <c r="H14" s="67">
        <v>2.0199999999999999E-2</v>
      </c>
      <c r="I14" t="s">
        <v>1329</v>
      </c>
    </row>
    <row r="15" spans="1:54">
      <c r="A15" t="s">
        <v>1330</v>
      </c>
      <c r="B15" t="s">
        <v>1331</v>
      </c>
      <c r="C15" t="s">
        <v>1328</v>
      </c>
      <c r="D15" s="67">
        <v>0</v>
      </c>
      <c r="E15" t="s">
        <v>104</v>
      </c>
      <c r="F15" s="66">
        <v>1306.306</v>
      </c>
      <c r="G15" s="67">
        <v>1.77E-2</v>
      </c>
      <c r="H15" s="67">
        <v>8.0000000000000004E-4</v>
      </c>
      <c r="I15" t="s">
        <v>1329</v>
      </c>
    </row>
    <row r="16" spans="1:54">
      <c r="A16" s="68" t="s">
        <v>1332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t="s">
        <v>246</v>
      </c>
      <c r="D17" s="67">
        <v>0</v>
      </c>
      <c r="E17" t="s">
        <v>246</v>
      </c>
      <c r="F17" s="66">
        <v>0</v>
      </c>
      <c r="G17" s="67">
        <v>0</v>
      </c>
      <c r="H17" s="67">
        <v>0</v>
      </c>
    </row>
    <row r="18" spans="1:8">
      <c r="A18" s="68" t="s">
        <v>250</v>
      </c>
      <c r="D18" s="69">
        <v>0</v>
      </c>
      <c r="E18" s="16"/>
      <c r="F18" s="70">
        <v>0</v>
      </c>
      <c r="G18" s="69">
        <v>0</v>
      </c>
      <c r="H18" s="69">
        <v>0</v>
      </c>
    </row>
    <row r="19" spans="1:8">
      <c r="A19" s="68" t="s">
        <v>1325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246</v>
      </c>
      <c r="D20" s="67">
        <v>0</v>
      </c>
      <c r="E20" t="s">
        <v>246</v>
      </c>
      <c r="F20" s="66">
        <v>0</v>
      </c>
      <c r="G20" s="67">
        <v>0</v>
      </c>
      <c r="H20" s="67">
        <v>0</v>
      </c>
    </row>
    <row r="21" spans="1:8">
      <c r="A21" s="68" t="s">
        <v>1332</v>
      </c>
      <c r="D21" s="69">
        <v>0</v>
      </c>
      <c r="E21" s="16"/>
      <c r="F21" s="70">
        <v>0</v>
      </c>
      <c r="G21" s="69">
        <v>0</v>
      </c>
      <c r="H21" s="69">
        <v>0</v>
      </c>
    </row>
    <row r="22" spans="1:8">
      <c r="A22" t="s">
        <v>246</v>
      </c>
      <c r="D22" s="67">
        <v>0</v>
      </c>
      <c r="E22" t="s">
        <v>246</v>
      </c>
      <c r="F22" s="66">
        <v>0</v>
      </c>
      <c r="G22" s="67">
        <v>0</v>
      </c>
      <c r="H22" s="67">
        <v>0</v>
      </c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 t="s">
        <v>196</v>
      </c>
    </row>
    <row r="3" spans="1:59">
      <c r="A3" s="2" t="s">
        <v>2</v>
      </c>
      <c r="B3" s="2" t="s">
        <v>197</v>
      </c>
    </row>
    <row r="4" spans="1:59">
      <c r="A4" s="2" t="s">
        <v>3</v>
      </c>
      <c r="B4" s="2" t="s">
        <v>198</v>
      </c>
    </row>
    <row r="5" spans="1:59">
      <c r="A5" s="63" t="s">
        <v>199</v>
      </c>
      <c r="B5" s="2" t="s">
        <v>200</v>
      </c>
    </row>
    <row r="6" spans="1:59" ht="26.25" customHeight="1">
      <c r="A6" s="108" t="s">
        <v>164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203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246</v>
      </c>
      <c r="C12" t="s">
        <v>246</v>
      </c>
      <c r="D12" s="16"/>
      <c r="E12" s="67">
        <v>0</v>
      </c>
      <c r="F12" t="s">
        <v>246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250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246</v>
      </c>
      <c r="C14" t="s">
        <v>246</v>
      </c>
      <c r="D14" s="16"/>
      <c r="E14" s="67">
        <v>0</v>
      </c>
      <c r="F14" t="s">
        <v>246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H11" sqref="H11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>
      <c r="A5" s="63" t="s">
        <v>199</v>
      </c>
      <c r="B5" t="s">
        <v>200</v>
      </c>
    </row>
    <row r="6" spans="1:59" ht="26.25" customHeight="1">
      <c r="A6" s="108" t="s">
        <v>169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203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246</v>
      </c>
      <c r="B12" t="s">
        <v>246</v>
      </c>
      <c r="C12" t="s">
        <v>246</v>
      </c>
      <c r="D12" s="16"/>
      <c r="E12" s="67">
        <v>0</v>
      </c>
      <c r="F12" t="s">
        <v>246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250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246</v>
      </c>
      <c r="B14" t="s">
        <v>246</v>
      </c>
      <c r="C14" t="s">
        <v>246</v>
      </c>
      <c r="D14" s="16"/>
      <c r="E14" s="67">
        <v>0</v>
      </c>
      <c r="F14" t="s">
        <v>246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B25"/>
  <sheetViews>
    <sheetView rightToLeft="1" topLeftCell="A11" workbookViewId="0">
      <selection activeCell="D1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8" style="16" hidden="1"/>
    <col min="7" max="7" width="8.7109375" style="16" hidden="1"/>
    <col min="8" max="8" width="10" style="16" hidden="1"/>
    <col min="9" max="9" width="9.5703125" style="16" hidden="1"/>
    <col min="10" max="10" width="6.140625" style="16" hidden="1"/>
    <col min="11" max="12" width="5.7109375" style="16" hidden="1"/>
    <col min="13" max="13" width="6.85546875" style="16" hidden="1"/>
    <col min="14" max="14" width="6.42578125" style="14" hidden="1"/>
    <col min="15" max="15" width="6.7109375" style="14" hidden="1"/>
    <col min="16" max="16" width="7.28515625" style="14" hidden="1"/>
    <col min="17" max="28" width="5.7109375" style="14" hidden="1"/>
    <col min="29" max="16384" width="9.140625" style="14" hidden="1"/>
  </cols>
  <sheetData>
    <row r="1" spans="1:13">
      <c r="A1" s="2" t="s">
        <v>0</v>
      </c>
      <c r="B1" t="s">
        <v>195</v>
      </c>
    </row>
    <row r="2" spans="1:13">
      <c r="A2" s="2" t="s">
        <v>1</v>
      </c>
      <c r="B2" t="s">
        <v>196</v>
      </c>
    </row>
    <row r="3" spans="1:13">
      <c r="A3" s="2" t="s">
        <v>2</v>
      </c>
      <c r="B3" t="s">
        <v>197</v>
      </c>
    </row>
    <row r="4" spans="1:13">
      <c r="A4" s="2" t="s">
        <v>3</v>
      </c>
      <c r="B4" t="s">
        <v>198</v>
      </c>
    </row>
    <row r="5" spans="1:13">
      <c r="A5" s="63" t="s">
        <v>199</v>
      </c>
      <c r="B5" t="s">
        <v>200</v>
      </c>
    </row>
    <row r="6" spans="1:13" ht="26.25" customHeight="1">
      <c r="A6" s="108" t="s">
        <v>171</v>
      </c>
      <c r="B6" s="109"/>
      <c r="C6" s="109"/>
    </row>
    <row r="7" spans="1:13" s="16" customFormat="1" ht="47.25">
      <c r="A7" s="40" t="s">
        <v>98</v>
      </c>
      <c r="B7" s="46" t="s">
        <v>172</v>
      </c>
      <c r="C7" s="47" t="s">
        <v>173</v>
      </c>
    </row>
    <row r="8" spans="1:13" s="16" customFormat="1">
      <c r="A8" s="17"/>
      <c r="B8" s="26" t="s">
        <v>187</v>
      </c>
      <c r="C8" s="36" t="s">
        <v>74</v>
      </c>
    </row>
    <row r="9" spans="1:13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20" customFormat="1" ht="18" customHeight="1">
      <c r="A10" s="21" t="s">
        <v>174</v>
      </c>
      <c r="B10" s="64">
        <v>117722.5920082657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>
      <c r="A11" s="71" t="s">
        <v>203</v>
      </c>
      <c r="B11" s="72">
        <v>111695.86980426569</v>
      </c>
      <c r="C11" s="73"/>
    </row>
    <row r="12" spans="1:13">
      <c r="A12" s="76" t="s">
        <v>1344</v>
      </c>
      <c r="B12" s="74">
        <v>6783.1677271000008</v>
      </c>
      <c r="C12" s="75">
        <v>43950</v>
      </c>
    </row>
    <row r="13" spans="1:13">
      <c r="A13" s="76" t="s">
        <v>1333</v>
      </c>
      <c r="B13" s="74">
        <v>13592.401357999999</v>
      </c>
      <c r="C13" s="75">
        <v>44134</v>
      </c>
    </row>
    <row r="14" spans="1:13" ht="26.25">
      <c r="A14" s="76" t="s">
        <v>1334</v>
      </c>
      <c r="B14" s="74">
        <v>8906.5930000000008</v>
      </c>
      <c r="C14" s="75">
        <v>44044</v>
      </c>
    </row>
    <row r="15" spans="1:13" ht="26.25">
      <c r="A15" s="76" t="s">
        <v>1335</v>
      </c>
      <c r="B15" s="74">
        <v>10180.00568</v>
      </c>
      <c r="C15" s="75">
        <v>44562</v>
      </c>
    </row>
    <row r="16" spans="1:13">
      <c r="A16" s="76" t="s">
        <v>1336</v>
      </c>
      <c r="B16" s="74">
        <v>4133.9997296600004</v>
      </c>
      <c r="C16" s="75">
        <v>44618</v>
      </c>
    </row>
    <row r="17" spans="1:3" ht="26.25">
      <c r="A17" s="76" t="s">
        <v>1337</v>
      </c>
      <c r="B17" s="74">
        <v>10136.58</v>
      </c>
      <c r="C17" s="75">
        <v>44855</v>
      </c>
    </row>
    <row r="18" spans="1:3">
      <c r="A18" s="76" t="s">
        <v>1338</v>
      </c>
      <c r="B18" s="74">
        <v>7112.6364455056737</v>
      </c>
      <c r="C18" s="75">
        <v>45308</v>
      </c>
    </row>
    <row r="19" spans="1:3">
      <c r="A19" s="76" t="s">
        <v>1339</v>
      </c>
      <c r="B19" s="74">
        <v>14792.263738000001</v>
      </c>
      <c r="C19" s="75">
        <v>45292</v>
      </c>
    </row>
    <row r="20" spans="1:3">
      <c r="A20" s="76" t="s">
        <v>1343</v>
      </c>
      <c r="B20" s="74">
        <v>30388.68</v>
      </c>
      <c r="C20" s="75">
        <v>45367</v>
      </c>
    </row>
    <row r="21" spans="1:3">
      <c r="A21" s="76" t="s">
        <v>1340</v>
      </c>
      <c r="B21" s="74">
        <v>5669.5421260000003</v>
      </c>
      <c r="C21" s="75">
        <v>45031</v>
      </c>
    </row>
    <row r="22" spans="1:3">
      <c r="A22" s="71" t="s">
        <v>250</v>
      </c>
      <c r="B22" s="72">
        <v>6026.7222039999988</v>
      </c>
      <c r="C22" s="77"/>
    </row>
    <row r="23" spans="1:3">
      <c r="A23" s="76" t="s">
        <v>1341</v>
      </c>
      <c r="B23" s="74">
        <v>1711.1801519999997</v>
      </c>
      <c r="C23" s="75">
        <v>45237</v>
      </c>
    </row>
    <row r="24" spans="1:3" ht="26.25">
      <c r="A24" s="76" t="s">
        <v>1342</v>
      </c>
      <c r="B24" s="74">
        <v>4315.5420519999989</v>
      </c>
      <c r="C24" s="75">
        <v>43678</v>
      </c>
    </row>
    <row r="25" spans="1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>
      <c r="A5" s="63" t="s">
        <v>199</v>
      </c>
      <c r="B5" t="s">
        <v>200</v>
      </c>
    </row>
    <row r="6" spans="1:17" ht="26.25" customHeight="1">
      <c r="A6" s="103" t="s">
        <v>175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203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309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246</v>
      </c>
      <c r="B13" t="s">
        <v>246</v>
      </c>
      <c r="C13" t="s">
        <v>246</v>
      </c>
      <c r="D13" t="s">
        <v>246</v>
      </c>
      <c r="G13" s="66">
        <v>0</v>
      </c>
      <c r="H13" t="s">
        <v>246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278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246</v>
      </c>
      <c r="B15" t="s">
        <v>246</v>
      </c>
      <c r="C15" t="s">
        <v>246</v>
      </c>
      <c r="D15" t="s">
        <v>246</v>
      </c>
      <c r="G15" s="66">
        <v>0</v>
      </c>
      <c r="H15" t="s">
        <v>246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310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246</v>
      </c>
      <c r="B17" t="s">
        <v>246</v>
      </c>
      <c r="C17" t="s">
        <v>246</v>
      </c>
      <c r="D17" t="s">
        <v>246</v>
      </c>
      <c r="G17" s="66">
        <v>0</v>
      </c>
      <c r="H17" t="s">
        <v>246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501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246</v>
      </c>
      <c r="B19" t="s">
        <v>246</v>
      </c>
      <c r="C19" t="s">
        <v>246</v>
      </c>
      <c r="D19" t="s">
        <v>246</v>
      </c>
      <c r="G19" s="66">
        <v>0</v>
      </c>
      <c r="H19" t="s">
        <v>246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250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311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246</v>
      </c>
      <c r="B22" t="s">
        <v>246</v>
      </c>
      <c r="C22" t="s">
        <v>246</v>
      </c>
      <c r="D22" t="s">
        <v>246</v>
      </c>
      <c r="G22" s="66">
        <v>0</v>
      </c>
      <c r="H22" t="s">
        <v>246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312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246</v>
      </c>
      <c r="B24" t="s">
        <v>246</v>
      </c>
      <c r="C24" t="s">
        <v>246</v>
      </c>
      <c r="D24" t="s">
        <v>246</v>
      </c>
      <c r="G24" s="66">
        <v>0</v>
      </c>
      <c r="H24" t="s">
        <v>246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9" t="s">
        <v>252</v>
      </c>
      <c r="C25" s="14"/>
    </row>
    <row r="26" spans="1:15">
      <c r="A26" s="89" t="s">
        <v>305</v>
      </c>
      <c r="C26" s="14"/>
    </row>
    <row r="27" spans="1:15">
      <c r="A27" s="89" t="s">
        <v>307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>
      <c r="A5" s="63" t="s">
        <v>199</v>
      </c>
      <c r="B5" t="s">
        <v>200</v>
      </c>
    </row>
    <row r="6" spans="1:17" ht="26.25" customHeight="1">
      <c r="A6" s="103" t="s">
        <v>179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203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901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246</v>
      </c>
      <c r="B13" t="s">
        <v>246</v>
      </c>
      <c r="C13" t="s">
        <v>246</v>
      </c>
      <c r="D13" t="s">
        <v>246</v>
      </c>
      <c r="G13" s="66">
        <v>0</v>
      </c>
      <c r="H13" t="s">
        <v>246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902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246</v>
      </c>
      <c r="B15" t="s">
        <v>246</v>
      </c>
      <c r="C15" t="s">
        <v>246</v>
      </c>
      <c r="D15" t="s">
        <v>246</v>
      </c>
      <c r="G15" s="66">
        <v>0</v>
      </c>
      <c r="H15" t="s">
        <v>246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310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246</v>
      </c>
      <c r="B17" t="s">
        <v>246</v>
      </c>
      <c r="C17" t="s">
        <v>246</v>
      </c>
      <c r="D17" t="s">
        <v>246</v>
      </c>
      <c r="G17" s="66">
        <v>0</v>
      </c>
      <c r="H17" t="s">
        <v>246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501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246</v>
      </c>
      <c r="B19" t="s">
        <v>246</v>
      </c>
      <c r="C19" t="s">
        <v>246</v>
      </c>
      <c r="D19" t="s">
        <v>246</v>
      </c>
      <c r="G19" s="66">
        <v>0</v>
      </c>
      <c r="H19" t="s">
        <v>246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250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311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246</v>
      </c>
      <c r="B22" t="s">
        <v>246</v>
      </c>
      <c r="C22" t="s">
        <v>246</v>
      </c>
      <c r="D22" t="s">
        <v>246</v>
      </c>
      <c r="G22" s="66">
        <v>0</v>
      </c>
      <c r="H22" t="s">
        <v>246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312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246</v>
      </c>
      <c r="B24" t="s">
        <v>246</v>
      </c>
      <c r="C24" t="s">
        <v>246</v>
      </c>
      <c r="D24" t="s">
        <v>246</v>
      </c>
      <c r="G24" s="66">
        <v>0</v>
      </c>
      <c r="H24" t="s">
        <v>246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9" t="s">
        <v>252</v>
      </c>
      <c r="C25" s="14"/>
    </row>
    <row r="26" spans="1:15">
      <c r="A26" s="89" t="s">
        <v>305</v>
      </c>
      <c r="C26" s="14"/>
    </row>
    <row r="27" spans="1:15">
      <c r="A27" s="89" t="s">
        <v>307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29" workbookViewId="0">
      <selection activeCell="R29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  <c r="B2" t="s">
        <v>196</v>
      </c>
    </row>
    <row r="3" spans="1:52">
      <c r="A3" s="2" t="s">
        <v>2</v>
      </c>
      <c r="B3" t="s">
        <v>197</v>
      </c>
    </row>
    <row r="4" spans="1:52">
      <c r="A4" s="2" t="s">
        <v>3</v>
      </c>
      <c r="B4" t="s">
        <v>198</v>
      </c>
    </row>
    <row r="5" spans="1:52">
      <c r="A5" s="63" t="s">
        <v>199</v>
      </c>
      <c r="B5" t="s">
        <v>200</v>
      </c>
    </row>
    <row r="6" spans="1:52" ht="21.7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52" ht="27.75" customHeight="1">
      <c r="A7" s="94" t="s">
        <v>69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97" t="s">
        <v>194</v>
      </c>
      <c r="N8" s="41" t="s">
        <v>56</v>
      </c>
      <c r="O8" s="41" t="s">
        <v>191</v>
      </c>
      <c r="P8" s="41" t="s">
        <v>57</v>
      </c>
      <c r="Q8" s="98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5.0999999999999996</v>
      </c>
      <c r="H11" s="7"/>
      <c r="I11" s="7"/>
      <c r="J11" s="65">
        <v>2.3E-3</v>
      </c>
      <c r="K11" s="64">
        <v>333222850</v>
      </c>
      <c r="L11" s="7"/>
      <c r="M11" s="64">
        <v>0</v>
      </c>
      <c r="N11" s="64">
        <v>424147.16434860002</v>
      </c>
      <c r="O11" s="7"/>
      <c r="P11" s="65">
        <v>1</v>
      </c>
      <c r="Q11" s="65">
        <v>0.246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203</v>
      </c>
      <c r="B12" s="14"/>
      <c r="C12" s="14"/>
      <c r="G12" s="70">
        <v>5.0999999999999996</v>
      </c>
      <c r="J12" s="69">
        <v>2.3E-3</v>
      </c>
      <c r="K12" s="70">
        <v>333222850</v>
      </c>
      <c r="M12" s="70">
        <v>0</v>
      </c>
      <c r="N12" s="70">
        <v>424147.16434860002</v>
      </c>
      <c r="P12" s="69">
        <v>1</v>
      </c>
      <c r="Q12" s="69">
        <v>0.246</v>
      </c>
    </row>
    <row r="13" spans="1:52">
      <c r="A13" s="68" t="s">
        <v>253</v>
      </c>
      <c r="B13" s="14"/>
      <c r="C13" s="14"/>
      <c r="G13" s="70">
        <v>2.93</v>
      </c>
      <c r="J13" s="69">
        <v>-3.3E-3</v>
      </c>
      <c r="K13" s="70">
        <v>174102199</v>
      </c>
      <c r="M13" s="70">
        <v>0</v>
      </c>
      <c r="N13" s="70">
        <v>215133.7712667</v>
      </c>
      <c r="P13" s="69">
        <v>0.50719999999999998</v>
      </c>
      <c r="Q13" s="69">
        <v>0.12479999999999999</v>
      </c>
    </row>
    <row r="14" spans="1:52">
      <c r="A14" s="68" t="s">
        <v>254</v>
      </c>
      <c r="B14" s="14"/>
      <c r="C14" s="14"/>
      <c r="G14" s="70">
        <v>2.93</v>
      </c>
      <c r="J14" s="69">
        <v>-3.3E-3</v>
      </c>
      <c r="K14" s="70">
        <v>174102199</v>
      </c>
      <c r="M14" s="70">
        <v>0</v>
      </c>
      <c r="N14" s="70">
        <v>215133.7712667</v>
      </c>
      <c r="P14" s="69">
        <v>0.50719999999999998</v>
      </c>
      <c r="Q14" s="69">
        <v>0.12479999999999999</v>
      </c>
    </row>
    <row r="15" spans="1:52">
      <c r="A15" t="s">
        <v>255</v>
      </c>
      <c r="B15" t="s">
        <v>256</v>
      </c>
      <c r="C15" t="s">
        <v>102</v>
      </c>
      <c r="D15" t="s">
        <v>257</v>
      </c>
      <c r="E15" s="79" t="s">
        <v>151</v>
      </c>
      <c r="F15" t="s">
        <v>258</v>
      </c>
      <c r="G15" s="66">
        <v>1.8</v>
      </c>
      <c r="H15" t="s">
        <v>104</v>
      </c>
      <c r="I15" s="67">
        <v>0.04</v>
      </c>
      <c r="J15" s="67">
        <v>-9.1999999999999998E-3</v>
      </c>
      <c r="K15" s="66">
        <v>16590367</v>
      </c>
      <c r="L15" s="66">
        <v>144.5</v>
      </c>
      <c r="M15" s="66">
        <v>0</v>
      </c>
      <c r="N15" s="66">
        <v>23973.080314999999</v>
      </c>
      <c r="O15" s="67">
        <v>1.1000000000000001E-3</v>
      </c>
      <c r="P15" s="67">
        <v>5.6500000000000002E-2</v>
      </c>
      <c r="Q15" s="67">
        <v>1.3899999999999999E-2</v>
      </c>
    </row>
    <row r="16" spans="1:52">
      <c r="A16" t="s">
        <v>259</v>
      </c>
      <c r="B16" t="s">
        <v>260</v>
      </c>
      <c r="C16" t="s">
        <v>102</v>
      </c>
      <c r="D16" t="s">
        <v>257</v>
      </c>
      <c r="E16" s="79" t="s">
        <v>151</v>
      </c>
      <c r="F16" t="s">
        <v>261</v>
      </c>
      <c r="G16" s="66">
        <v>4.51</v>
      </c>
      <c r="H16" t="s">
        <v>104</v>
      </c>
      <c r="I16" s="67">
        <v>0.04</v>
      </c>
      <c r="J16" s="67">
        <v>-9.4000000000000004E-3</v>
      </c>
      <c r="K16" s="66">
        <v>31065096</v>
      </c>
      <c r="L16" s="66">
        <v>155.94999999999999</v>
      </c>
      <c r="M16" s="66">
        <v>0</v>
      </c>
      <c r="N16" s="66">
        <v>48446.017211999999</v>
      </c>
      <c r="O16" s="67">
        <v>2.7000000000000001E-3</v>
      </c>
      <c r="P16" s="67">
        <v>0.1142</v>
      </c>
      <c r="Q16" s="67">
        <v>2.81E-2</v>
      </c>
    </row>
    <row r="17" spans="1:17">
      <c r="A17" t="s">
        <v>262</v>
      </c>
      <c r="B17" t="s">
        <v>263</v>
      </c>
      <c r="C17" t="s">
        <v>102</v>
      </c>
      <c r="D17" t="s">
        <v>257</v>
      </c>
      <c r="E17" s="79" t="s">
        <v>151</v>
      </c>
      <c r="F17" t="s">
        <v>258</v>
      </c>
      <c r="G17" s="66">
        <v>2.93</v>
      </c>
      <c r="H17" t="s">
        <v>104</v>
      </c>
      <c r="I17" s="67">
        <v>2.75E-2</v>
      </c>
      <c r="J17" s="67">
        <v>-1.01E-2</v>
      </c>
      <c r="K17" s="66">
        <v>34454983</v>
      </c>
      <c r="L17" s="66">
        <v>116.53</v>
      </c>
      <c r="M17" s="66">
        <v>0</v>
      </c>
      <c r="N17" s="66">
        <v>40150.391689900003</v>
      </c>
      <c r="O17" s="67">
        <v>2.0999999999999999E-3</v>
      </c>
      <c r="P17" s="67">
        <v>9.4700000000000006E-2</v>
      </c>
      <c r="Q17" s="67">
        <v>2.3300000000000001E-2</v>
      </c>
    </row>
    <row r="18" spans="1:17">
      <c r="A18" t="s">
        <v>264</v>
      </c>
      <c r="B18" t="s">
        <v>265</v>
      </c>
      <c r="C18" t="s">
        <v>102</v>
      </c>
      <c r="D18" t="s">
        <v>257</v>
      </c>
      <c r="E18" s="79" t="s">
        <v>151</v>
      </c>
      <c r="F18" t="s">
        <v>258</v>
      </c>
      <c r="G18" s="66">
        <v>3.91</v>
      </c>
      <c r="H18" t="s">
        <v>104</v>
      </c>
      <c r="I18" s="67">
        <v>1.7500000000000002E-2</v>
      </c>
      <c r="J18" s="67">
        <v>-9.5999999999999992E-3</v>
      </c>
      <c r="K18" s="66">
        <v>19679879</v>
      </c>
      <c r="L18" s="66">
        <v>114</v>
      </c>
      <c r="M18" s="66">
        <v>0</v>
      </c>
      <c r="N18" s="66">
        <v>22435.06206</v>
      </c>
      <c r="O18" s="67">
        <v>1.1999999999999999E-3</v>
      </c>
      <c r="P18" s="67">
        <v>5.2900000000000003E-2</v>
      </c>
      <c r="Q18" s="67">
        <v>1.2999999999999999E-2</v>
      </c>
    </row>
    <row r="19" spans="1:17">
      <c r="A19" t="s">
        <v>266</v>
      </c>
      <c r="B19" t="s">
        <v>267</v>
      </c>
      <c r="C19" t="s">
        <v>102</v>
      </c>
      <c r="D19" t="s">
        <v>257</v>
      </c>
      <c r="E19" s="79" t="s">
        <v>151</v>
      </c>
      <c r="F19" t="s">
        <v>268</v>
      </c>
      <c r="G19" s="66">
        <v>5.95</v>
      </c>
      <c r="H19" t="s">
        <v>104</v>
      </c>
      <c r="I19" s="67">
        <v>7.4999999999999997E-3</v>
      </c>
      <c r="J19" s="67">
        <v>-8.3000000000000001E-3</v>
      </c>
      <c r="K19" s="66">
        <v>11299244</v>
      </c>
      <c r="L19" s="66">
        <v>112.05</v>
      </c>
      <c r="M19" s="66">
        <v>0</v>
      </c>
      <c r="N19" s="66">
        <v>12660.802901999999</v>
      </c>
      <c r="O19" s="67">
        <v>8.0000000000000004E-4</v>
      </c>
      <c r="P19" s="67">
        <v>2.9899999999999999E-2</v>
      </c>
      <c r="Q19" s="67">
        <v>7.3000000000000001E-3</v>
      </c>
    </row>
    <row r="20" spans="1:17">
      <c r="A20" t="s">
        <v>269</v>
      </c>
      <c r="B20" t="s">
        <v>270</v>
      </c>
      <c r="C20" t="s">
        <v>102</v>
      </c>
      <c r="D20" t="s">
        <v>257</v>
      </c>
      <c r="E20" s="79" t="s">
        <v>152</v>
      </c>
      <c r="F20" t="s">
        <v>271</v>
      </c>
      <c r="G20" s="66">
        <v>7.48</v>
      </c>
      <c r="H20" t="s">
        <v>104</v>
      </c>
      <c r="I20" s="67">
        <v>7.4999999999999997E-3</v>
      </c>
      <c r="J20" s="67">
        <v>-9.5999999999999992E-3</v>
      </c>
      <c r="K20" s="66">
        <v>7426908</v>
      </c>
      <c r="L20" s="66">
        <v>113.96</v>
      </c>
      <c r="M20" s="66">
        <v>0</v>
      </c>
      <c r="N20" s="66">
        <v>8463.7043568000008</v>
      </c>
      <c r="O20" s="67">
        <v>5.0000000000000001E-4</v>
      </c>
      <c r="P20" s="67">
        <v>0.02</v>
      </c>
      <c r="Q20" s="67">
        <v>4.8999999999999998E-3</v>
      </c>
    </row>
    <row r="21" spans="1:17">
      <c r="A21" t="s">
        <v>272</v>
      </c>
      <c r="B21" t="s">
        <v>273</v>
      </c>
      <c r="C21" t="s">
        <v>102</v>
      </c>
      <c r="D21" t="s">
        <v>257</v>
      </c>
      <c r="E21" s="79" t="s">
        <v>151</v>
      </c>
      <c r="F21" t="s">
        <v>274</v>
      </c>
      <c r="G21" s="66">
        <v>0.08</v>
      </c>
      <c r="H21" t="s">
        <v>104</v>
      </c>
      <c r="I21" s="67">
        <v>0.03</v>
      </c>
      <c r="J21" s="67">
        <v>2.2700000000000001E-2</v>
      </c>
      <c r="K21" s="66">
        <v>34606677</v>
      </c>
      <c r="L21" s="66">
        <v>114.2</v>
      </c>
      <c r="M21" s="66">
        <v>0</v>
      </c>
      <c r="N21" s="66">
        <v>39520.825133999999</v>
      </c>
      <c r="O21" s="67">
        <v>3.8999999999999998E-3</v>
      </c>
      <c r="P21" s="67">
        <v>9.3200000000000005E-2</v>
      </c>
      <c r="Q21" s="67">
        <v>2.29E-2</v>
      </c>
    </row>
    <row r="22" spans="1:17">
      <c r="A22" t="s">
        <v>275</v>
      </c>
      <c r="B22" t="s">
        <v>276</v>
      </c>
      <c r="C22" t="s">
        <v>102</v>
      </c>
      <c r="D22" t="s">
        <v>257</v>
      </c>
      <c r="E22" s="79" t="s">
        <v>151</v>
      </c>
      <c r="F22" t="s">
        <v>277</v>
      </c>
      <c r="G22" s="66">
        <v>1.08</v>
      </c>
      <c r="H22" t="s">
        <v>104</v>
      </c>
      <c r="I22" s="67">
        <v>1E-3</v>
      </c>
      <c r="J22" s="67">
        <v>-6.7999999999999996E-3</v>
      </c>
      <c r="K22" s="66">
        <v>18979045</v>
      </c>
      <c r="L22" s="66">
        <v>102.66</v>
      </c>
      <c r="M22" s="66">
        <v>0</v>
      </c>
      <c r="N22" s="66">
        <v>19483.887597000001</v>
      </c>
      <c r="O22" s="67">
        <v>1.2999999999999999E-3</v>
      </c>
      <c r="P22" s="67">
        <v>4.5900000000000003E-2</v>
      </c>
      <c r="Q22" s="67">
        <v>1.1299999999999999E-2</v>
      </c>
    </row>
    <row r="23" spans="1:17">
      <c r="A23" s="68" t="s">
        <v>278</v>
      </c>
      <c r="B23" s="14"/>
      <c r="C23" s="14"/>
      <c r="E23" s="79"/>
      <c r="G23" s="70">
        <v>7.33</v>
      </c>
      <c r="J23" s="69">
        <v>8.0999999999999996E-3</v>
      </c>
      <c r="K23" s="70">
        <v>159120651</v>
      </c>
      <c r="M23" s="70">
        <v>0</v>
      </c>
      <c r="N23" s="70">
        <v>209013.39308189999</v>
      </c>
      <c r="P23" s="69">
        <v>0.49280000000000002</v>
      </c>
      <c r="Q23" s="69">
        <v>0.1212</v>
      </c>
    </row>
    <row r="24" spans="1:17">
      <c r="A24" s="68" t="s">
        <v>279</v>
      </c>
      <c r="B24" s="14"/>
      <c r="C24" s="14"/>
      <c r="E24" s="79"/>
      <c r="G24" s="70">
        <v>0.77</v>
      </c>
      <c r="J24" s="69">
        <v>1.6000000000000001E-3</v>
      </c>
      <c r="K24" s="70">
        <v>19669052</v>
      </c>
      <c r="M24" s="70">
        <v>0</v>
      </c>
      <c r="N24" s="70">
        <v>19645.449137600001</v>
      </c>
      <c r="P24" s="69">
        <v>4.6300000000000001E-2</v>
      </c>
      <c r="Q24" s="69">
        <v>1.14E-2</v>
      </c>
    </row>
    <row r="25" spans="1:17">
      <c r="A25" t="s">
        <v>280</v>
      </c>
      <c r="B25" t="s">
        <v>281</v>
      </c>
      <c r="C25" t="s">
        <v>102</v>
      </c>
      <c r="D25" t="s">
        <v>257</v>
      </c>
      <c r="E25" s="79" t="s">
        <v>152</v>
      </c>
      <c r="F25" t="s">
        <v>282</v>
      </c>
      <c r="G25" s="66">
        <v>0.77</v>
      </c>
      <c r="H25" t="s">
        <v>104</v>
      </c>
      <c r="I25" s="67">
        <v>0</v>
      </c>
      <c r="J25" s="67">
        <v>1.6000000000000001E-3</v>
      </c>
      <c r="K25" s="66">
        <v>19669052</v>
      </c>
      <c r="L25" s="66">
        <v>99.88</v>
      </c>
      <c r="M25" s="66">
        <v>0</v>
      </c>
      <c r="N25" s="66">
        <v>19645.449137600001</v>
      </c>
      <c r="O25" s="67">
        <v>2.2000000000000001E-3</v>
      </c>
      <c r="P25" s="67">
        <v>4.6300000000000001E-2</v>
      </c>
      <c r="Q25" s="67">
        <v>1.14E-2</v>
      </c>
    </row>
    <row r="26" spans="1:17">
      <c r="A26" s="68" t="s">
        <v>283</v>
      </c>
      <c r="B26" s="14"/>
      <c r="C26" s="14"/>
      <c r="E26" s="79"/>
      <c r="G26" s="70">
        <v>8.14</v>
      </c>
      <c r="J26" s="69">
        <v>9.4999999999999998E-3</v>
      </c>
      <c r="K26" s="70">
        <v>122867180</v>
      </c>
      <c r="M26" s="70">
        <v>0</v>
      </c>
      <c r="N26" s="70">
        <v>172881.3730164</v>
      </c>
      <c r="P26" s="69">
        <v>0.40760000000000002</v>
      </c>
      <c r="Q26" s="69">
        <v>0.1003</v>
      </c>
    </row>
    <row r="27" spans="1:17">
      <c r="A27" t="s">
        <v>284</v>
      </c>
      <c r="B27" t="s">
        <v>285</v>
      </c>
      <c r="C27" t="s">
        <v>102</v>
      </c>
      <c r="D27" t="s">
        <v>257</v>
      </c>
      <c r="E27" s="79" t="s">
        <v>151</v>
      </c>
      <c r="F27" t="s">
        <v>286</v>
      </c>
      <c r="G27" s="66">
        <v>8.3000000000000007</v>
      </c>
      <c r="H27" t="s">
        <v>104</v>
      </c>
      <c r="I27" s="67">
        <v>2.2499999999999999E-2</v>
      </c>
      <c r="J27" s="67">
        <v>9.1000000000000004E-3</v>
      </c>
      <c r="K27" s="66">
        <v>28497424</v>
      </c>
      <c r="L27" s="66">
        <v>111.57</v>
      </c>
      <c r="M27" s="66">
        <v>0</v>
      </c>
      <c r="N27" s="66">
        <v>31794.575956799999</v>
      </c>
      <c r="O27" s="67">
        <v>1.9E-3</v>
      </c>
      <c r="P27" s="67">
        <v>7.4999999999999997E-2</v>
      </c>
      <c r="Q27" s="67">
        <v>1.84E-2</v>
      </c>
    </row>
    <row r="28" spans="1:17">
      <c r="A28" t="s">
        <v>287</v>
      </c>
      <c r="B28" t="s">
        <v>288</v>
      </c>
      <c r="C28" t="s">
        <v>102</v>
      </c>
      <c r="D28" t="s">
        <v>257</v>
      </c>
      <c r="E28" s="79" t="s">
        <v>151</v>
      </c>
      <c r="F28" t="s">
        <v>289</v>
      </c>
      <c r="G28" s="66">
        <v>0.34</v>
      </c>
      <c r="H28" t="s">
        <v>104</v>
      </c>
      <c r="I28" s="67">
        <v>0.05</v>
      </c>
      <c r="J28" s="67">
        <v>2E-3</v>
      </c>
      <c r="K28" s="66">
        <v>97604</v>
      </c>
      <c r="L28" s="66">
        <v>104.93</v>
      </c>
      <c r="M28" s="66">
        <v>0</v>
      </c>
      <c r="N28" s="66">
        <v>102.4158772</v>
      </c>
      <c r="O28" s="67">
        <v>0</v>
      </c>
      <c r="P28" s="67">
        <v>2.0000000000000001E-4</v>
      </c>
      <c r="Q28" s="67">
        <v>1E-4</v>
      </c>
    </row>
    <row r="29" spans="1:17">
      <c r="A29" t="s">
        <v>290</v>
      </c>
      <c r="B29" t="s">
        <v>291</v>
      </c>
      <c r="C29" t="s">
        <v>102</v>
      </c>
      <c r="D29" t="s">
        <v>257</v>
      </c>
      <c r="E29" s="79" t="s">
        <v>151</v>
      </c>
      <c r="F29" t="s">
        <v>292</v>
      </c>
      <c r="G29" s="66">
        <v>2.2000000000000002</v>
      </c>
      <c r="H29" t="s">
        <v>104</v>
      </c>
      <c r="I29" s="67">
        <v>5.5E-2</v>
      </c>
      <c r="J29" s="67">
        <v>2.5000000000000001E-3</v>
      </c>
      <c r="K29" s="66">
        <v>128952</v>
      </c>
      <c r="L29" s="66">
        <v>115.87</v>
      </c>
      <c r="M29" s="66">
        <v>0</v>
      </c>
      <c r="N29" s="66">
        <v>149.41668240000001</v>
      </c>
      <c r="O29" s="67">
        <v>0</v>
      </c>
      <c r="P29" s="67">
        <v>4.0000000000000002E-4</v>
      </c>
      <c r="Q29" s="67">
        <v>1E-4</v>
      </c>
    </row>
    <row r="30" spans="1:17">
      <c r="A30" t="s">
        <v>293</v>
      </c>
      <c r="B30" t="s">
        <v>294</v>
      </c>
      <c r="C30" t="s">
        <v>102</v>
      </c>
      <c r="D30" t="s">
        <v>257</v>
      </c>
      <c r="E30" s="79" t="s">
        <v>151</v>
      </c>
      <c r="F30" t="s">
        <v>268</v>
      </c>
      <c r="G30" s="66">
        <v>5.89</v>
      </c>
      <c r="H30" t="s">
        <v>104</v>
      </c>
      <c r="I30" s="67">
        <v>6.25E-2</v>
      </c>
      <c r="J30" s="67">
        <v>6.7999999999999996E-3</v>
      </c>
      <c r="K30" s="66">
        <v>74313259</v>
      </c>
      <c r="L30" s="66">
        <v>144.12</v>
      </c>
      <c r="M30" s="66">
        <v>0</v>
      </c>
      <c r="N30" s="66">
        <v>107100.26887080001</v>
      </c>
      <c r="O30" s="67">
        <v>4.4000000000000003E-3</v>
      </c>
      <c r="P30" s="67">
        <v>0.2525</v>
      </c>
      <c r="Q30" s="67">
        <v>6.2100000000000002E-2</v>
      </c>
    </row>
    <row r="31" spans="1:17">
      <c r="A31" t="s">
        <v>295</v>
      </c>
      <c r="B31" t="s">
        <v>296</v>
      </c>
      <c r="C31" t="s">
        <v>102</v>
      </c>
      <c r="D31" t="s">
        <v>257</v>
      </c>
      <c r="E31" s="79" t="s">
        <v>151</v>
      </c>
      <c r="F31" t="s">
        <v>297</v>
      </c>
      <c r="G31" s="66">
        <v>15.16</v>
      </c>
      <c r="H31" t="s">
        <v>104</v>
      </c>
      <c r="I31" s="67">
        <v>5.5E-2</v>
      </c>
      <c r="J31" s="67">
        <v>1.84E-2</v>
      </c>
      <c r="K31" s="66">
        <v>19829941</v>
      </c>
      <c r="L31" s="66">
        <v>170.12</v>
      </c>
      <c r="M31" s="66">
        <v>0</v>
      </c>
      <c r="N31" s="66">
        <v>33734.695629200003</v>
      </c>
      <c r="O31" s="67">
        <v>1.1000000000000001E-3</v>
      </c>
      <c r="P31" s="67">
        <v>7.9500000000000001E-2</v>
      </c>
      <c r="Q31" s="67">
        <v>1.9599999999999999E-2</v>
      </c>
    </row>
    <row r="32" spans="1:17">
      <c r="A32" s="68" t="s">
        <v>298</v>
      </c>
      <c r="B32" s="14"/>
      <c r="C32" s="14"/>
      <c r="E32" s="79"/>
      <c r="G32" s="70">
        <v>6.65</v>
      </c>
      <c r="J32" s="69">
        <v>1.9E-3</v>
      </c>
      <c r="K32" s="70">
        <v>16584419</v>
      </c>
      <c r="M32" s="70">
        <v>0</v>
      </c>
      <c r="N32" s="70">
        <v>16486.5709279</v>
      </c>
      <c r="P32" s="69">
        <v>3.8899999999999997E-2</v>
      </c>
      <c r="Q32" s="69">
        <v>9.5999999999999992E-3</v>
      </c>
    </row>
    <row r="33" spans="1:17">
      <c r="A33" t="s">
        <v>299</v>
      </c>
      <c r="B33" t="s">
        <v>300</v>
      </c>
      <c r="C33" t="s">
        <v>102</v>
      </c>
      <c r="D33" t="s">
        <v>257</v>
      </c>
      <c r="E33" s="79" t="s">
        <v>151</v>
      </c>
      <c r="F33" t="s">
        <v>301</v>
      </c>
      <c r="G33" s="66">
        <v>6.65</v>
      </c>
      <c r="H33" t="s">
        <v>104</v>
      </c>
      <c r="I33" s="67">
        <v>1E-3</v>
      </c>
      <c r="J33" s="67">
        <v>1.9E-3</v>
      </c>
      <c r="K33" s="66">
        <v>16584419</v>
      </c>
      <c r="L33" s="66">
        <v>99.41</v>
      </c>
      <c r="M33" s="66">
        <v>0</v>
      </c>
      <c r="N33" s="66">
        <v>16486.5709279</v>
      </c>
      <c r="O33" s="67">
        <v>1.4E-3</v>
      </c>
      <c r="P33" s="67">
        <v>3.8899999999999997E-2</v>
      </c>
      <c r="Q33" s="67">
        <v>9.5999999999999992E-3</v>
      </c>
    </row>
    <row r="34" spans="1:17">
      <c r="A34" s="68" t="s">
        <v>302</v>
      </c>
      <c r="B34" s="14"/>
      <c r="C34" s="14"/>
      <c r="G34" s="70">
        <v>0</v>
      </c>
      <c r="J34" s="69">
        <v>0</v>
      </c>
      <c r="K34" s="70">
        <v>0</v>
      </c>
      <c r="M34" s="70">
        <v>0</v>
      </c>
      <c r="N34" s="70">
        <v>0</v>
      </c>
      <c r="P34" s="69">
        <v>0</v>
      </c>
      <c r="Q34" s="69">
        <v>0</v>
      </c>
    </row>
    <row r="35" spans="1:17">
      <c r="A35" t="s">
        <v>246</v>
      </c>
      <c r="B35" t="s">
        <v>246</v>
      </c>
      <c r="C35" s="14"/>
      <c r="D35" t="s">
        <v>246</v>
      </c>
      <c r="G35" s="66">
        <v>0</v>
      </c>
      <c r="H35" t="s">
        <v>246</v>
      </c>
      <c r="I35" s="67">
        <v>0</v>
      </c>
      <c r="J35" s="67">
        <v>0</v>
      </c>
      <c r="K35" s="66">
        <v>0</v>
      </c>
      <c r="L35" s="66">
        <v>0</v>
      </c>
      <c r="N35" s="66">
        <v>0</v>
      </c>
      <c r="O35" s="67">
        <v>0</v>
      </c>
      <c r="P35" s="67">
        <v>0</v>
      </c>
      <c r="Q35" s="67">
        <v>0</v>
      </c>
    </row>
    <row r="36" spans="1:17">
      <c r="A36" s="68" t="s">
        <v>250</v>
      </c>
      <c r="B36" s="14"/>
      <c r="C36" s="14"/>
      <c r="G36" s="70">
        <v>0</v>
      </c>
      <c r="J36" s="69">
        <v>0</v>
      </c>
      <c r="K36" s="70">
        <v>0</v>
      </c>
      <c r="M36" s="70">
        <v>0</v>
      </c>
      <c r="N36" s="70">
        <v>0</v>
      </c>
      <c r="P36" s="69">
        <v>0</v>
      </c>
      <c r="Q36" s="69">
        <v>0</v>
      </c>
    </row>
    <row r="37" spans="1:17">
      <c r="A37" s="68" t="s">
        <v>303</v>
      </c>
      <c r="B37" s="14"/>
      <c r="C37" s="14"/>
      <c r="G37" s="70">
        <v>0</v>
      </c>
      <c r="J37" s="69">
        <v>0</v>
      </c>
      <c r="K37" s="70">
        <v>0</v>
      </c>
      <c r="M37" s="70">
        <v>0</v>
      </c>
      <c r="N37" s="70">
        <v>0</v>
      </c>
      <c r="P37" s="69">
        <v>0</v>
      </c>
      <c r="Q37" s="69">
        <v>0</v>
      </c>
    </row>
    <row r="38" spans="1:17">
      <c r="A38" t="s">
        <v>246</v>
      </c>
      <c r="B38" t="s">
        <v>246</v>
      </c>
      <c r="C38" s="14"/>
      <c r="D38" t="s">
        <v>246</v>
      </c>
      <c r="G38" s="66">
        <v>0</v>
      </c>
      <c r="H38" t="s">
        <v>246</v>
      </c>
      <c r="I38" s="67">
        <v>0</v>
      </c>
      <c r="J38" s="67">
        <v>0</v>
      </c>
      <c r="K38" s="66">
        <v>0</v>
      </c>
      <c r="L38" s="66">
        <v>0</v>
      </c>
      <c r="N38" s="66">
        <v>0</v>
      </c>
      <c r="O38" s="67">
        <v>0</v>
      </c>
      <c r="P38" s="67">
        <v>0</v>
      </c>
      <c r="Q38" s="67">
        <v>0</v>
      </c>
    </row>
    <row r="39" spans="1:17">
      <c r="A39" s="68" t="s">
        <v>304</v>
      </c>
      <c r="B39" s="14"/>
      <c r="C39" s="14"/>
      <c r="G39" s="70">
        <v>0</v>
      </c>
      <c r="J39" s="69">
        <v>0</v>
      </c>
      <c r="K39" s="70">
        <v>0</v>
      </c>
      <c r="M39" s="70">
        <v>0</v>
      </c>
      <c r="N39" s="70">
        <v>0</v>
      </c>
      <c r="P39" s="69">
        <v>0</v>
      </c>
      <c r="Q39" s="69">
        <v>0</v>
      </c>
    </row>
    <row r="40" spans="1:17">
      <c r="A40" t="s">
        <v>246</v>
      </c>
      <c r="B40" t="s">
        <v>246</v>
      </c>
      <c r="C40" s="14"/>
      <c r="D40" t="s">
        <v>246</v>
      </c>
      <c r="G40" s="66">
        <v>0</v>
      </c>
      <c r="H40" t="s">
        <v>246</v>
      </c>
      <c r="I40" s="67">
        <v>0</v>
      </c>
      <c r="J40" s="67">
        <v>0</v>
      </c>
      <c r="K40" s="66">
        <v>0</v>
      </c>
      <c r="L40" s="66">
        <v>0</v>
      </c>
      <c r="N40" s="66">
        <v>0</v>
      </c>
      <c r="O40" s="67">
        <v>0</v>
      </c>
      <c r="P40" s="67">
        <v>0</v>
      </c>
      <c r="Q40" s="67">
        <v>0</v>
      </c>
    </row>
    <row r="41" spans="1:17">
      <c r="A41" s="89" t="s">
        <v>305</v>
      </c>
      <c r="B41" s="14"/>
      <c r="C41" s="14"/>
    </row>
    <row r="42" spans="1:17">
      <c r="A42" s="89" t="s">
        <v>306</v>
      </c>
      <c r="B42" s="14"/>
      <c r="C42" s="14"/>
    </row>
    <row r="43" spans="1:17">
      <c r="A43" s="89" t="s">
        <v>307</v>
      </c>
      <c r="B43" s="14"/>
      <c r="C43" s="14"/>
    </row>
    <row r="44" spans="1:17">
      <c r="A44" s="89" t="s">
        <v>308</v>
      </c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P1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  <c r="B2" t="s">
        <v>196</v>
      </c>
    </row>
    <row r="3" spans="1:22">
      <c r="A3" s="2" t="s">
        <v>2</v>
      </c>
      <c r="B3" t="s">
        <v>197</v>
      </c>
    </row>
    <row r="4" spans="1:22">
      <c r="A4" s="2" t="s">
        <v>3</v>
      </c>
      <c r="B4" t="s">
        <v>198</v>
      </c>
    </row>
    <row r="5" spans="1:22">
      <c r="A5" s="63" t="s">
        <v>199</v>
      </c>
      <c r="B5" t="s">
        <v>200</v>
      </c>
    </row>
    <row r="6" spans="1:22" ht="26.25" customHeight="1">
      <c r="A6" s="103" t="s">
        <v>181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203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901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246</v>
      </c>
      <c r="B13" t="s">
        <v>246</v>
      </c>
      <c r="C13" t="s">
        <v>246</v>
      </c>
      <c r="D13" t="s">
        <v>246</v>
      </c>
      <c r="E13" s="13"/>
      <c r="F13" s="13"/>
      <c r="G13" s="66">
        <v>0</v>
      </c>
      <c r="H13" t="s">
        <v>246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902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246</v>
      </c>
      <c r="B15" t="s">
        <v>246</v>
      </c>
      <c r="C15" t="s">
        <v>246</v>
      </c>
      <c r="D15" t="s">
        <v>246</v>
      </c>
      <c r="E15" s="13"/>
      <c r="F15" s="13"/>
      <c r="G15" s="66">
        <v>0</v>
      </c>
      <c r="H15" t="s">
        <v>246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310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246</v>
      </c>
      <c r="B17" t="s">
        <v>246</v>
      </c>
      <c r="C17" t="s">
        <v>246</v>
      </c>
      <c r="D17" t="s">
        <v>246</v>
      </c>
      <c r="E17" s="13"/>
      <c r="F17" s="13"/>
      <c r="G17" s="66">
        <v>0</v>
      </c>
      <c r="H17" t="s">
        <v>246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501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246</v>
      </c>
      <c r="B19" t="s">
        <v>246</v>
      </c>
      <c r="C19" t="s">
        <v>246</v>
      </c>
      <c r="D19" t="s">
        <v>246</v>
      </c>
      <c r="E19" s="13"/>
      <c r="F19" s="13"/>
      <c r="G19" s="66">
        <v>0</v>
      </c>
      <c r="H19" t="s">
        <v>246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250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311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246</v>
      </c>
      <c r="B22" t="s">
        <v>246</v>
      </c>
      <c r="C22" t="s">
        <v>246</v>
      </c>
      <c r="D22" t="s">
        <v>246</v>
      </c>
      <c r="G22" s="66">
        <v>0</v>
      </c>
      <c r="H22" t="s">
        <v>246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312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246</v>
      </c>
      <c r="B24" t="s">
        <v>246</v>
      </c>
      <c r="C24" t="s">
        <v>246</v>
      </c>
      <c r="D24" t="s">
        <v>246</v>
      </c>
      <c r="G24" s="66">
        <v>0</v>
      </c>
      <c r="H24" t="s">
        <v>246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9" t="s">
        <v>252</v>
      </c>
      <c r="C25" s="14"/>
    </row>
    <row r="26" spans="1:22">
      <c r="A26" s="89" t="s">
        <v>305</v>
      </c>
      <c r="C26" s="14"/>
    </row>
    <row r="27" spans="1:22">
      <c r="A27" s="89" t="s">
        <v>306</v>
      </c>
      <c r="C27" s="14"/>
    </row>
    <row r="28" spans="1:22">
      <c r="A28" s="89" t="s">
        <v>307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U13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  <c r="B2" t="s">
        <v>196</v>
      </c>
    </row>
    <row r="3" spans="1:67">
      <c r="A3" s="2" t="s">
        <v>2</v>
      </c>
      <c r="B3" t="s">
        <v>197</v>
      </c>
    </row>
    <row r="4" spans="1:67">
      <c r="A4" s="2" t="s">
        <v>3</v>
      </c>
      <c r="B4" t="s">
        <v>198</v>
      </c>
    </row>
    <row r="5" spans="1:67">
      <c r="A5" s="63" t="s">
        <v>199</v>
      </c>
      <c r="B5" t="s">
        <v>200</v>
      </c>
    </row>
    <row r="6" spans="1:67" ht="26.25" customHeight="1">
      <c r="A6" s="90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BO6" s="16"/>
    </row>
    <row r="7" spans="1:67" ht="26.25" customHeight="1">
      <c r="A7" s="90" t="s">
        <v>82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BJ7" s="16"/>
      <c r="BO7" s="16"/>
    </row>
    <row r="8" spans="1:67" s="16" customFormat="1" ht="20.25">
      <c r="A8" s="101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97" t="s">
        <v>194</v>
      </c>
      <c r="Q8" s="43" t="s">
        <v>56</v>
      </c>
      <c r="R8" s="43" t="s">
        <v>73</v>
      </c>
      <c r="S8" s="43" t="s">
        <v>57</v>
      </c>
      <c r="T8" s="102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203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309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246</v>
      </c>
      <c r="B14" t="s">
        <v>246</v>
      </c>
      <c r="C14" s="14"/>
      <c r="D14" s="14"/>
      <c r="E14" s="14"/>
      <c r="F14" t="s">
        <v>246</v>
      </c>
      <c r="G14" t="s">
        <v>246</v>
      </c>
      <c r="J14" s="66">
        <v>0</v>
      </c>
      <c r="K14" t="s">
        <v>246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278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246</v>
      </c>
      <c r="B16" t="s">
        <v>246</v>
      </c>
      <c r="C16" s="14"/>
      <c r="D16" s="14"/>
      <c r="E16" s="14"/>
      <c r="F16" t="s">
        <v>246</v>
      </c>
      <c r="G16" t="s">
        <v>246</v>
      </c>
      <c r="J16" s="66">
        <v>0</v>
      </c>
      <c r="K16" t="s">
        <v>246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310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246</v>
      </c>
      <c r="B18" t="s">
        <v>246</v>
      </c>
      <c r="C18" s="14"/>
      <c r="D18" s="14"/>
      <c r="E18" s="14"/>
      <c r="F18" t="s">
        <v>246</v>
      </c>
      <c r="G18" t="s">
        <v>246</v>
      </c>
      <c r="J18" s="66">
        <v>0</v>
      </c>
      <c r="K18" t="s">
        <v>246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250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311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246</v>
      </c>
      <c r="B21" t="s">
        <v>246</v>
      </c>
      <c r="C21" s="14"/>
      <c r="D21" s="14"/>
      <c r="E21" s="14"/>
      <c r="F21" t="s">
        <v>246</v>
      </c>
      <c r="G21" t="s">
        <v>246</v>
      </c>
      <c r="J21" s="66">
        <v>0</v>
      </c>
      <c r="K21" t="s">
        <v>246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312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246</v>
      </c>
      <c r="B23" t="s">
        <v>246</v>
      </c>
      <c r="C23" s="14"/>
      <c r="D23" s="14"/>
      <c r="E23" s="14"/>
      <c r="F23" t="s">
        <v>246</v>
      </c>
      <c r="G23" t="s">
        <v>246</v>
      </c>
      <c r="J23" s="66">
        <v>0</v>
      </c>
      <c r="K23" t="s">
        <v>246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9" t="s">
        <v>252</v>
      </c>
      <c r="B24" s="14"/>
      <c r="C24" s="14"/>
      <c r="D24" s="14"/>
      <c r="E24" s="14"/>
      <c r="F24" s="14"/>
    </row>
    <row r="25" spans="1:20">
      <c r="A25" s="89" t="s">
        <v>305</v>
      </c>
      <c r="B25" s="14"/>
      <c r="C25" s="14"/>
      <c r="D25" s="14"/>
      <c r="E25" s="14"/>
      <c r="F25" s="14"/>
    </row>
    <row r="26" spans="1:20">
      <c r="A26" s="89" t="s">
        <v>306</v>
      </c>
      <c r="B26" s="14"/>
      <c r="C26" s="14"/>
      <c r="D26" s="14"/>
      <c r="E26" s="14"/>
      <c r="F26" s="14"/>
    </row>
    <row r="27" spans="1:20">
      <c r="A27" s="89" t="s">
        <v>307</v>
      </c>
      <c r="B27" s="14"/>
      <c r="C27" s="14"/>
      <c r="D27" s="14"/>
      <c r="E27" s="14"/>
      <c r="F27" s="14"/>
    </row>
    <row r="28" spans="1:20">
      <c r="A28" s="89" t="s">
        <v>308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68" workbookViewId="0">
      <selection activeCell="U68" sqref="U1:XFD1048576"/>
    </sheetView>
  </sheetViews>
  <sheetFormatPr defaultColWidth="0" defaultRowHeight="18" zeroHeight="1"/>
  <cols>
    <col min="1" max="1" width="38.42578125" style="13" customWidth="1"/>
    <col min="2" max="2" width="16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  <c r="B2" t="s">
        <v>196</v>
      </c>
    </row>
    <row r="3" spans="1:65">
      <c r="A3" s="2" t="s">
        <v>2</v>
      </c>
      <c r="B3" t="s">
        <v>197</v>
      </c>
    </row>
    <row r="4" spans="1:65">
      <c r="A4" s="2" t="s">
        <v>3</v>
      </c>
      <c r="B4" t="s">
        <v>198</v>
      </c>
    </row>
    <row r="5" spans="1:65">
      <c r="A5" s="63" t="s">
        <v>199</v>
      </c>
      <c r="B5" t="s">
        <v>200</v>
      </c>
    </row>
    <row r="6" spans="1:65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1:65" ht="26.25" customHeight="1">
      <c r="A7" s="103" t="s">
        <v>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97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3.48</v>
      </c>
      <c r="K11" s="7"/>
      <c r="L11" s="7"/>
      <c r="M11" s="65">
        <v>-1.9400000000000001E-2</v>
      </c>
      <c r="N11" s="64">
        <v>116891115.13</v>
      </c>
      <c r="O11" s="28"/>
      <c r="P11" s="64">
        <v>698.490185</v>
      </c>
      <c r="Q11" s="64">
        <v>168863.9458323268</v>
      </c>
      <c r="R11" s="7"/>
      <c r="S11" s="65">
        <v>1</v>
      </c>
      <c r="T11" s="65">
        <v>9.7900000000000001E-2</v>
      </c>
      <c r="U11" s="30"/>
      <c r="BH11" s="14"/>
      <c r="BI11" s="16"/>
      <c r="BJ11" s="14"/>
      <c r="BM11" s="14"/>
    </row>
    <row r="12" spans="1:65">
      <c r="A12" s="68" t="s">
        <v>203</v>
      </c>
      <c r="B12" s="14"/>
      <c r="C12" s="14"/>
      <c r="D12" s="14"/>
      <c r="E12" s="14"/>
      <c r="J12" s="70">
        <v>3.24</v>
      </c>
      <c r="M12" s="69">
        <v>-4.4900000000000002E-2</v>
      </c>
      <c r="N12" s="70">
        <v>104457115.13</v>
      </c>
      <c r="P12" s="70">
        <v>508.34687000000002</v>
      </c>
      <c r="Q12" s="70">
        <v>122840.225834899</v>
      </c>
      <c r="S12" s="69">
        <v>0.72750000000000004</v>
      </c>
      <c r="T12" s="69">
        <v>7.1199999999999999E-2</v>
      </c>
    </row>
    <row r="13" spans="1:65">
      <c r="A13" s="68" t="s">
        <v>309</v>
      </c>
      <c r="B13" s="14"/>
      <c r="C13" s="14"/>
      <c r="D13" s="14"/>
      <c r="E13" s="14"/>
      <c r="J13" s="70">
        <v>2.85</v>
      </c>
      <c r="M13" s="69">
        <v>-9.9299999999999999E-2</v>
      </c>
      <c r="N13" s="70">
        <v>53149637.43</v>
      </c>
      <c r="P13" s="70">
        <v>244.74610000000001</v>
      </c>
      <c r="Q13" s="70">
        <v>70489.722031059995</v>
      </c>
      <c r="S13" s="69">
        <v>0.41739999999999999</v>
      </c>
      <c r="T13" s="69">
        <v>4.0899999999999999E-2</v>
      </c>
    </row>
    <row r="14" spans="1:65">
      <c r="A14" t="s">
        <v>313</v>
      </c>
      <c r="B14" t="s">
        <v>314</v>
      </c>
      <c r="C14" t="s">
        <v>102</v>
      </c>
      <c r="D14" t="s">
        <v>125</v>
      </c>
      <c r="E14" t="s">
        <v>315</v>
      </c>
      <c r="F14" t="s">
        <v>316</v>
      </c>
      <c r="G14" t="s">
        <v>213</v>
      </c>
      <c r="H14" t="s">
        <v>209</v>
      </c>
      <c r="I14" t="s">
        <v>317</v>
      </c>
      <c r="J14" s="66">
        <v>1</v>
      </c>
      <c r="K14" t="s">
        <v>104</v>
      </c>
      <c r="L14" s="67">
        <v>8.0000000000000002E-3</v>
      </c>
      <c r="M14" s="67">
        <v>-2.8E-3</v>
      </c>
      <c r="N14" s="66">
        <v>4311197.49</v>
      </c>
      <c r="O14" s="66">
        <v>103.94</v>
      </c>
      <c r="P14" s="66">
        <v>0</v>
      </c>
      <c r="Q14" s="66">
        <v>4481.0586711059996</v>
      </c>
      <c r="R14" s="67">
        <v>0.01</v>
      </c>
      <c r="S14" s="67">
        <v>2.6499999999999999E-2</v>
      </c>
      <c r="T14" s="67">
        <v>2.5999999999999999E-3</v>
      </c>
    </row>
    <row r="15" spans="1:65">
      <c r="A15" t="s">
        <v>318</v>
      </c>
      <c r="B15" t="s">
        <v>319</v>
      </c>
      <c r="C15" t="s">
        <v>102</v>
      </c>
      <c r="D15" t="s">
        <v>125</v>
      </c>
      <c r="E15" t="s">
        <v>320</v>
      </c>
      <c r="F15" t="s">
        <v>316</v>
      </c>
      <c r="G15" t="s">
        <v>213</v>
      </c>
      <c r="H15" t="s">
        <v>209</v>
      </c>
      <c r="I15" t="s">
        <v>321</v>
      </c>
      <c r="J15" s="66">
        <v>2.71</v>
      </c>
      <c r="K15" t="s">
        <v>104</v>
      </c>
      <c r="L15" s="67">
        <v>0.05</v>
      </c>
      <c r="M15" s="67">
        <v>-5.3E-3</v>
      </c>
      <c r="N15" s="66">
        <v>1634684</v>
      </c>
      <c r="O15" s="66">
        <v>121.44</v>
      </c>
      <c r="P15" s="66">
        <v>0</v>
      </c>
      <c r="Q15" s="66">
        <v>1985.1602496</v>
      </c>
      <c r="R15" s="67">
        <v>5.0000000000000001E-4</v>
      </c>
      <c r="S15" s="67">
        <v>1.18E-2</v>
      </c>
      <c r="T15" s="67">
        <v>1.1999999999999999E-3</v>
      </c>
    </row>
    <row r="16" spans="1:65">
      <c r="A16" t="s">
        <v>322</v>
      </c>
      <c r="B16" t="s">
        <v>323</v>
      </c>
      <c r="C16" t="s">
        <v>102</v>
      </c>
      <c r="D16" t="s">
        <v>125</v>
      </c>
      <c r="E16" t="s">
        <v>324</v>
      </c>
      <c r="F16" t="s">
        <v>316</v>
      </c>
      <c r="G16" t="s">
        <v>325</v>
      </c>
      <c r="H16" t="s">
        <v>209</v>
      </c>
      <c r="I16" t="s">
        <v>326</v>
      </c>
      <c r="J16" s="66">
        <v>1.53</v>
      </c>
      <c r="K16" t="s">
        <v>104</v>
      </c>
      <c r="L16" s="67">
        <v>4.7500000000000001E-2</v>
      </c>
      <c r="M16" s="67">
        <v>-5.1999999999999998E-3</v>
      </c>
      <c r="N16" s="66">
        <v>1801880</v>
      </c>
      <c r="O16" s="66">
        <v>133.6</v>
      </c>
      <c r="P16" s="66">
        <v>0</v>
      </c>
      <c r="Q16" s="66">
        <v>2407.3116799999998</v>
      </c>
      <c r="R16" s="67">
        <v>6.1999999999999998E-3</v>
      </c>
      <c r="S16" s="67">
        <v>1.43E-2</v>
      </c>
      <c r="T16" s="67">
        <v>1.4E-3</v>
      </c>
    </row>
    <row r="17" spans="1:20">
      <c r="A17" t="s">
        <v>327</v>
      </c>
      <c r="B17" t="s">
        <v>328</v>
      </c>
      <c r="C17" t="s">
        <v>102</v>
      </c>
      <c r="D17" t="s">
        <v>125</v>
      </c>
      <c r="E17" t="s">
        <v>329</v>
      </c>
      <c r="F17" t="s">
        <v>330</v>
      </c>
      <c r="G17" t="s">
        <v>331</v>
      </c>
      <c r="H17" t="s">
        <v>152</v>
      </c>
      <c r="I17" t="s">
        <v>332</v>
      </c>
      <c r="J17" s="66">
        <v>5.76</v>
      </c>
      <c r="K17" t="s">
        <v>104</v>
      </c>
      <c r="L17" s="67">
        <v>8.3000000000000001E-3</v>
      </c>
      <c r="M17" s="67">
        <v>-3.8E-3</v>
      </c>
      <c r="N17" s="66">
        <v>2862226</v>
      </c>
      <c r="O17" s="66">
        <v>109.24</v>
      </c>
      <c r="P17" s="66">
        <v>0</v>
      </c>
      <c r="Q17" s="66">
        <v>3126.6956823999999</v>
      </c>
      <c r="R17" s="67">
        <v>1.9E-3</v>
      </c>
      <c r="S17" s="67">
        <v>1.8499999999999999E-2</v>
      </c>
      <c r="T17" s="67">
        <v>1.8E-3</v>
      </c>
    </row>
    <row r="18" spans="1:20">
      <c r="A18" t="s">
        <v>333</v>
      </c>
      <c r="B18" t="s">
        <v>334</v>
      </c>
      <c r="C18" t="s">
        <v>102</v>
      </c>
      <c r="D18" t="s">
        <v>125</v>
      </c>
      <c r="E18" t="s">
        <v>335</v>
      </c>
      <c r="F18" t="s">
        <v>330</v>
      </c>
      <c r="G18" t="s">
        <v>325</v>
      </c>
      <c r="H18" t="s">
        <v>209</v>
      </c>
      <c r="I18" t="s">
        <v>336</v>
      </c>
      <c r="J18" s="66">
        <v>6.48</v>
      </c>
      <c r="K18" t="s">
        <v>104</v>
      </c>
      <c r="L18" s="67">
        <v>1.77E-2</v>
      </c>
      <c r="M18" s="67">
        <v>2E-3</v>
      </c>
      <c r="N18" s="66">
        <v>2240200</v>
      </c>
      <c r="O18" s="66">
        <v>111.92</v>
      </c>
      <c r="P18" s="66">
        <v>0</v>
      </c>
      <c r="Q18" s="66">
        <v>2507.2318399999999</v>
      </c>
      <c r="R18" s="67">
        <v>1.8E-3</v>
      </c>
      <c r="S18" s="67">
        <v>1.4800000000000001E-2</v>
      </c>
      <c r="T18" s="67">
        <v>1.5E-3</v>
      </c>
    </row>
    <row r="19" spans="1:20">
      <c r="A19" t="s">
        <v>337</v>
      </c>
      <c r="B19" t="s">
        <v>338</v>
      </c>
      <c r="C19" t="s">
        <v>102</v>
      </c>
      <c r="D19" t="s">
        <v>125</v>
      </c>
      <c r="E19" t="s">
        <v>320</v>
      </c>
      <c r="F19" t="s">
        <v>316</v>
      </c>
      <c r="G19" t="s">
        <v>325</v>
      </c>
      <c r="H19" t="s">
        <v>209</v>
      </c>
      <c r="I19" t="s">
        <v>339</v>
      </c>
      <c r="J19" s="66">
        <v>0.98</v>
      </c>
      <c r="K19" t="s">
        <v>104</v>
      </c>
      <c r="L19" s="67">
        <v>4.1000000000000002E-2</v>
      </c>
      <c r="M19" s="67">
        <v>3.5000000000000001E-3</v>
      </c>
      <c r="N19" s="66">
        <v>1104460</v>
      </c>
      <c r="O19" s="66">
        <v>129.38</v>
      </c>
      <c r="P19" s="66">
        <v>0</v>
      </c>
      <c r="Q19" s="66">
        <v>1428.9503480000001</v>
      </c>
      <c r="R19" s="67">
        <v>6.9999999999999999E-4</v>
      </c>
      <c r="S19" s="67">
        <v>8.5000000000000006E-3</v>
      </c>
      <c r="T19" s="67">
        <v>8.0000000000000004E-4</v>
      </c>
    </row>
    <row r="20" spans="1:20">
      <c r="A20" t="s">
        <v>340</v>
      </c>
      <c r="B20" t="s">
        <v>341</v>
      </c>
      <c r="C20" t="s">
        <v>102</v>
      </c>
      <c r="D20" t="s">
        <v>125</v>
      </c>
      <c r="E20" t="s">
        <v>342</v>
      </c>
      <c r="F20" t="s">
        <v>330</v>
      </c>
      <c r="G20" t="s">
        <v>343</v>
      </c>
      <c r="H20" t="s">
        <v>209</v>
      </c>
      <c r="I20" t="s">
        <v>344</v>
      </c>
      <c r="J20" s="66">
        <v>0.74</v>
      </c>
      <c r="K20" t="s">
        <v>104</v>
      </c>
      <c r="L20" s="67">
        <v>4.9000000000000002E-2</v>
      </c>
      <c r="M20" s="67">
        <v>-2.9999999999999997E-4</v>
      </c>
      <c r="N20" s="66">
        <v>1750000.31</v>
      </c>
      <c r="O20" s="66">
        <v>117.23</v>
      </c>
      <c r="P20" s="66">
        <v>0</v>
      </c>
      <c r="Q20" s="66">
        <v>2051.5253634129999</v>
      </c>
      <c r="R20" s="67">
        <v>8.8000000000000005E-3</v>
      </c>
      <c r="S20" s="67">
        <v>1.21E-2</v>
      </c>
      <c r="T20" s="67">
        <v>1.1999999999999999E-3</v>
      </c>
    </row>
    <row r="21" spans="1:20">
      <c r="A21" t="s">
        <v>345</v>
      </c>
      <c r="B21" t="s">
        <v>346</v>
      </c>
      <c r="C21" t="s">
        <v>102</v>
      </c>
      <c r="D21" t="s">
        <v>125</v>
      </c>
      <c r="E21" t="s">
        <v>347</v>
      </c>
      <c r="F21" t="s">
        <v>316</v>
      </c>
      <c r="G21" t="s">
        <v>343</v>
      </c>
      <c r="H21" t="s">
        <v>209</v>
      </c>
      <c r="I21" t="s">
        <v>348</v>
      </c>
      <c r="J21" s="66">
        <v>0.85</v>
      </c>
      <c r="K21" t="s">
        <v>104</v>
      </c>
      <c r="L21" s="67">
        <v>0.05</v>
      </c>
      <c r="M21" s="67">
        <v>4.3E-3</v>
      </c>
      <c r="N21" s="66">
        <v>7791153</v>
      </c>
      <c r="O21" s="66">
        <v>116.22</v>
      </c>
      <c r="P21" s="66">
        <v>0</v>
      </c>
      <c r="Q21" s="66">
        <v>9054.8780165999997</v>
      </c>
      <c r="R21" s="67">
        <v>7.7999999999999996E-3</v>
      </c>
      <c r="S21" s="67">
        <v>5.3600000000000002E-2</v>
      </c>
      <c r="T21" s="67">
        <v>5.3E-3</v>
      </c>
    </row>
    <row r="22" spans="1:20">
      <c r="A22" t="s">
        <v>349</v>
      </c>
      <c r="B22" t="s">
        <v>350</v>
      </c>
      <c r="C22" t="s">
        <v>102</v>
      </c>
      <c r="D22" t="s">
        <v>125</v>
      </c>
      <c r="E22" t="s">
        <v>320</v>
      </c>
      <c r="F22" t="s">
        <v>316</v>
      </c>
      <c r="G22" t="s">
        <v>343</v>
      </c>
      <c r="H22" t="s">
        <v>209</v>
      </c>
      <c r="I22" t="s">
        <v>339</v>
      </c>
      <c r="J22" s="66">
        <v>0.74</v>
      </c>
      <c r="K22" t="s">
        <v>104</v>
      </c>
      <c r="L22" s="67">
        <v>6.5000000000000002E-2</v>
      </c>
      <c r="M22" s="67">
        <v>1.6999999999999999E-3</v>
      </c>
      <c r="N22" s="66">
        <v>6155651</v>
      </c>
      <c r="O22" s="66">
        <v>117.35</v>
      </c>
      <c r="P22" s="66">
        <v>112.09180000000001</v>
      </c>
      <c r="Q22" s="66">
        <v>7335.7482485</v>
      </c>
      <c r="R22" s="67">
        <v>3.8999999999999998E-3</v>
      </c>
      <c r="S22" s="67">
        <v>4.3400000000000001E-2</v>
      </c>
      <c r="T22" s="67">
        <v>4.3E-3</v>
      </c>
    </row>
    <row r="23" spans="1:20">
      <c r="A23" t="s">
        <v>351</v>
      </c>
      <c r="B23" t="s">
        <v>352</v>
      </c>
      <c r="C23" t="s">
        <v>102</v>
      </c>
      <c r="D23" t="s">
        <v>125</v>
      </c>
      <c r="E23" t="s">
        <v>353</v>
      </c>
      <c r="F23" t="s">
        <v>354</v>
      </c>
      <c r="G23" t="s">
        <v>355</v>
      </c>
      <c r="H23" t="s">
        <v>209</v>
      </c>
      <c r="I23" t="s">
        <v>356</v>
      </c>
      <c r="J23" s="66">
        <v>7.79</v>
      </c>
      <c r="K23" t="s">
        <v>104</v>
      </c>
      <c r="L23" s="67">
        <v>5.1499999999999997E-2</v>
      </c>
      <c r="M23" s="67">
        <v>1.3299999999999999E-2</v>
      </c>
      <c r="N23" s="66">
        <v>2496937</v>
      </c>
      <c r="O23" s="66">
        <v>163</v>
      </c>
      <c r="P23" s="66">
        <v>0</v>
      </c>
      <c r="Q23" s="66">
        <v>4070.00731</v>
      </c>
      <c r="R23" s="67">
        <v>6.9999999999999999E-4</v>
      </c>
      <c r="S23" s="67">
        <v>2.41E-2</v>
      </c>
      <c r="T23" s="67">
        <v>2.3999999999999998E-3</v>
      </c>
    </row>
    <row r="24" spans="1:20">
      <c r="A24" t="s">
        <v>357</v>
      </c>
      <c r="B24" t="s">
        <v>358</v>
      </c>
      <c r="C24" t="s">
        <v>102</v>
      </c>
      <c r="D24" t="s">
        <v>125</v>
      </c>
      <c r="E24" t="s">
        <v>359</v>
      </c>
      <c r="F24" t="s">
        <v>330</v>
      </c>
      <c r="G24" t="s">
        <v>355</v>
      </c>
      <c r="H24" t="s">
        <v>209</v>
      </c>
      <c r="I24" t="s">
        <v>360</v>
      </c>
      <c r="J24" s="66">
        <v>0.78</v>
      </c>
      <c r="K24" t="s">
        <v>104</v>
      </c>
      <c r="L24" s="67">
        <v>4.8000000000000001E-2</v>
      </c>
      <c r="M24" s="67">
        <v>5.3E-3</v>
      </c>
      <c r="N24" s="66">
        <v>68814.41</v>
      </c>
      <c r="O24" s="66">
        <v>110.77</v>
      </c>
      <c r="P24" s="66">
        <v>0</v>
      </c>
      <c r="Q24" s="66">
        <v>76.225721957000005</v>
      </c>
      <c r="R24" s="67">
        <v>1.1999999999999999E-3</v>
      </c>
      <c r="S24" s="67">
        <v>5.0000000000000001E-4</v>
      </c>
      <c r="T24" s="67">
        <v>0</v>
      </c>
    </row>
    <row r="25" spans="1:20">
      <c r="A25" t="s">
        <v>361</v>
      </c>
      <c r="B25" t="s">
        <v>362</v>
      </c>
      <c r="C25" t="s">
        <v>102</v>
      </c>
      <c r="D25" t="s">
        <v>125</v>
      </c>
      <c r="E25" t="s">
        <v>363</v>
      </c>
      <c r="F25" t="s">
        <v>330</v>
      </c>
      <c r="G25" t="s">
        <v>355</v>
      </c>
      <c r="H25" t="s">
        <v>209</v>
      </c>
      <c r="I25" t="s">
        <v>364</v>
      </c>
      <c r="J25" s="66">
        <v>5.97</v>
      </c>
      <c r="K25" t="s">
        <v>104</v>
      </c>
      <c r="L25" s="67">
        <v>2.7799999999999998E-2</v>
      </c>
      <c r="M25" s="67">
        <v>9.1999999999999998E-3</v>
      </c>
      <c r="N25" s="66">
        <v>4961934</v>
      </c>
      <c r="O25" s="66">
        <v>112.17</v>
      </c>
      <c r="P25" s="66">
        <v>0</v>
      </c>
      <c r="Q25" s="66">
        <v>5565.8013677999998</v>
      </c>
      <c r="R25" s="67">
        <v>2.8E-3</v>
      </c>
      <c r="S25" s="67">
        <v>3.3000000000000002E-2</v>
      </c>
      <c r="T25" s="67">
        <v>3.2000000000000002E-3</v>
      </c>
    </row>
    <row r="26" spans="1:20">
      <c r="A26" t="s">
        <v>365</v>
      </c>
      <c r="B26" t="s">
        <v>366</v>
      </c>
      <c r="C26" t="s">
        <v>102</v>
      </c>
      <c r="D26" t="s">
        <v>125</v>
      </c>
      <c r="E26" t="s">
        <v>367</v>
      </c>
      <c r="F26" t="s">
        <v>368</v>
      </c>
      <c r="G26" t="s">
        <v>355</v>
      </c>
      <c r="H26" t="s">
        <v>209</v>
      </c>
      <c r="I26" t="s">
        <v>369</v>
      </c>
      <c r="J26" s="66">
        <v>0.01</v>
      </c>
      <c r="K26" t="s">
        <v>104</v>
      </c>
      <c r="L26" s="67">
        <v>3.5999999999999997E-2</v>
      </c>
      <c r="M26" s="67">
        <v>0.20649999999999999</v>
      </c>
      <c r="N26" s="66">
        <v>2930000</v>
      </c>
      <c r="O26" s="66">
        <v>109.29</v>
      </c>
      <c r="P26" s="66">
        <v>0</v>
      </c>
      <c r="Q26" s="66">
        <v>3202.1970000000001</v>
      </c>
      <c r="R26" s="67">
        <v>7.1000000000000004E-3</v>
      </c>
      <c r="S26" s="67">
        <v>1.9E-2</v>
      </c>
      <c r="T26" s="67">
        <v>1.9E-3</v>
      </c>
    </row>
    <row r="27" spans="1:20">
      <c r="A27" t="s">
        <v>370</v>
      </c>
      <c r="B27" t="s">
        <v>371</v>
      </c>
      <c r="C27" t="s">
        <v>102</v>
      </c>
      <c r="D27" t="s">
        <v>125</v>
      </c>
      <c r="E27" t="s">
        <v>372</v>
      </c>
      <c r="F27" t="s">
        <v>316</v>
      </c>
      <c r="G27" t="s">
        <v>355</v>
      </c>
      <c r="H27" t="s">
        <v>209</v>
      </c>
      <c r="I27" t="s">
        <v>373</v>
      </c>
      <c r="J27" s="66">
        <v>2.17</v>
      </c>
      <c r="K27" t="s">
        <v>104</v>
      </c>
      <c r="L27" s="67">
        <v>4.4999999999999998E-2</v>
      </c>
      <c r="M27" s="67">
        <v>-5.0000000000000001E-4</v>
      </c>
      <c r="N27" s="66">
        <v>348758</v>
      </c>
      <c r="O27" s="66">
        <v>133.97</v>
      </c>
      <c r="P27" s="66">
        <v>4.76858</v>
      </c>
      <c r="Q27" s="66">
        <v>471.9996726</v>
      </c>
      <c r="R27" s="67">
        <v>2.0000000000000001E-4</v>
      </c>
      <c r="S27" s="67">
        <v>2.8E-3</v>
      </c>
      <c r="T27" s="67">
        <v>2.9999999999999997E-4</v>
      </c>
    </row>
    <row r="28" spans="1:20">
      <c r="A28" t="s">
        <v>374</v>
      </c>
      <c r="B28" t="s">
        <v>375</v>
      </c>
      <c r="C28" t="s">
        <v>102</v>
      </c>
      <c r="D28" t="s">
        <v>125</v>
      </c>
      <c r="E28" t="s">
        <v>320</v>
      </c>
      <c r="F28" t="s">
        <v>316</v>
      </c>
      <c r="G28" t="s">
        <v>376</v>
      </c>
      <c r="H28" t="s">
        <v>152</v>
      </c>
      <c r="I28" t="s">
        <v>377</v>
      </c>
      <c r="J28" s="66">
        <v>3.58</v>
      </c>
      <c r="K28" t="s">
        <v>104</v>
      </c>
      <c r="L28" s="67">
        <v>1.4200000000000001E-2</v>
      </c>
      <c r="M28" s="67">
        <v>-0.95109999999999995</v>
      </c>
      <c r="N28" s="66">
        <v>163</v>
      </c>
      <c r="O28" s="66">
        <v>5138001</v>
      </c>
      <c r="P28" s="66">
        <v>0</v>
      </c>
      <c r="Q28" s="66">
        <v>8374.9416299999993</v>
      </c>
      <c r="R28" s="67">
        <v>0</v>
      </c>
      <c r="S28" s="67">
        <v>4.9599999999999998E-2</v>
      </c>
      <c r="T28" s="67">
        <v>4.8999999999999998E-3</v>
      </c>
    </row>
    <row r="29" spans="1:20">
      <c r="A29" t="s">
        <v>378</v>
      </c>
      <c r="B29" t="s">
        <v>379</v>
      </c>
      <c r="C29" t="s">
        <v>102</v>
      </c>
      <c r="D29" t="s">
        <v>125</v>
      </c>
      <c r="E29" t="s">
        <v>380</v>
      </c>
      <c r="F29" t="s">
        <v>381</v>
      </c>
      <c r="G29" t="s">
        <v>355</v>
      </c>
      <c r="H29" t="s">
        <v>209</v>
      </c>
      <c r="I29" t="s">
        <v>382</v>
      </c>
      <c r="J29" s="66">
        <v>6.03</v>
      </c>
      <c r="K29" t="s">
        <v>104</v>
      </c>
      <c r="L29" s="67">
        <v>1.23E-2</v>
      </c>
      <c r="M29" s="67">
        <v>2.3E-3</v>
      </c>
      <c r="N29" s="66">
        <v>1667699</v>
      </c>
      <c r="O29" s="66">
        <v>108.01</v>
      </c>
      <c r="P29" s="66">
        <v>0</v>
      </c>
      <c r="Q29" s="66">
        <v>1801.2816898999999</v>
      </c>
      <c r="R29" s="67">
        <v>1.1000000000000001E-3</v>
      </c>
      <c r="S29" s="67">
        <v>1.0699999999999999E-2</v>
      </c>
      <c r="T29" s="67">
        <v>1E-3</v>
      </c>
    </row>
    <row r="30" spans="1:20">
      <c r="A30" t="s">
        <v>383</v>
      </c>
      <c r="B30" t="s">
        <v>384</v>
      </c>
      <c r="C30" t="s">
        <v>102</v>
      </c>
      <c r="D30" t="s">
        <v>125</v>
      </c>
      <c r="E30" t="s">
        <v>385</v>
      </c>
      <c r="F30" t="s">
        <v>129</v>
      </c>
      <c r="G30" t="s">
        <v>386</v>
      </c>
      <c r="H30" t="s">
        <v>152</v>
      </c>
      <c r="I30" t="s">
        <v>387</v>
      </c>
      <c r="J30" s="66">
        <v>0.28999999999999998</v>
      </c>
      <c r="K30" t="s">
        <v>104</v>
      </c>
      <c r="L30" s="67">
        <v>3.7499999999999999E-2</v>
      </c>
      <c r="M30" s="67">
        <v>1.95E-2</v>
      </c>
      <c r="N30" s="66">
        <v>56902.23</v>
      </c>
      <c r="O30" s="66">
        <v>103.26</v>
      </c>
      <c r="P30" s="66">
        <v>0</v>
      </c>
      <c r="Q30" s="66">
        <v>58.757242697999999</v>
      </c>
      <c r="R30" s="67">
        <v>6.9999999999999999E-4</v>
      </c>
      <c r="S30" s="67">
        <v>2.9999999999999997E-4</v>
      </c>
      <c r="T30" s="67">
        <v>0</v>
      </c>
    </row>
    <row r="31" spans="1:20">
      <c r="A31" t="s">
        <v>388</v>
      </c>
      <c r="B31" t="s">
        <v>389</v>
      </c>
      <c r="C31" t="s">
        <v>102</v>
      </c>
      <c r="D31" t="s">
        <v>125</v>
      </c>
      <c r="E31" t="s">
        <v>390</v>
      </c>
      <c r="F31" t="s">
        <v>330</v>
      </c>
      <c r="G31" t="s">
        <v>208</v>
      </c>
      <c r="H31" t="s">
        <v>209</v>
      </c>
      <c r="I31" t="s">
        <v>382</v>
      </c>
      <c r="J31" s="66">
        <v>4.57</v>
      </c>
      <c r="K31" t="s">
        <v>104</v>
      </c>
      <c r="L31" s="67">
        <v>3.0599999999999999E-2</v>
      </c>
      <c r="M31" s="67">
        <v>7.4000000000000003E-3</v>
      </c>
      <c r="N31" s="66">
        <v>474274.71</v>
      </c>
      <c r="O31" s="66">
        <v>113.67</v>
      </c>
      <c r="P31" s="66">
        <v>0</v>
      </c>
      <c r="Q31" s="66">
        <v>539.10806285700005</v>
      </c>
      <c r="R31" s="67">
        <v>1E-3</v>
      </c>
      <c r="S31" s="67">
        <v>3.2000000000000002E-3</v>
      </c>
      <c r="T31" s="67">
        <v>2.9999999999999997E-4</v>
      </c>
    </row>
    <row r="32" spans="1:20">
      <c r="A32" t="s">
        <v>391</v>
      </c>
      <c r="B32" t="s">
        <v>392</v>
      </c>
      <c r="C32" t="s">
        <v>102</v>
      </c>
      <c r="D32" t="s">
        <v>125</v>
      </c>
      <c r="E32" t="s">
        <v>393</v>
      </c>
      <c r="F32" t="s">
        <v>394</v>
      </c>
      <c r="G32" t="s">
        <v>208</v>
      </c>
      <c r="H32" t="s">
        <v>209</v>
      </c>
      <c r="I32" t="s">
        <v>395</v>
      </c>
      <c r="J32" s="66">
        <v>0.94</v>
      </c>
      <c r="K32" t="s">
        <v>104</v>
      </c>
      <c r="L32" s="67">
        <v>4.9500000000000002E-2</v>
      </c>
      <c r="M32" s="67">
        <v>1.0200000000000001E-2</v>
      </c>
      <c r="N32" s="66">
        <v>2300295.2000000002</v>
      </c>
      <c r="O32" s="66">
        <v>126.75</v>
      </c>
      <c r="P32" s="66">
        <v>0</v>
      </c>
      <c r="Q32" s="66">
        <v>2915.6241660000001</v>
      </c>
      <c r="R32" s="67">
        <v>2.3E-3</v>
      </c>
      <c r="S32" s="67">
        <v>1.7299999999999999E-2</v>
      </c>
      <c r="T32" s="67">
        <v>1.6999999999999999E-3</v>
      </c>
    </row>
    <row r="33" spans="1:20">
      <c r="A33" t="s">
        <v>396</v>
      </c>
      <c r="B33" t="s">
        <v>397</v>
      </c>
      <c r="C33" t="s">
        <v>102</v>
      </c>
      <c r="D33" t="s">
        <v>125</v>
      </c>
      <c r="E33" t="s">
        <v>398</v>
      </c>
      <c r="F33" t="s">
        <v>330</v>
      </c>
      <c r="G33" t="s">
        <v>399</v>
      </c>
      <c r="H33" t="s">
        <v>400</v>
      </c>
      <c r="I33" t="s">
        <v>401</v>
      </c>
      <c r="J33" s="66">
        <v>6.42</v>
      </c>
      <c r="K33" t="s">
        <v>104</v>
      </c>
      <c r="L33" s="67">
        <v>2.81E-2</v>
      </c>
      <c r="M33" s="67">
        <v>8.9999999999999993E-3</v>
      </c>
      <c r="N33" s="66">
        <v>121459</v>
      </c>
      <c r="O33" s="66">
        <v>115.36</v>
      </c>
      <c r="P33" s="66">
        <v>0</v>
      </c>
      <c r="Q33" s="66">
        <v>140.11510240000001</v>
      </c>
      <c r="R33" s="67">
        <v>2.0000000000000001E-4</v>
      </c>
      <c r="S33" s="67">
        <v>8.0000000000000004E-4</v>
      </c>
      <c r="T33" s="67">
        <v>1E-4</v>
      </c>
    </row>
    <row r="34" spans="1:20">
      <c r="A34" t="s">
        <v>402</v>
      </c>
      <c r="B34" t="s">
        <v>403</v>
      </c>
      <c r="C34" t="s">
        <v>102</v>
      </c>
      <c r="D34" t="s">
        <v>125</v>
      </c>
      <c r="E34" t="s">
        <v>404</v>
      </c>
      <c r="F34" t="s">
        <v>330</v>
      </c>
      <c r="G34" t="s">
        <v>208</v>
      </c>
      <c r="H34" t="s">
        <v>209</v>
      </c>
      <c r="I34" t="s">
        <v>405</v>
      </c>
      <c r="J34" s="66">
        <v>3.46</v>
      </c>
      <c r="K34" t="s">
        <v>104</v>
      </c>
      <c r="L34" s="67">
        <v>4.3400000000000001E-2</v>
      </c>
      <c r="M34" s="67">
        <v>8.9999999999999993E-3</v>
      </c>
      <c r="N34" s="66">
        <v>5001894.71</v>
      </c>
      <c r="O34" s="66">
        <v>113.14</v>
      </c>
      <c r="P34" s="66">
        <v>109.39758999999999</v>
      </c>
      <c r="Q34" s="66">
        <v>5768.5412648940001</v>
      </c>
      <c r="R34" s="67">
        <v>3.3E-3</v>
      </c>
      <c r="S34" s="67">
        <v>3.4200000000000001E-2</v>
      </c>
      <c r="T34" s="67">
        <v>3.3E-3</v>
      </c>
    </row>
    <row r="35" spans="1:20">
      <c r="A35" t="s">
        <v>406</v>
      </c>
      <c r="B35" t="s">
        <v>407</v>
      </c>
      <c r="C35" t="s">
        <v>102</v>
      </c>
      <c r="D35" t="s">
        <v>125</v>
      </c>
      <c r="E35" t="s">
        <v>408</v>
      </c>
      <c r="F35" t="s">
        <v>330</v>
      </c>
      <c r="G35" t="s">
        <v>409</v>
      </c>
      <c r="H35" t="s">
        <v>209</v>
      </c>
      <c r="I35" t="s">
        <v>410</v>
      </c>
      <c r="J35" s="66">
        <v>1.98</v>
      </c>
      <c r="K35" t="s">
        <v>104</v>
      </c>
      <c r="L35" s="67">
        <v>2.5000000000000001E-2</v>
      </c>
      <c r="M35" s="67">
        <v>5.0799999999999998E-2</v>
      </c>
      <c r="N35" s="66">
        <v>1709054.3</v>
      </c>
      <c r="O35" s="66">
        <v>97.23</v>
      </c>
      <c r="P35" s="66">
        <v>0</v>
      </c>
      <c r="Q35" s="66">
        <v>1661.7134958900001</v>
      </c>
      <c r="R35" s="67">
        <v>4.4000000000000003E-3</v>
      </c>
      <c r="S35" s="67">
        <v>9.7999999999999997E-3</v>
      </c>
      <c r="T35" s="67">
        <v>1E-3</v>
      </c>
    </row>
    <row r="36" spans="1:20">
      <c r="A36" t="s">
        <v>411</v>
      </c>
      <c r="B36" t="s">
        <v>412</v>
      </c>
      <c r="C36" t="s">
        <v>102</v>
      </c>
      <c r="D36" t="s">
        <v>125</v>
      </c>
      <c r="E36" t="s">
        <v>413</v>
      </c>
      <c r="F36" t="s">
        <v>330</v>
      </c>
      <c r="G36" t="s">
        <v>414</v>
      </c>
      <c r="H36" t="s">
        <v>209</v>
      </c>
      <c r="I36" t="s">
        <v>415</v>
      </c>
      <c r="J36" s="66">
        <v>0.74</v>
      </c>
      <c r="K36" t="s">
        <v>104</v>
      </c>
      <c r="L36" s="67">
        <v>5.2999999999999999E-2</v>
      </c>
      <c r="M36" s="67">
        <v>3.8E-3</v>
      </c>
      <c r="N36" s="66">
        <v>1360000.07</v>
      </c>
      <c r="O36" s="66">
        <v>106.35</v>
      </c>
      <c r="P36" s="66">
        <v>18.488130000000002</v>
      </c>
      <c r="Q36" s="66">
        <v>1464.848204445</v>
      </c>
      <c r="R36" s="67">
        <v>2.4500000000000001E-2</v>
      </c>
      <c r="S36" s="67">
        <v>8.6999999999999994E-3</v>
      </c>
      <c r="T36" s="67">
        <v>8.0000000000000004E-4</v>
      </c>
    </row>
    <row r="37" spans="1:20">
      <c r="A37" s="68" t="s">
        <v>278</v>
      </c>
      <c r="B37" s="14"/>
      <c r="C37" s="14"/>
      <c r="D37" s="14"/>
      <c r="E37" s="14"/>
      <c r="J37" s="70">
        <v>3.74</v>
      </c>
      <c r="M37" s="69">
        <v>2.7400000000000001E-2</v>
      </c>
      <c r="N37" s="70">
        <v>43390383.700000003</v>
      </c>
      <c r="P37" s="70">
        <v>90.037499999999994</v>
      </c>
      <c r="Q37" s="70">
        <v>44337.200264439001</v>
      </c>
      <c r="S37" s="69">
        <v>0.2626</v>
      </c>
      <c r="T37" s="69">
        <v>2.5700000000000001E-2</v>
      </c>
    </row>
    <row r="38" spans="1:20">
      <c r="A38" t="s">
        <v>416</v>
      </c>
      <c r="B38" t="s">
        <v>417</v>
      </c>
      <c r="C38" t="s">
        <v>102</v>
      </c>
      <c r="D38" t="s">
        <v>125</v>
      </c>
      <c r="E38" t="s">
        <v>418</v>
      </c>
      <c r="F38" t="s">
        <v>354</v>
      </c>
      <c r="G38" t="s">
        <v>343</v>
      </c>
      <c r="H38" t="s">
        <v>209</v>
      </c>
      <c r="I38" t="s">
        <v>419</v>
      </c>
      <c r="J38" s="66">
        <v>2.92</v>
      </c>
      <c r="K38" t="s">
        <v>104</v>
      </c>
      <c r="L38" s="67">
        <v>2.4500000000000001E-2</v>
      </c>
      <c r="M38" s="67">
        <v>8.8000000000000005E-3</v>
      </c>
      <c r="N38" s="66">
        <v>7350000</v>
      </c>
      <c r="O38" s="66">
        <v>104.63</v>
      </c>
      <c r="P38" s="66">
        <v>90.037499999999994</v>
      </c>
      <c r="Q38" s="66">
        <v>7780.3424999999997</v>
      </c>
      <c r="R38" s="67">
        <v>4.7000000000000002E-3</v>
      </c>
      <c r="S38" s="67">
        <v>4.6100000000000002E-2</v>
      </c>
      <c r="T38" s="67">
        <v>4.4999999999999997E-3</v>
      </c>
    </row>
    <row r="39" spans="1:20">
      <c r="A39" t="s">
        <v>420</v>
      </c>
      <c r="B39" t="s">
        <v>421</v>
      </c>
      <c r="C39" t="s">
        <v>102</v>
      </c>
      <c r="D39" t="s">
        <v>125</v>
      </c>
      <c r="E39" t="s">
        <v>422</v>
      </c>
      <c r="F39" t="s">
        <v>368</v>
      </c>
      <c r="G39" t="s">
        <v>423</v>
      </c>
      <c r="H39" t="s">
        <v>152</v>
      </c>
      <c r="I39" t="s">
        <v>424</v>
      </c>
      <c r="J39" s="66">
        <v>3.32</v>
      </c>
      <c r="K39" t="s">
        <v>104</v>
      </c>
      <c r="L39" s="67">
        <v>3.39E-2</v>
      </c>
      <c r="M39" s="67">
        <v>1.2800000000000001E-2</v>
      </c>
      <c r="N39" s="66">
        <v>5718182</v>
      </c>
      <c r="O39" s="66">
        <v>108.88</v>
      </c>
      <c r="P39" s="66">
        <v>0</v>
      </c>
      <c r="Q39" s="66">
        <v>6225.9565616</v>
      </c>
      <c r="R39" s="67">
        <v>8.0000000000000002E-3</v>
      </c>
      <c r="S39" s="67">
        <v>3.6900000000000002E-2</v>
      </c>
      <c r="T39" s="67">
        <v>3.5999999999999999E-3</v>
      </c>
    </row>
    <row r="40" spans="1:20">
      <c r="A40" t="s">
        <v>425</v>
      </c>
      <c r="B40" t="s">
        <v>426</v>
      </c>
      <c r="C40" t="s">
        <v>102</v>
      </c>
      <c r="D40" t="s">
        <v>125</v>
      </c>
      <c r="E40" t="s">
        <v>427</v>
      </c>
      <c r="F40" t="s">
        <v>316</v>
      </c>
      <c r="G40" t="s">
        <v>376</v>
      </c>
      <c r="H40" t="s">
        <v>152</v>
      </c>
      <c r="I40" t="s">
        <v>428</v>
      </c>
      <c r="J40" s="66">
        <v>0.67</v>
      </c>
      <c r="K40" t="s">
        <v>104</v>
      </c>
      <c r="L40" s="67">
        <v>9.7999999999999997E-3</v>
      </c>
      <c r="M40" s="67">
        <v>6.7999999999999996E-3</v>
      </c>
      <c r="N40" s="66">
        <v>2900000</v>
      </c>
      <c r="O40" s="66">
        <v>100.29</v>
      </c>
      <c r="P40" s="66">
        <v>0</v>
      </c>
      <c r="Q40" s="66">
        <v>2908.41</v>
      </c>
      <c r="R40" s="67">
        <v>6.7000000000000002E-3</v>
      </c>
      <c r="S40" s="67">
        <v>1.72E-2</v>
      </c>
      <c r="T40" s="67">
        <v>1.6999999999999999E-3</v>
      </c>
    </row>
    <row r="41" spans="1:20">
      <c r="A41" t="s">
        <v>429</v>
      </c>
      <c r="B41" t="s">
        <v>430</v>
      </c>
      <c r="C41" t="s">
        <v>102</v>
      </c>
      <c r="D41" t="s">
        <v>125</v>
      </c>
      <c r="E41" t="s">
        <v>431</v>
      </c>
      <c r="F41" t="s">
        <v>330</v>
      </c>
      <c r="G41" t="s">
        <v>355</v>
      </c>
      <c r="H41" t="s">
        <v>209</v>
      </c>
      <c r="I41" t="s">
        <v>432</v>
      </c>
      <c r="J41" s="66">
        <v>7.55</v>
      </c>
      <c r="K41" t="s">
        <v>104</v>
      </c>
      <c r="L41" s="67">
        <v>2.41E-2</v>
      </c>
      <c r="M41" s="67">
        <v>2.23E-2</v>
      </c>
      <c r="N41" s="66">
        <v>3460000</v>
      </c>
      <c r="O41" s="66">
        <v>101.65</v>
      </c>
      <c r="P41" s="66">
        <v>0</v>
      </c>
      <c r="Q41" s="66">
        <v>3517.09</v>
      </c>
      <c r="R41" s="67">
        <v>8.6E-3</v>
      </c>
      <c r="S41" s="67">
        <v>2.0799999999999999E-2</v>
      </c>
      <c r="T41" s="67">
        <v>2E-3</v>
      </c>
    </row>
    <row r="42" spans="1:20">
      <c r="A42" t="s">
        <v>433</v>
      </c>
      <c r="B42" t="s">
        <v>434</v>
      </c>
      <c r="C42" t="s">
        <v>102</v>
      </c>
      <c r="D42" t="s">
        <v>125</v>
      </c>
      <c r="E42" t="s">
        <v>435</v>
      </c>
      <c r="F42" t="s">
        <v>330</v>
      </c>
      <c r="G42" t="s">
        <v>376</v>
      </c>
      <c r="H42" t="s">
        <v>152</v>
      </c>
      <c r="I42" t="s">
        <v>382</v>
      </c>
      <c r="J42" s="66">
        <v>7</v>
      </c>
      <c r="K42" t="s">
        <v>104</v>
      </c>
      <c r="L42" s="67">
        <v>3.6900000000000002E-2</v>
      </c>
      <c r="M42" s="67">
        <v>2.4799999999999999E-2</v>
      </c>
      <c r="N42" s="66">
        <v>1920055.68</v>
      </c>
      <c r="O42" s="66">
        <v>109.36</v>
      </c>
      <c r="P42" s="66">
        <v>0</v>
      </c>
      <c r="Q42" s="66">
        <v>2099.772891648</v>
      </c>
      <c r="R42" s="67">
        <v>5.7000000000000002E-3</v>
      </c>
      <c r="S42" s="67">
        <v>1.24E-2</v>
      </c>
      <c r="T42" s="67">
        <v>1.1999999999999999E-3</v>
      </c>
    </row>
    <row r="43" spans="1:20">
      <c r="A43" t="s">
        <v>436</v>
      </c>
      <c r="B43" t="s">
        <v>437</v>
      </c>
      <c r="C43" t="s">
        <v>102</v>
      </c>
      <c r="D43" t="s">
        <v>125</v>
      </c>
      <c r="E43" t="s">
        <v>438</v>
      </c>
      <c r="F43" t="s">
        <v>439</v>
      </c>
      <c r="G43" t="s">
        <v>376</v>
      </c>
      <c r="H43" t="s">
        <v>152</v>
      </c>
      <c r="I43" t="s">
        <v>440</v>
      </c>
      <c r="J43" s="66">
        <v>3.52</v>
      </c>
      <c r="K43" t="s">
        <v>104</v>
      </c>
      <c r="L43" s="67">
        <v>2.75E-2</v>
      </c>
      <c r="M43" s="67">
        <v>1.2999999999999999E-2</v>
      </c>
      <c r="N43" s="66">
        <v>1150050.1599999999</v>
      </c>
      <c r="O43" s="66">
        <v>105.37</v>
      </c>
      <c r="P43" s="66">
        <v>0</v>
      </c>
      <c r="Q43" s="66">
        <v>1211.8078535919999</v>
      </c>
      <c r="R43" s="67">
        <v>2.5999999999999999E-3</v>
      </c>
      <c r="S43" s="67">
        <v>7.1999999999999998E-3</v>
      </c>
      <c r="T43" s="67">
        <v>6.9999999999999999E-4</v>
      </c>
    </row>
    <row r="44" spans="1:20">
      <c r="A44" t="s">
        <v>441</v>
      </c>
      <c r="B44" t="s">
        <v>442</v>
      </c>
      <c r="C44" t="s">
        <v>102</v>
      </c>
      <c r="D44" t="s">
        <v>125</v>
      </c>
      <c r="E44" t="s">
        <v>443</v>
      </c>
      <c r="F44" t="s">
        <v>330</v>
      </c>
      <c r="G44" t="s">
        <v>444</v>
      </c>
      <c r="H44" t="s">
        <v>209</v>
      </c>
      <c r="I44" t="s">
        <v>445</v>
      </c>
      <c r="J44" s="66">
        <v>2.4700000000000002</v>
      </c>
      <c r="K44" t="s">
        <v>104</v>
      </c>
      <c r="L44" s="67">
        <v>6.0499999999999998E-2</v>
      </c>
      <c r="M44" s="67">
        <v>2.9600000000000001E-2</v>
      </c>
      <c r="N44" s="66">
        <v>2071135.02</v>
      </c>
      <c r="O44" s="66">
        <v>109.84</v>
      </c>
      <c r="P44" s="66">
        <v>0</v>
      </c>
      <c r="Q44" s="66">
        <v>2274.9347059679999</v>
      </c>
      <c r="R44" s="67">
        <v>3.0999999999999999E-3</v>
      </c>
      <c r="S44" s="67">
        <v>1.35E-2</v>
      </c>
      <c r="T44" s="67">
        <v>1.2999999999999999E-3</v>
      </c>
    </row>
    <row r="45" spans="1:20">
      <c r="A45" t="s">
        <v>446</v>
      </c>
      <c r="B45" t="s">
        <v>447</v>
      </c>
      <c r="C45" t="s">
        <v>102</v>
      </c>
      <c r="D45" t="s">
        <v>125</v>
      </c>
      <c r="E45" t="s">
        <v>448</v>
      </c>
      <c r="F45" t="s">
        <v>330</v>
      </c>
      <c r="G45" t="s">
        <v>386</v>
      </c>
      <c r="H45" t="s">
        <v>152</v>
      </c>
      <c r="I45" t="s">
        <v>410</v>
      </c>
      <c r="J45" s="66">
        <v>1.68</v>
      </c>
      <c r="K45" t="s">
        <v>104</v>
      </c>
      <c r="L45" s="67">
        <v>4.4499999999999998E-2</v>
      </c>
      <c r="M45" s="67">
        <v>3.3399999999999999E-2</v>
      </c>
      <c r="N45" s="66">
        <v>2496002.25</v>
      </c>
      <c r="O45" s="66">
        <v>103.02</v>
      </c>
      <c r="P45" s="66">
        <v>0</v>
      </c>
      <c r="Q45" s="66">
        <v>2571.3815179500002</v>
      </c>
      <c r="R45" s="67">
        <v>4.5999999999999999E-3</v>
      </c>
      <c r="S45" s="67">
        <v>1.52E-2</v>
      </c>
      <c r="T45" s="67">
        <v>1.5E-3</v>
      </c>
    </row>
    <row r="46" spans="1:20">
      <c r="A46" t="s">
        <v>449</v>
      </c>
      <c r="B46" t="s">
        <v>450</v>
      </c>
      <c r="C46" t="s">
        <v>102</v>
      </c>
      <c r="D46" t="s">
        <v>125</v>
      </c>
      <c r="E46" t="s">
        <v>451</v>
      </c>
      <c r="F46" t="s">
        <v>134</v>
      </c>
      <c r="G46" t="s">
        <v>444</v>
      </c>
      <c r="H46" t="s">
        <v>209</v>
      </c>
      <c r="I46" t="s">
        <v>382</v>
      </c>
      <c r="J46" s="66">
        <v>2.64</v>
      </c>
      <c r="K46" t="s">
        <v>104</v>
      </c>
      <c r="L46" s="67">
        <v>2.1600000000000001E-2</v>
      </c>
      <c r="M46" s="67">
        <v>1.9400000000000001E-2</v>
      </c>
      <c r="N46" s="66">
        <v>666898</v>
      </c>
      <c r="O46" s="66">
        <v>101.17</v>
      </c>
      <c r="P46" s="66">
        <v>0</v>
      </c>
      <c r="Q46" s="66">
        <v>674.70070659999999</v>
      </c>
      <c r="R46" s="67">
        <v>8.0000000000000004E-4</v>
      </c>
      <c r="S46" s="67">
        <v>4.0000000000000001E-3</v>
      </c>
      <c r="T46" s="67">
        <v>4.0000000000000002E-4</v>
      </c>
    </row>
    <row r="47" spans="1:20">
      <c r="A47" t="s">
        <v>452</v>
      </c>
      <c r="B47" t="s">
        <v>453</v>
      </c>
      <c r="C47" t="s">
        <v>102</v>
      </c>
      <c r="D47" t="s">
        <v>125</v>
      </c>
      <c r="E47" t="s">
        <v>451</v>
      </c>
      <c r="F47" t="s">
        <v>134</v>
      </c>
      <c r="G47" t="s">
        <v>444</v>
      </c>
      <c r="H47" t="s">
        <v>209</v>
      </c>
      <c r="I47" t="s">
        <v>454</v>
      </c>
      <c r="J47" s="66">
        <v>5.48</v>
      </c>
      <c r="K47" t="s">
        <v>104</v>
      </c>
      <c r="L47" s="67">
        <v>0.04</v>
      </c>
      <c r="M47" s="67">
        <v>3.6600000000000001E-2</v>
      </c>
      <c r="N47" s="66">
        <v>1797995</v>
      </c>
      <c r="O47" s="66">
        <v>102.84</v>
      </c>
      <c r="P47" s="66">
        <v>0</v>
      </c>
      <c r="Q47" s="66">
        <v>1849.0580580000001</v>
      </c>
      <c r="R47" s="67">
        <v>6.7999999999999996E-3</v>
      </c>
      <c r="S47" s="67">
        <v>1.09E-2</v>
      </c>
      <c r="T47" s="67">
        <v>1.1000000000000001E-3</v>
      </c>
    </row>
    <row r="48" spans="1:20">
      <c r="A48" t="s">
        <v>455</v>
      </c>
      <c r="B48" t="s">
        <v>456</v>
      </c>
      <c r="C48" t="s">
        <v>102</v>
      </c>
      <c r="D48" t="s">
        <v>125</v>
      </c>
      <c r="E48" t="s">
        <v>457</v>
      </c>
      <c r="F48" t="s">
        <v>458</v>
      </c>
      <c r="G48" t="s">
        <v>386</v>
      </c>
      <c r="H48" t="s">
        <v>152</v>
      </c>
      <c r="I48" t="s">
        <v>459</v>
      </c>
      <c r="J48" s="66">
        <v>3.98</v>
      </c>
      <c r="K48" t="s">
        <v>104</v>
      </c>
      <c r="L48" s="67">
        <v>3.2500000000000001E-2</v>
      </c>
      <c r="M48" s="67">
        <v>1.7899999999999999E-2</v>
      </c>
      <c r="N48" s="66">
        <v>1398533</v>
      </c>
      <c r="O48" s="66">
        <v>106.75</v>
      </c>
      <c r="P48" s="66">
        <v>0</v>
      </c>
      <c r="Q48" s="66">
        <v>1492.9339775000001</v>
      </c>
      <c r="R48" s="67">
        <v>1.9E-3</v>
      </c>
      <c r="S48" s="67">
        <v>8.8000000000000005E-3</v>
      </c>
      <c r="T48" s="67">
        <v>8.9999999999999998E-4</v>
      </c>
    </row>
    <row r="49" spans="1:20">
      <c r="A49" t="s">
        <v>460</v>
      </c>
      <c r="B49" t="s">
        <v>461</v>
      </c>
      <c r="C49" t="s">
        <v>102</v>
      </c>
      <c r="D49" t="s">
        <v>125</v>
      </c>
      <c r="E49" t="s">
        <v>462</v>
      </c>
      <c r="F49" t="s">
        <v>330</v>
      </c>
      <c r="G49" t="s">
        <v>463</v>
      </c>
      <c r="H49" t="s">
        <v>152</v>
      </c>
      <c r="I49" t="s">
        <v>464</v>
      </c>
      <c r="J49" s="66">
        <v>4.74</v>
      </c>
      <c r="K49" t="s">
        <v>104</v>
      </c>
      <c r="L49" s="67">
        <v>2.9499999999999998E-2</v>
      </c>
      <c r="M49" s="67">
        <v>2.1299999999999999E-2</v>
      </c>
      <c r="N49" s="66">
        <v>1356114</v>
      </c>
      <c r="O49" s="66">
        <v>104.49</v>
      </c>
      <c r="P49" s="66">
        <v>0</v>
      </c>
      <c r="Q49" s="66">
        <v>1417.0035186</v>
      </c>
      <c r="R49" s="67">
        <v>8.0999999999999996E-3</v>
      </c>
      <c r="S49" s="67">
        <v>8.3999999999999995E-3</v>
      </c>
      <c r="T49" s="67">
        <v>8.0000000000000004E-4</v>
      </c>
    </row>
    <row r="50" spans="1:20">
      <c r="A50" t="s">
        <v>465</v>
      </c>
      <c r="B50" t="s">
        <v>466</v>
      </c>
      <c r="C50" t="s">
        <v>102</v>
      </c>
      <c r="D50" t="s">
        <v>125</v>
      </c>
      <c r="E50" t="s">
        <v>467</v>
      </c>
      <c r="F50" t="s">
        <v>330</v>
      </c>
      <c r="G50" t="s">
        <v>208</v>
      </c>
      <c r="H50" t="s">
        <v>209</v>
      </c>
      <c r="I50" t="s">
        <v>459</v>
      </c>
      <c r="J50" s="66">
        <v>4.34</v>
      </c>
      <c r="K50" t="s">
        <v>104</v>
      </c>
      <c r="L50" s="67">
        <v>4.2999999999999997E-2</v>
      </c>
      <c r="M50" s="67">
        <v>2.6499999999999999E-2</v>
      </c>
      <c r="N50" s="66">
        <v>412265</v>
      </c>
      <c r="O50" s="66">
        <v>108.21</v>
      </c>
      <c r="P50" s="66">
        <v>0</v>
      </c>
      <c r="Q50" s="66">
        <v>446.11195650000002</v>
      </c>
      <c r="R50" s="67">
        <v>4.0000000000000002E-4</v>
      </c>
      <c r="S50" s="67">
        <v>2.5999999999999999E-3</v>
      </c>
      <c r="T50" s="67">
        <v>2.9999999999999997E-4</v>
      </c>
    </row>
    <row r="51" spans="1:20">
      <c r="A51" t="s">
        <v>468</v>
      </c>
      <c r="B51" t="s">
        <v>469</v>
      </c>
      <c r="C51" t="s">
        <v>102</v>
      </c>
      <c r="D51" t="s">
        <v>125</v>
      </c>
      <c r="E51" t="s">
        <v>470</v>
      </c>
      <c r="F51" t="s">
        <v>394</v>
      </c>
      <c r="G51" t="s">
        <v>208</v>
      </c>
      <c r="H51" t="s">
        <v>209</v>
      </c>
      <c r="I51" t="s">
        <v>471</v>
      </c>
      <c r="J51" s="66">
        <v>5.0999999999999996</v>
      </c>
      <c r="K51" t="s">
        <v>104</v>
      </c>
      <c r="L51" s="67">
        <v>4.48E-2</v>
      </c>
      <c r="M51" s="67">
        <v>7.8E-2</v>
      </c>
      <c r="N51" s="66">
        <v>624919</v>
      </c>
      <c r="O51" s="66">
        <v>85.91</v>
      </c>
      <c r="P51" s="66">
        <v>0</v>
      </c>
      <c r="Q51" s="66">
        <v>536.86791289999996</v>
      </c>
      <c r="R51" s="67">
        <v>1.1999999999999999E-3</v>
      </c>
      <c r="S51" s="67">
        <v>3.2000000000000002E-3</v>
      </c>
      <c r="T51" s="67">
        <v>2.9999999999999997E-4</v>
      </c>
    </row>
    <row r="52" spans="1:20">
      <c r="A52" t="s">
        <v>472</v>
      </c>
      <c r="B52" t="s">
        <v>473</v>
      </c>
      <c r="C52" t="s">
        <v>102</v>
      </c>
      <c r="D52" t="s">
        <v>125</v>
      </c>
      <c r="E52" t="s">
        <v>470</v>
      </c>
      <c r="F52" t="s">
        <v>394</v>
      </c>
      <c r="G52" t="s">
        <v>208</v>
      </c>
      <c r="H52" t="s">
        <v>209</v>
      </c>
      <c r="I52" t="s">
        <v>401</v>
      </c>
      <c r="J52" s="66">
        <v>3.24</v>
      </c>
      <c r="K52" t="s">
        <v>104</v>
      </c>
      <c r="L52" s="67">
        <v>4.2999999999999997E-2</v>
      </c>
      <c r="M52" s="67">
        <v>8.1600000000000006E-2</v>
      </c>
      <c r="N52" s="66">
        <v>4262705</v>
      </c>
      <c r="O52" s="66">
        <v>89.3</v>
      </c>
      <c r="P52" s="66">
        <v>0</v>
      </c>
      <c r="Q52" s="66">
        <v>3806.5955650000001</v>
      </c>
      <c r="R52" s="67">
        <v>1.2999999999999999E-3</v>
      </c>
      <c r="S52" s="67">
        <v>2.2499999999999999E-2</v>
      </c>
      <c r="T52" s="67">
        <v>2.2000000000000001E-3</v>
      </c>
    </row>
    <row r="53" spans="1:20">
      <c r="A53" t="s">
        <v>474</v>
      </c>
      <c r="B53" t="s">
        <v>475</v>
      </c>
      <c r="C53" t="s">
        <v>102</v>
      </c>
      <c r="D53" t="s">
        <v>125</v>
      </c>
      <c r="E53" t="s">
        <v>476</v>
      </c>
      <c r="F53" t="s">
        <v>330</v>
      </c>
      <c r="G53" t="s">
        <v>463</v>
      </c>
      <c r="H53" t="s">
        <v>152</v>
      </c>
      <c r="I53" t="s">
        <v>477</v>
      </c>
      <c r="J53" s="66">
        <v>5.91</v>
      </c>
      <c r="K53" t="s">
        <v>104</v>
      </c>
      <c r="L53" s="67">
        <v>2.8000000000000001E-2</v>
      </c>
      <c r="M53" s="67">
        <v>2.18E-2</v>
      </c>
      <c r="N53" s="66">
        <v>1138000</v>
      </c>
      <c r="O53" s="66">
        <v>104.32</v>
      </c>
      <c r="P53" s="66">
        <v>0</v>
      </c>
      <c r="Q53" s="66">
        <v>1187.1615999999999</v>
      </c>
      <c r="R53" s="67">
        <v>3.5999999999999999E-3</v>
      </c>
      <c r="S53" s="67">
        <v>7.0000000000000001E-3</v>
      </c>
      <c r="T53" s="67">
        <v>6.9999999999999999E-4</v>
      </c>
    </row>
    <row r="54" spans="1:20">
      <c r="A54" t="s">
        <v>478</v>
      </c>
      <c r="B54" t="s">
        <v>479</v>
      </c>
      <c r="C54" t="s">
        <v>102</v>
      </c>
      <c r="D54" t="s">
        <v>125</v>
      </c>
      <c r="E54" t="s">
        <v>480</v>
      </c>
      <c r="F54" t="s">
        <v>134</v>
      </c>
      <c r="G54" t="s">
        <v>208</v>
      </c>
      <c r="H54" t="s">
        <v>209</v>
      </c>
      <c r="I54" t="s">
        <v>481</v>
      </c>
      <c r="J54" s="66">
        <v>5.34</v>
      </c>
      <c r="K54" t="s">
        <v>104</v>
      </c>
      <c r="L54" s="67">
        <v>2.5000000000000001E-2</v>
      </c>
      <c r="M54" s="67">
        <v>6.0999999999999999E-2</v>
      </c>
      <c r="N54" s="66">
        <v>2795283</v>
      </c>
      <c r="O54" s="66">
        <v>84.46</v>
      </c>
      <c r="P54" s="66">
        <v>0</v>
      </c>
      <c r="Q54" s="66">
        <v>2360.8960218000002</v>
      </c>
      <c r="R54" s="67">
        <v>4.5999999999999999E-3</v>
      </c>
      <c r="S54" s="67">
        <v>1.4E-2</v>
      </c>
      <c r="T54" s="67">
        <v>1.4E-3</v>
      </c>
    </row>
    <row r="55" spans="1:20">
      <c r="A55" t="s">
        <v>482</v>
      </c>
      <c r="B55" t="s">
        <v>483</v>
      </c>
      <c r="C55" t="s">
        <v>102</v>
      </c>
      <c r="D55" t="s">
        <v>125</v>
      </c>
      <c r="E55" t="s">
        <v>484</v>
      </c>
      <c r="F55" t="s">
        <v>381</v>
      </c>
      <c r="G55" t="s">
        <v>485</v>
      </c>
      <c r="H55" t="s">
        <v>152</v>
      </c>
      <c r="I55" t="s">
        <v>382</v>
      </c>
      <c r="J55" s="66">
        <v>2.16</v>
      </c>
      <c r="K55" t="s">
        <v>104</v>
      </c>
      <c r="L55" s="67">
        <v>4.5499999999999999E-2</v>
      </c>
      <c r="M55" s="67">
        <v>1.43E-2</v>
      </c>
      <c r="N55" s="66">
        <v>864207.39</v>
      </c>
      <c r="O55" s="66">
        <v>107.99</v>
      </c>
      <c r="P55" s="66">
        <v>0</v>
      </c>
      <c r="Q55" s="66">
        <v>933.25756046100003</v>
      </c>
      <c r="R55" s="67">
        <v>3.7000000000000002E-3</v>
      </c>
      <c r="S55" s="67">
        <v>5.4999999999999997E-3</v>
      </c>
      <c r="T55" s="67">
        <v>5.0000000000000001E-4</v>
      </c>
    </row>
    <row r="56" spans="1:20">
      <c r="A56" t="s">
        <v>486</v>
      </c>
      <c r="B56" t="s">
        <v>487</v>
      </c>
      <c r="C56" t="s">
        <v>102</v>
      </c>
      <c r="D56" t="s">
        <v>125</v>
      </c>
      <c r="E56" t="s">
        <v>488</v>
      </c>
      <c r="F56" t="s">
        <v>330</v>
      </c>
      <c r="G56" t="s">
        <v>414</v>
      </c>
      <c r="H56" t="s">
        <v>209</v>
      </c>
      <c r="I56" t="s">
        <v>489</v>
      </c>
      <c r="J56" s="66">
        <v>1.93</v>
      </c>
      <c r="K56" t="s">
        <v>104</v>
      </c>
      <c r="L56" s="67">
        <v>7.2999999999999995E-2</v>
      </c>
      <c r="M56" s="67">
        <v>6.2E-2</v>
      </c>
      <c r="N56" s="66">
        <v>1008039.2</v>
      </c>
      <c r="O56" s="66">
        <v>103.46</v>
      </c>
      <c r="P56" s="66">
        <v>0</v>
      </c>
      <c r="Q56" s="66">
        <v>1042.91735632</v>
      </c>
      <c r="R56" s="67">
        <v>3.2000000000000002E-3</v>
      </c>
      <c r="S56" s="67">
        <v>6.1999999999999998E-3</v>
      </c>
      <c r="T56" s="67">
        <v>5.9999999999999995E-4</v>
      </c>
    </row>
    <row r="57" spans="1:20">
      <c r="A57" s="68" t="s">
        <v>310</v>
      </c>
      <c r="B57" s="14"/>
      <c r="C57" s="14"/>
      <c r="D57" s="14"/>
      <c r="E57" s="14"/>
      <c r="J57" s="70">
        <v>3.84</v>
      </c>
      <c r="M57" s="69">
        <v>3.3099999999999997E-2</v>
      </c>
      <c r="N57" s="70">
        <v>7917094</v>
      </c>
      <c r="P57" s="70">
        <v>173.56326999999999</v>
      </c>
      <c r="Q57" s="70">
        <v>8013.3035393999999</v>
      </c>
      <c r="S57" s="69">
        <v>4.7500000000000001E-2</v>
      </c>
      <c r="T57" s="69">
        <v>4.5999999999999999E-3</v>
      </c>
    </row>
    <row r="58" spans="1:20">
      <c r="A58" t="s">
        <v>490</v>
      </c>
      <c r="B58" t="s">
        <v>491</v>
      </c>
      <c r="C58" t="s">
        <v>102</v>
      </c>
      <c r="D58" t="s">
        <v>125</v>
      </c>
      <c r="E58" t="s">
        <v>492</v>
      </c>
      <c r="F58" t="s">
        <v>493</v>
      </c>
      <c r="G58" t="s">
        <v>213</v>
      </c>
      <c r="H58" t="s">
        <v>209</v>
      </c>
      <c r="I58" t="s">
        <v>494</v>
      </c>
      <c r="J58" s="66">
        <v>3.73</v>
      </c>
      <c r="K58" t="s">
        <v>104</v>
      </c>
      <c r="L58" s="67">
        <v>2.9000000000000001E-2</v>
      </c>
      <c r="M58" s="67">
        <v>2.41E-2</v>
      </c>
      <c r="N58" s="66">
        <v>3941866</v>
      </c>
      <c r="O58" s="66">
        <v>98.15</v>
      </c>
      <c r="P58" s="66">
        <v>0</v>
      </c>
      <c r="Q58" s="66">
        <v>3868.9414790000001</v>
      </c>
      <c r="R58" s="67">
        <v>4.4000000000000003E-3</v>
      </c>
      <c r="S58" s="67">
        <v>2.29E-2</v>
      </c>
      <c r="T58" s="67">
        <v>2.2000000000000001E-3</v>
      </c>
    </row>
    <row r="59" spans="1:20">
      <c r="A59" t="s">
        <v>495</v>
      </c>
      <c r="B59" t="s">
        <v>496</v>
      </c>
      <c r="C59" t="s">
        <v>102</v>
      </c>
      <c r="D59" t="s">
        <v>125</v>
      </c>
      <c r="E59" t="s">
        <v>497</v>
      </c>
      <c r="F59" t="s">
        <v>381</v>
      </c>
      <c r="G59" t="s">
        <v>208</v>
      </c>
      <c r="H59" t="s">
        <v>209</v>
      </c>
      <c r="I59" t="s">
        <v>498</v>
      </c>
      <c r="J59" s="66">
        <v>3.82</v>
      </c>
      <c r="K59" t="s">
        <v>104</v>
      </c>
      <c r="L59" s="67">
        <v>4.7E-2</v>
      </c>
      <c r="M59" s="67">
        <v>4.1799999999999997E-2</v>
      </c>
      <c r="N59" s="66">
        <v>2848500</v>
      </c>
      <c r="O59" s="66">
        <v>97.4</v>
      </c>
      <c r="P59" s="66">
        <v>141.92452</v>
      </c>
      <c r="Q59" s="66">
        <v>2916.3635199999999</v>
      </c>
      <c r="R59" s="67">
        <v>3.8999999999999998E-3</v>
      </c>
      <c r="S59" s="67">
        <v>1.7299999999999999E-2</v>
      </c>
      <c r="T59" s="67">
        <v>1.6999999999999999E-3</v>
      </c>
    </row>
    <row r="60" spans="1:20">
      <c r="A60" t="s">
        <v>499</v>
      </c>
      <c r="B60" t="s">
        <v>500</v>
      </c>
      <c r="C60" t="s">
        <v>102</v>
      </c>
      <c r="D60" t="s">
        <v>125</v>
      </c>
      <c r="E60" t="s">
        <v>393</v>
      </c>
      <c r="F60" t="s">
        <v>394</v>
      </c>
      <c r="G60" t="s">
        <v>208</v>
      </c>
      <c r="H60" t="s">
        <v>209</v>
      </c>
      <c r="I60" t="s">
        <v>382</v>
      </c>
      <c r="J60" s="66">
        <v>4.2300000000000004</v>
      </c>
      <c r="K60" t="s">
        <v>104</v>
      </c>
      <c r="L60" s="67">
        <v>5.6000000000000001E-2</v>
      </c>
      <c r="M60" s="67">
        <v>4.1099999999999998E-2</v>
      </c>
      <c r="N60" s="66">
        <v>1126728</v>
      </c>
      <c r="O60" s="66">
        <v>106.18</v>
      </c>
      <c r="P60" s="66">
        <v>31.638750000000002</v>
      </c>
      <c r="Q60" s="66">
        <v>1227.9985403999999</v>
      </c>
      <c r="R60" s="67">
        <v>3.8999999999999998E-3</v>
      </c>
      <c r="S60" s="67">
        <v>7.3000000000000001E-3</v>
      </c>
      <c r="T60" s="67">
        <v>6.9999999999999999E-4</v>
      </c>
    </row>
    <row r="61" spans="1:20">
      <c r="A61" s="68" t="s">
        <v>501</v>
      </c>
      <c r="B61" s="14"/>
      <c r="C61" s="14"/>
      <c r="D61" s="14"/>
      <c r="E61" s="14"/>
      <c r="J61" s="70">
        <v>0</v>
      </c>
      <c r="M61" s="69">
        <v>0</v>
      </c>
      <c r="N61" s="70">
        <v>0</v>
      </c>
      <c r="P61" s="70">
        <v>0</v>
      </c>
      <c r="Q61" s="70">
        <v>0</v>
      </c>
      <c r="S61" s="69">
        <v>0</v>
      </c>
      <c r="T61" s="69">
        <v>0</v>
      </c>
    </row>
    <row r="62" spans="1:20">
      <c r="A62" t="s">
        <v>246</v>
      </c>
      <c r="B62" t="s">
        <v>246</v>
      </c>
      <c r="C62" s="14"/>
      <c r="D62" s="14"/>
      <c r="E62" s="14"/>
      <c r="F62" t="s">
        <v>246</v>
      </c>
      <c r="G62" t="s">
        <v>246</v>
      </c>
      <c r="J62" s="66">
        <v>0</v>
      </c>
      <c r="K62" t="s">
        <v>246</v>
      </c>
      <c r="L62" s="67">
        <v>0</v>
      </c>
      <c r="M62" s="67">
        <v>0</v>
      </c>
      <c r="N62" s="66">
        <v>0</v>
      </c>
      <c r="O62" s="66">
        <v>0</v>
      </c>
      <c r="Q62" s="66">
        <v>0</v>
      </c>
      <c r="R62" s="67">
        <v>0</v>
      </c>
      <c r="S62" s="67">
        <v>0</v>
      </c>
      <c r="T62" s="67">
        <v>0</v>
      </c>
    </row>
    <row r="63" spans="1:20">
      <c r="A63" s="68" t="s">
        <v>250</v>
      </c>
      <c r="B63" s="14"/>
      <c r="C63" s="14"/>
      <c r="D63" s="14"/>
      <c r="E63" s="14"/>
      <c r="J63" s="70">
        <v>4.12</v>
      </c>
      <c r="M63" s="69">
        <v>4.87E-2</v>
      </c>
      <c r="N63" s="70">
        <v>12434000</v>
      </c>
      <c r="P63" s="70">
        <v>190.143315</v>
      </c>
      <c r="Q63" s="70">
        <v>46023.719997427797</v>
      </c>
      <c r="S63" s="69">
        <v>0.27250000000000002</v>
      </c>
      <c r="T63" s="69">
        <v>2.6700000000000002E-2</v>
      </c>
    </row>
    <row r="64" spans="1:20">
      <c r="A64" s="68" t="s">
        <v>311</v>
      </c>
      <c r="B64" s="14"/>
      <c r="C64" s="14"/>
      <c r="D64" s="14"/>
      <c r="E64" s="14"/>
      <c r="J64" s="70">
        <v>0</v>
      </c>
      <c r="M64" s="69">
        <v>0</v>
      </c>
      <c r="N64" s="70">
        <v>0</v>
      </c>
      <c r="P64" s="70">
        <v>0</v>
      </c>
      <c r="Q64" s="70">
        <v>0</v>
      </c>
      <c r="S64" s="69">
        <v>0</v>
      </c>
      <c r="T64" s="69">
        <v>0</v>
      </c>
    </row>
    <row r="65" spans="1:20">
      <c r="A65" t="s">
        <v>246</v>
      </c>
      <c r="B65" t="s">
        <v>246</v>
      </c>
      <c r="C65" s="14"/>
      <c r="D65" s="14"/>
      <c r="E65" s="14"/>
      <c r="F65" t="s">
        <v>246</v>
      </c>
      <c r="G65" t="s">
        <v>246</v>
      </c>
      <c r="J65" s="66">
        <v>0</v>
      </c>
      <c r="K65" t="s">
        <v>246</v>
      </c>
      <c r="L65" s="67">
        <v>0</v>
      </c>
      <c r="M65" s="67">
        <v>0</v>
      </c>
      <c r="N65" s="66">
        <v>0</v>
      </c>
      <c r="O65" s="66">
        <v>0</v>
      </c>
      <c r="Q65" s="66">
        <v>0</v>
      </c>
      <c r="R65" s="67">
        <v>0</v>
      </c>
      <c r="S65" s="67">
        <v>0</v>
      </c>
      <c r="T65" s="67">
        <v>0</v>
      </c>
    </row>
    <row r="66" spans="1:20">
      <c r="A66" s="68" t="s">
        <v>312</v>
      </c>
      <c r="B66" s="14"/>
      <c r="C66" s="14"/>
      <c r="D66" s="14"/>
      <c r="E66" s="14"/>
      <c r="J66" s="70">
        <v>4.12</v>
      </c>
      <c r="M66" s="69">
        <v>4.87E-2</v>
      </c>
      <c r="N66" s="70">
        <v>12434000</v>
      </c>
      <c r="P66" s="70">
        <v>190.143315</v>
      </c>
      <c r="Q66" s="70">
        <v>46023.719997427797</v>
      </c>
      <c r="S66" s="69">
        <v>0.27250000000000002</v>
      </c>
      <c r="T66" s="69">
        <v>2.6700000000000002E-2</v>
      </c>
    </row>
    <row r="67" spans="1:20">
      <c r="A67" t="s">
        <v>502</v>
      </c>
      <c r="B67" t="s">
        <v>503</v>
      </c>
      <c r="C67" t="s">
        <v>504</v>
      </c>
      <c r="D67" t="s">
        <v>505</v>
      </c>
      <c r="E67" t="s">
        <v>506</v>
      </c>
      <c r="F67" t="s">
        <v>507</v>
      </c>
      <c r="G67" t="s">
        <v>508</v>
      </c>
      <c r="H67" t="s">
        <v>400</v>
      </c>
      <c r="I67" t="s">
        <v>509</v>
      </c>
      <c r="J67" s="66">
        <v>5.03</v>
      </c>
      <c r="K67" t="s">
        <v>108</v>
      </c>
      <c r="L67" s="67">
        <v>6.7500000000000004E-2</v>
      </c>
      <c r="M67" s="67">
        <v>3.6999999999999998E-2</v>
      </c>
      <c r="N67" s="66">
        <v>807000</v>
      </c>
      <c r="O67" s="66">
        <v>119.59575</v>
      </c>
      <c r="P67" s="66">
        <v>0</v>
      </c>
      <c r="Q67" s="66">
        <v>3360.6094801049999</v>
      </c>
      <c r="R67" s="67">
        <v>0</v>
      </c>
      <c r="S67" s="67">
        <v>1.9900000000000001E-2</v>
      </c>
      <c r="T67" s="67">
        <v>1.9E-3</v>
      </c>
    </row>
    <row r="68" spans="1:20">
      <c r="A68" t="s">
        <v>510</v>
      </c>
      <c r="B68" t="s">
        <v>511</v>
      </c>
      <c r="C68" t="s">
        <v>504</v>
      </c>
      <c r="D68" t="s">
        <v>505</v>
      </c>
      <c r="E68" t="s">
        <v>512</v>
      </c>
      <c r="F68" t="s">
        <v>513</v>
      </c>
      <c r="G68" t="s">
        <v>414</v>
      </c>
      <c r="H68" t="s">
        <v>209</v>
      </c>
      <c r="I68" t="s">
        <v>514</v>
      </c>
      <c r="J68" s="66">
        <v>5.3</v>
      </c>
      <c r="K68" t="s">
        <v>108</v>
      </c>
      <c r="L68" s="67">
        <v>4.6300000000000001E-2</v>
      </c>
      <c r="M68" s="67">
        <v>2.9600000000000001E-2</v>
      </c>
      <c r="N68" s="66">
        <v>1198000</v>
      </c>
      <c r="O68" s="66">
        <v>109.70655555926544</v>
      </c>
      <c r="P68" s="66">
        <v>0</v>
      </c>
      <c r="Q68" s="66">
        <v>4576.3387529592001</v>
      </c>
      <c r="R68" s="67">
        <v>0</v>
      </c>
      <c r="S68" s="67">
        <v>2.7099999999999999E-2</v>
      </c>
      <c r="T68" s="67">
        <v>2.7000000000000001E-3</v>
      </c>
    </row>
    <row r="69" spans="1:20">
      <c r="A69" t="s">
        <v>515</v>
      </c>
      <c r="B69" t="s">
        <v>516</v>
      </c>
      <c r="C69" t="s">
        <v>125</v>
      </c>
      <c r="D69" t="s">
        <v>505</v>
      </c>
      <c r="E69" t="s">
        <v>517</v>
      </c>
      <c r="F69" t="s">
        <v>518</v>
      </c>
      <c r="G69" t="s">
        <v>519</v>
      </c>
      <c r="H69" t="s">
        <v>209</v>
      </c>
      <c r="I69" t="s">
        <v>520</v>
      </c>
      <c r="J69" s="66">
        <v>5.88</v>
      </c>
      <c r="K69" t="s">
        <v>108</v>
      </c>
      <c r="L69" s="67">
        <v>6.88E-2</v>
      </c>
      <c r="M69" s="67">
        <v>7.3400000000000007E-2</v>
      </c>
      <c r="N69" s="66">
        <v>1077000</v>
      </c>
      <c r="O69" s="66">
        <v>100.34341643454039</v>
      </c>
      <c r="P69" s="66">
        <v>0</v>
      </c>
      <c r="Q69" s="66">
        <v>3762.9925077900002</v>
      </c>
      <c r="R69" s="67">
        <v>0</v>
      </c>
      <c r="S69" s="67">
        <v>2.23E-2</v>
      </c>
      <c r="T69" s="67">
        <v>2.2000000000000001E-3</v>
      </c>
    </row>
    <row r="70" spans="1:20">
      <c r="A70" t="s">
        <v>521</v>
      </c>
      <c r="B70" t="s">
        <v>522</v>
      </c>
      <c r="C70" t="s">
        <v>504</v>
      </c>
      <c r="D70" t="s">
        <v>505</v>
      </c>
      <c r="E70" t="s">
        <v>523</v>
      </c>
      <c r="F70" t="s">
        <v>125</v>
      </c>
      <c r="G70" t="s">
        <v>524</v>
      </c>
      <c r="H70" t="s">
        <v>400</v>
      </c>
      <c r="I70" t="s">
        <v>454</v>
      </c>
      <c r="J70" s="66">
        <v>3.53</v>
      </c>
      <c r="K70" t="s">
        <v>108</v>
      </c>
      <c r="L70" s="67">
        <v>5.6300000000000003E-2</v>
      </c>
      <c r="M70" s="67">
        <v>5.6399999999999999E-2</v>
      </c>
      <c r="N70" s="66">
        <v>868000</v>
      </c>
      <c r="O70" s="66">
        <v>103</v>
      </c>
      <c r="P70" s="66">
        <v>85.004324999999994</v>
      </c>
      <c r="Q70" s="66">
        <v>3198.0516050000001</v>
      </c>
      <c r="R70" s="67">
        <v>0</v>
      </c>
      <c r="S70" s="67">
        <v>1.89E-2</v>
      </c>
      <c r="T70" s="67">
        <v>1.9E-3</v>
      </c>
    </row>
    <row r="71" spans="1:20">
      <c r="A71" t="s">
        <v>525</v>
      </c>
      <c r="B71" t="s">
        <v>526</v>
      </c>
      <c r="C71" t="s">
        <v>504</v>
      </c>
      <c r="D71" t="s">
        <v>505</v>
      </c>
      <c r="E71" t="s">
        <v>527</v>
      </c>
      <c r="F71" t="s">
        <v>518</v>
      </c>
      <c r="G71" t="s">
        <v>524</v>
      </c>
      <c r="H71" t="s">
        <v>400</v>
      </c>
      <c r="I71" t="s">
        <v>528</v>
      </c>
      <c r="J71" s="66">
        <v>6.22</v>
      </c>
      <c r="K71" t="s">
        <v>108</v>
      </c>
      <c r="L71" s="67">
        <v>8.2500000000000004E-2</v>
      </c>
      <c r="M71" s="67">
        <v>6.8500000000000005E-2</v>
      </c>
      <c r="N71" s="66">
        <v>1062000</v>
      </c>
      <c r="O71" s="66">
        <v>111.14041096045197</v>
      </c>
      <c r="P71" s="66">
        <v>0</v>
      </c>
      <c r="Q71" s="66">
        <v>4109.8434744407996</v>
      </c>
      <c r="R71" s="67">
        <v>0</v>
      </c>
      <c r="S71" s="67">
        <v>2.4299999999999999E-2</v>
      </c>
      <c r="T71" s="67">
        <v>2.3999999999999998E-3</v>
      </c>
    </row>
    <row r="72" spans="1:20">
      <c r="A72" t="s">
        <v>529</v>
      </c>
      <c r="B72" t="s">
        <v>530</v>
      </c>
      <c r="C72" t="s">
        <v>504</v>
      </c>
      <c r="D72" t="s">
        <v>505</v>
      </c>
      <c r="E72" t="s">
        <v>531</v>
      </c>
      <c r="F72" t="s">
        <v>532</v>
      </c>
      <c r="G72" t="s">
        <v>524</v>
      </c>
      <c r="H72" t="s">
        <v>400</v>
      </c>
      <c r="I72" t="s">
        <v>336</v>
      </c>
      <c r="J72" s="66">
        <v>4.66</v>
      </c>
      <c r="K72" t="s">
        <v>108</v>
      </c>
      <c r="L72" s="67">
        <v>5.2499999999999998E-2</v>
      </c>
      <c r="M72" s="67">
        <v>4.58E-2</v>
      </c>
      <c r="N72" s="66">
        <v>872000</v>
      </c>
      <c r="O72" s="66">
        <v>104.42475</v>
      </c>
      <c r="P72" s="66">
        <v>0</v>
      </c>
      <c r="Q72" s="66">
        <v>3170.6528612400002</v>
      </c>
      <c r="R72" s="67">
        <v>0</v>
      </c>
      <c r="S72" s="67">
        <v>1.8800000000000001E-2</v>
      </c>
      <c r="T72" s="67">
        <v>1.8E-3</v>
      </c>
    </row>
    <row r="73" spans="1:20">
      <c r="A73" t="s">
        <v>533</v>
      </c>
      <c r="B73" t="s">
        <v>534</v>
      </c>
      <c r="C73" t="s">
        <v>504</v>
      </c>
      <c r="D73" t="s">
        <v>505</v>
      </c>
      <c r="E73" t="s">
        <v>535</v>
      </c>
      <c r="F73" t="s">
        <v>536</v>
      </c>
      <c r="G73" t="s">
        <v>537</v>
      </c>
      <c r="H73" t="s">
        <v>538</v>
      </c>
      <c r="I73" t="s">
        <v>539</v>
      </c>
      <c r="J73" s="66">
        <v>1.47</v>
      </c>
      <c r="K73" t="s">
        <v>108</v>
      </c>
      <c r="L73" s="67">
        <v>5.3999999999999999E-2</v>
      </c>
      <c r="M73" s="67">
        <v>3.15E-2</v>
      </c>
      <c r="N73" s="66">
        <v>1424000</v>
      </c>
      <c r="O73" s="66">
        <v>105.87</v>
      </c>
      <c r="P73" s="66">
        <v>0</v>
      </c>
      <c r="Q73" s="66">
        <v>5249.4242015999998</v>
      </c>
      <c r="R73" s="67">
        <v>0</v>
      </c>
      <c r="S73" s="67">
        <v>3.1099999999999999E-2</v>
      </c>
      <c r="T73" s="67">
        <v>3.0000000000000001E-3</v>
      </c>
    </row>
    <row r="74" spans="1:20">
      <c r="A74" t="s">
        <v>540</v>
      </c>
      <c r="B74" t="s">
        <v>541</v>
      </c>
      <c r="C74" t="s">
        <v>504</v>
      </c>
      <c r="D74" t="s">
        <v>505</v>
      </c>
      <c r="E74" t="s">
        <v>542</v>
      </c>
      <c r="F74" t="s">
        <v>543</v>
      </c>
      <c r="G74" t="s">
        <v>544</v>
      </c>
      <c r="H74" t="s">
        <v>400</v>
      </c>
      <c r="I74" t="s">
        <v>545</v>
      </c>
      <c r="J74" s="66">
        <v>4.1399999999999997</v>
      </c>
      <c r="K74" t="s">
        <v>108</v>
      </c>
      <c r="L74" s="67">
        <v>5.3800000000000001E-2</v>
      </c>
      <c r="M74" s="67">
        <v>4.3299999999999998E-2</v>
      </c>
      <c r="N74" s="66">
        <v>1110000</v>
      </c>
      <c r="O74" s="66">
        <v>106.3227361081081</v>
      </c>
      <c r="P74" s="66">
        <v>0</v>
      </c>
      <c r="Q74" s="66">
        <v>4109.3950151256004</v>
      </c>
      <c r="R74" s="67">
        <v>0</v>
      </c>
      <c r="S74" s="67">
        <v>2.4299999999999999E-2</v>
      </c>
      <c r="T74" s="67">
        <v>2.3999999999999998E-3</v>
      </c>
    </row>
    <row r="75" spans="1:20">
      <c r="A75" t="s">
        <v>546</v>
      </c>
      <c r="B75" t="s">
        <v>547</v>
      </c>
      <c r="C75" t="s">
        <v>504</v>
      </c>
      <c r="D75" t="s">
        <v>505</v>
      </c>
      <c r="E75" t="s">
        <v>548</v>
      </c>
      <c r="F75" t="s">
        <v>549</v>
      </c>
      <c r="G75" t="s">
        <v>537</v>
      </c>
      <c r="H75" t="s">
        <v>538</v>
      </c>
      <c r="I75" t="s">
        <v>550</v>
      </c>
      <c r="J75" s="66">
        <v>6.37</v>
      </c>
      <c r="K75" t="s">
        <v>108</v>
      </c>
      <c r="L75" s="67">
        <v>5.5E-2</v>
      </c>
      <c r="M75" s="67">
        <v>5.5500000000000001E-2</v>
      </c>
      <c r="N75" s="66">
        <v>880000</v>
      </c>
      <c r="O75" s="66">
        <v>101.27283332954545</v>
      </c>
      <c r="P75" s="66">
        <v>0</v>
      </c>
      <c r="Q75" s="66">
        <v>3103.1616497506002</v>
      </c>
      <c r="R75" s="67">
        <v>0</v>
      </c>
      <c r="S75" s="67">
        <v>1.84E-2</v>
      </c>
      <c r="T75" s="67">
        <v>1.8E-3</v>
      </c>
    </row>
    <row r="76" spans="1:20">
      <c r="A76" t="s">
        <v>551</v>
      </c>
      <c r="B76" t="s">
        <v>552</v>
      </c>
      <c r="C76" t="s">
        <v>125</v>
      </c>
      <c r="D76" t="s">
        <v>505</v>
      </c>
      <c r="E76" t="s">
        <v>553</v>
      </c>
      <c r="F76" t="s">
        <v>125</v>
      </c>
      <c r="G76" t="s">
        <v>544</v>
      </c>
      <c r="H76" t="s">
        <v>400</v>
      </c>
      <c r="I76" t="s">
        <v>554</v>
      </c>
      <c r="J76" s="66">
        <v>2.74</v>
      </c>
      <c r="K76" t="s">
        <v>108</v>
      </c>
      <c r="L76" s="67">
        <v>5.5E-2</v>
      </c>
      <c r="M76" s="67">
        <v>5.67E-2</v>
      </c>
      <c r="N76" s="66">
        <v>1098000</v>
      </c>
      <c r="O76" s="66">
        <v>102.46899999999999</v>
      </c>
      <c r="P76" s="66">
        <v>105.13899000000001</v>
      </c>
      <c r="Q76" s="66">
        <v>4022.7706868400001</v>
      </c>
      <c r="R76" s="67">
        <v>0</v>
      </c>
      <c r="S76" s="67">
        <v>2.3800000000000002E-2</v>
      </c>
      <c r="T76" s="67">
        <v>2.3E-3</v>
      </c>
    </row>
    <row r="77" spans="1:20">
      <c r="A77" t="s">
        <v>555</v>
      </c>
      <c r="B77" t="s">
        <v>556</v>
      </c>
      <c r="C77" t="s">
        <v>504</v>
      </c>
      <c r="D77" t="s">
        <v>505</v>
      </c>
      <c r="E77" t="s">
        <v>557</v>
      </c>
      <c r="F77" t="s">
        <v>513</v>
      </c>
      <c r="G77" t="s">
        <v>558</v>
      </c>
      <c r="H77" t="s">
        <v>400</v>
      </c>
      <c r="I77" t="s">
        <v>559</v>
      </c>
      <c r="J77" s="66">
        <v>3.08</v>
      </c>
      <c r="K77" t="s">
        <v>108</v>
      </c>
      <c r="L77" s="67">
        <v>5.2499999999999998E-2</v>
      </c>
      <c r="M77" s="67">
        <v>4.5199999999999997E-2</v>
      </c>
      <c r="N77" s="66">
        <v>1149000</v>
      </c>
      <c r="O77" s="66">
        <v>103.25458333333333</v>
      </c>
      <c r="P77" s="66">
        <v>0</v>
      </c>
      <c r="Q77" s="66">
        <v>4131.0279558250004</v>
      </c>
      <c r="R77" s="67">
        <v>0</v>
      </c>
      <c r="S77" s="67">
        <v>2.4500000000000001E-2</v>
      </c>
      <c r="T77" s="67">
        <v>2.3999999999999998E-3</v>
      </c>
    </row>
    <row r="78" spans="1:20">
      <c r="A78" t="s">
        <v>560</v>
      </c>
      <c r="B78" t="s">
        <v>561</v>
      </c>
      <c r="C78" t="s">
        <v>504</v>
      </c>
      <c r="D78" t="s">
        <v>505</v>
      </c>
      <c r="E78" t="s">
        <v>562</v>
      </c>
      <c r="F78" t="s">
        <v>563</v>
      </c>
      <c r="G78" t="s">
        <v>564</v>
      </c>
      <c r="H78" t="s">
        <v>538</v>
      </c>
      <c r="I78" t="s">
        <v>514</v>
      </c>
      <c r="J78" s="66">
        <v>2.06</v>
      </c>
      <c r="K78" t="s">
        <v>108</v>
      </c>
      <c r="L78" s="67">
        <v>6.3799999999999996E-2</v>
      </c>
      <c r="M78" s="67">
        <v>5.2299999999999999E-2</v>
      </c>
      <c r="N78" s="66">
        <v>889000</v>
      </c>
      <c r="O78" s="66">
        <v>104.32737500562429</v>
      </c>
      <c r="P78" s="66">
        <v>0</v>
      </c>
      <c r="Q78" s="66">
        <v>3229.4518067516001</v>
      </c>
      <c r="R78" s="67">
        <v>0</v>
      </c>
      <c r="S78" s="67">
        <v>1.9099999999999999E-2</v>
      </c>
      <c r="T78" s="67">
        <v>1.9E-3</v>
      </c>
    </row>
    <row r="79" spans="1:20">
      <c r="A79" s="89" t="s">
        <v>252</v>
      </c>
      <c r="B79" s="14"/>
      <c r="C79" s="14"/>
      <c r="D79" s="14"/>
      <c r="E79" s="14"/>
    </row>
    <row r="80" spans="1:20">
      <c r="A80" s="89" t="s">
        <v>305</v>
      </c>
      <c r="B80" s="14"/>
      <c r="C80" s="14"/>
      <c r="D80" s="14"/>
      <c r="E80" s="14"/>
    </row>
    <row r="81" spans="1:5">
      <c r="A81" s="89" t="s">
        <v>306</v>
      </c>
      <c r="B81" s="14"/>
      <c r="C81" s="14"/>
      <c r="D81" s="14"/>
      <c r="E81" s="14"/>
    </row>
    <row r="82" spans="1:5">
      <c r="A82" s="89" t="s">
        <v>307</v>
      </c>
      <c r="B82" s="14"/>
      <c r="C82" s="14"/>
      <c r="D82" s="14"/>
      <c r="E82" s="14"/>
    </row>
    <row r="83" spans="1:5">
      <c r="A83" s="89" t="s">
        <v>308</v>
      </c>
      <c r="B83" s="14"/>
      <c r="C83" s="14"/>
      <c r="D83" s="14"/>
      <c r="E83" s="14"/>
    </row>
    <row r="84" spans="1:5" hidden="1">
      <c r="B84" s="14"/>
      <c r="C84" s="14"/>
      <c r="D84" s="14"/>
      <c r="E84" s="14"/>
    </row>
    <row r="85" spans="1:5" hidden="1">
      <c r="B85" s="14"/>
      <c r="C85" s="14"/>
      <c r="D85" s="14"/>
      <c r="E85" s="14"/>
    </row>
    <row r="86" spans="1:5" hidden="1">
      <c r="B86" s="14"/>
      <c r="C86" s="14"/>
      <c r="D86" s="14"/>
      <c r="E86" s="14"/>
    </row>
    <row r="87" spans="1:5" hidden="1">
      <c r="B87" s="14"/>
      <c r="C87" s="14"/>
      <c r="D87" s="14"/>
      <c r="E87" s="14"/>
    </row>
    <row r="88" spans="1:5" hidden="1">
      <c r="B88" s="14"/>
      <c r="C88" s="14"/>
      <c r="D88" s="14"/>
      <c r="E88" s="14"/>
    </row>
    <row r="89" spans="1:5" hidden="1">
      <c r="B89" s="14"/>
      <c r="C89" s="14"/>
      <c r="D89" s="14"/>
      <c r="E89" s="14"/>
    </row>
    <row r="90" spans="1:5" hidden="1">
      <c r="B90" s="14"/>
      <c r="C90" s="14"/>
      <c r="D90" s="14"/>
      <c r="E90" s="14"/>
    </row>
    <row r="91" spans="1:5" hidden="1">
      <c r="B91" s="14"/>
      <c r="C91" s="14"/>
      <c r="D91" s="14"/>
      <c r="E91" s="14"/>
    </row>
    <row r="92" spans="1:5" hidden="1">
      <c r="B92" s="14"/>
      <c r="C92" s="14"/>
      <c r="D92" s="14"/>
      <c r="E92" s="14"/>
    </row>
    <row r="93" spans="1:5" hidden="1">
      <c r="B93" s="14"/>
      <c r="C93" s="14"/>
      <c r="D93" s="14"/>
      <c r="E93" s="14"/>
    </row>
    <row r="94" spans="1:5" hidden="1">
      <c r="B94" s="14"/>
      <c r="C94" s="14"/>
      <c r="D94" s="14"/>
      <c r="E94" s="14"/>
    </row>
    <row r="95" spans="1:5" hidden="1">
      <c r="B95" s="14"/>
      <c r="C95" s="14"/>
      <c r="D95" s="14"/>
      <c r="E95" s="14"/>
    </row>
    <row r="96" spans="1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77" workbookViewId="0">
      <selection activeCell="M86" sqref="M8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  <c r="B2" t="s">
        <v>196</v>
      </c>
    </row>
    <row r="3" spans="1:61">
      <c r="A3" s="2" t="s">
        <v>2</v>
      </c>
      <c r="B3" t="s">
        <v>197</v>
      </c>
    </row>
    <row r="4" spans="1:61">
      <c r="A4" s="2" t="s">
        <v>3</v>
      </c>
      <c r="B4" t="s">
        <v>198</v>
      </c>
    </row>
    <row r="5" spans="1:61">
      <c r="A5" s="63" t="s">
        <v>199</v>
      </c>
      <c r="B5" t="s">
        <v>200</v>
      </c>
    </row>
    <row r="6" spans="1:61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I6" s="16"/>
    </row>
    <row r="7" spans="1:61" ht="26.25" customHeight="1">
      <c r="A7" s="103" t="s">
        <v>91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E7" s="16"/>
      <c r="BI7" s="16"/>
    </row>
    <row r="8" spans="1:61" s="16" customFormat="1" ht="20.25">
      <c r="A8" s="40" t="s">
        <v>48</v>
      </c>
      <c r="B8" s="41" t="s">
        <v>49</v>
      </c>
      <c r="C8" s="106" t="s">
        <v>70</v>
      </c>
      <c r="D8" s="106" t="s">
        <v>83</v>
      </c>
      <c r="E8" s="106" t="s">
        <v>50</v>
      </c>
      <c r="F8" s="106" t="s">
        <v>84</v>
      </c>
      <c r="G8" s="106" t="s">
        <v>53</v>
      </c>
      <c r="H8" s="97" t="s">
        <v>189</v>
      </c>
      <c r="I8" s="97" t="s">
        <v>190</v>
      </c>
      <c r="J8" s="97" t="s">
        <v>194</v>
      </c>
      <c r="K8" s="97" t="s">
        <v>56</v>
      </c>
      <c r="L8" s="97" t="s">
        <v>73</v>
      </c>
      <c r="M8" s="97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29681675.140000001</v>
      </c>
      <c r="I11" s="7"/>
      <c r="J11" s="64">
        <v>86.542496999999997</v>
      </c>
      <c r="K11" s="64">
        <v>294659.73117742001</v>
      </c>
      <c r="L11" s="7"/>
      <c r="M11" s="65">
        <v>1</v>
      </c>
      <c r="N11" s="65">
        <v>0.1709</v>
      </c>
      <c r="BE11" s="14"/>
      <c r="BF11" s="16"/>
      <c r="BG11" s="14"/>
      <c r="BI11" s="14"/>
    </row>
    <row r="12" spans="1:61">
      <c r="A12" s="68" t="s">
        <v>203</v>
      </c>
      <c r="D12" s="14"/>
      <c r="E12" s="14"/>
      <c r="F12" s="14"/>
      <c r="H12" s="70">
        <v>29347539.140000001</v>
      </c>
      <c r="J12" s="70">
        <v>46.123027</v>
      </c>
      <c r="K12" s="70">
        <v>260803.78050299999</v>
      </c>
      <c r="M12" s="69">
        <v>0.8851</v>
      </c>
      <c r="N12" s="69">
        <v>0.1512</v>
      </c>
    </row>
    <row r="13" spans="1:61">
      <c r="A13" s="68" t="s">
        <v>565</v>
      </c>
      <c r="D13" s="14"/>
      <c r="E13" s="14"/>
      <c r="F13" s="14"/>
      <c r="H13" s="70">
        <v>7053066.3200000003</v>
      </c>
      <c r="J13" s="70">
        <v>13.208966999999999</v>
      </c>
      <c r="K13" s="70">
        <v>147966.06664899999</v>
      </c>
      <c r="M13" s="69">
        <v>0.50219999999999998</v>
      </c>
      <c r="N13" s="69">
        <v>8.5800000000000001E-2</v>
      </c>
    </row>
    <row r="14" spans="1:61">
      <c r="A14" t="s">
        <v>566</v>
      </c>
      <c r="B14" t="s">
        <v>567</v>
      </c>
      <c r="C14" t="s">
        <v>102</v>
      </c>
      <c r="D14" t="s">
        <v>125</v>
      </c>
      <c r="E14" t="s">
        <v>497</v>
      </c>
      <c r="F14" t="s">
        <v>381</v>
      </c>
      <c r="G14" t="s">
        <v>104</v>
      </c>
      <c r="H14" s="66">
        <v>2224452</v>
      </c>
      <c r="I14" s="66">
        <v>183.3</v>
      </c>
      <c r="J14" s="66">
        <v>0</v>
      </c>
      <c r="K14" s="66">
        <v>4077.4205160000001</v>
      </c>
      <c r="L14" s="67">
        <v>6.9999999999999999E-4</v>
      </c>
      <c r="M14" s="67">
        <v>1.38E-2</v>
      </c>
      <c r="N14" s="67">
        <v>2.3999999999999998E-3</v>
      </c>
    </row>
    <row r="15" spans="1:61">
      <c r="A15" t="s">
        <v>568</v>
      </c>
      <c r="B15" t="s">
        <v>569</v>
      </c>
      <c r="C15" t="s">
        <v>102</v>
      </c>
      <c r="D15" t="s">
        <v>125</v>
      </c>
      <c r="E15" t="s">
        <v>380</v>
      </c>
      <c r="F15" t="s">
        <v>381</v>
      </c>
      <c r="G15" t="s">
        <v>104</v>
      </c>
      <c r="H15" s="66">
        <v>17443</v>
      </c>
      <c r="I15" s="66">
        <v>50800</v>
      </c>
      <c r="J15" s="66">
        <v>0</v>
      </c>
      <c r="K15" s="66">
        <v>8861.0439999999999</v>
      </c>
      <c r="L15" s="67">
        <v>1.4E-3</v>
      </c>
      <c r="M15" s="67">
        <v>3.0099999999999998E-2</v>
      </c>
      <c r="N15" s="67">
        <v>5.1000000000000004E-3</v>
      </c>
    </row>
    <row r="16" spans="1:61">
      <c r="A16" t="s">
        <v>570</v>
      </c>
      <c r="B16" t="s">
        <v>571</v>
      </c>
      <c r="C16" t="s">
        <v>102</v>
      </c>
      <c r="D16" t="s">
        <v>125</v>
      </c>
      <c r="E16" t="s">
        <v>572</v>
      </c>
      <c r="F16" t="s">
        <v>368</v>
      </c>
      <c r="G16" t="s">
        <v>104</v>
      </c>
      <c r="H16" s="66">
        <v>126933</v>
      </c>
      <c r="I16" s="66">
        <v>2205</v>
      </c>
      <c r="J16" s="66">
        <v>0</v>
      </c>
      <c r="K16" s="66">
        <v>2798.8726499999998</v>
      </c>
      <c r="L16" s="67">
        <v>5.0000000000000001E-4</v>
      </c>
      <c r="M16" s="67">
        <v>9.4999999999999998E-3</v>
      </c>
      <c r="N16" s="67">
        <v>1.6000000000000001E-3</v>
      </c>
    </row>
    <row r="17" spans="1:14">
      <c r="A17" t="s">
        <v>573</v>
      </c>
      <c r="B17" t="s">
        <v>574</v>
      </c>
      <c r="C17" t="s">
        <v>102</v>
      </c>
      <c r="D17" t="s">
        <v>125</v>
      </c>
      <c r="E17" t="s">
        <v>575</v>
      </c>
      <c r="F17" t="s">
        <v>368</v>
      </c>
      <c r="G17" t="s">
        <v>104</v>
      </c>
      <c r="H17" s="66">
        <v>30675</v>
      </c>
      <c r="I17" s="66">
        <v>3021</v>
      </c>
      <c r="J17" s="66">
        <v>0</v>
      </c>
      <c r="K17" s="66">
        <v>926.69174999999996</v>
      </c>
      <c r="L17" s="67">
        <v>1E-4</v>
      </c>
      <c r="M17" s="67">
        <v>3.0999999999999999E-3</v>
      </c>
      <c r="N17" s="67">
        <v>5.0000000000000001E-4</v>
      </c>
    </row>
    <row r="18" spans="1:14">
      <c r="A18" t="s">
        <v>576</v>
      </c>
      <c r="B18" t="s">
        <v>577</v>
      </c>
      <c r="C18" t="s">
        <v>102</v>
      </c>
      <c r="D18" t="s">
        <v>125</v>
      </c>
      <c r="E18" t="s">
        <v>578</v>
      </c>
      <c r="F18" t="s">
        <v>316</v>
      </c>
      <c r="G18" t="s">
        <v>104</v>
      </c>
      <c r="H18" s="66">
        <v>567634</v>
      </c>
      <c r="I18" s="66">
        <v>1529</v>
      </c>
      <c r="J18" s="66">
        <v>0</v>
      </c>
      <c r="K18" s="66">
        <v>8679.1238599999997</v>
      </c>
      <c r="L18" s="67">
        <v>5.0000000000000001E-4</v>
      </c>
      <c r="M18" s="67">
        <v>2.9499999999999998E-2</v>
      </c>
      <c r="N18" s="67">
        <v>5.0000000000000001E-3</v>
      </c>
    </row>
    <row r="19" spans="1:14">
      <c r="A19" t="s">
        <v>579</v>
      </c>
      <c r="B19" t="s">
        <v>580</v>
      </c>
      <c r="C19" t="s">
        <v>102</v>
      </c>
      <c r="D19" t="s">
        <v>125</v>
      </c>
      <c r="E19" t="s">
        <v>347</v>
      </c>
      <c r="F19" t="s">
        <v>316</v>
      </c>
      <c r="G19" t="s">
        <v>104</v>
      </c>
      <c r="H19" s="66">
        <v>798887</v>
      </c>
      <c r="I19" s="66">
        <v>2474</v>
      </c>
      <c r="J19" s="66">
        <v>0</v>
      </c>
      <c r="K19" s="66">
        <v>19764.464380000001</v>
      </c>
      <c r="L19" s="67">
        <v>5.0000000000000001E-4</v>
      </c>
      <c r="M19" s="67">
        <v>6.7100000000000007E-2</v>
      </c>
      <c r="N19" s="67">
        <v>1.15E-2</v>
      </c>
    </row>
    <row r="20" spans="1:14">
      <c r="A20" t="s">
        <v>581</v>
      </c>
      <c r="B20" t="s">
        <v>582</v>
      </c>
      <c r="C20" t="s">
        <v>102</v>
      </c>
      <c r="D20" t="s">
        <v>125</v>
      </c>
      <c r="E20" t="s">
        <v>372</v>
      </c>
      <c r="F20" t="s">
        <v>316</v>
      </c>
      <c r="G20" t="s">
        <v>104</v>
      </c>
      <c r="H20" s="66">
        <v>19041</v>
      </c>
      <c r="I20" s="66">
        <v>8640</v>
      </c>
      <c r="J20" s="66">
        <v>0</v>
      </c>
      <c r="K20" s="66">
        <v>1645.1424</v>
      </c>
      <c r="L20" s="67">
        <v>1E-4</v>
      </c>
      <c r="M20" s="67">
        <v>5.5999999999999999E-3</v>
      </c>
      <c r="N20" s="67">
        <v>1E-3</v>
      </c>
    </row>
    <row r="21" spans="1:14">
      <c r="A21" t="s">
        <v>583</v>
      </c>
      <c r="B21" t="s">
        <v>584</v>
      </c>
      <c r="C21" t="s">
        <v>102</v>
      </c>
      <c r="D21" t="s">
        <v>125</v>
      </c>
      <c r="E21" t="s">
        <v>585</v>
      </c>
      <c r="F21" t="s">
        <v>316</v>
      </c>
      <c r="G21" t="s">
        <v>104</v>
      </c>
      <c r="H21" s="66">
        <v>873684</v>
      </c>
      <c r="I21" s="66">
        <v>2740</v>
      </c>
      <c r="J21" s="66">
        <v>0</v>
      </c>
      <c r="K21" s="66">
        <v>23938.941599999998</v>
      </c>
      <c r="L21" s="67">
        <v>6.9999999999999999E-4</v>
      </c>
      <c r="M21" s="67">
        <v>8.1199999999999994E-2</v>
      </c>
      <c r="N21" s="67">
        <v>1.3899999999999999E-2</v>
      </c>
    </row>
    <row r="22" spans="1:14">
      <c r="A22" t="s">
        <v>586</v>
      </c>
      <c r="B22" t="s">
        <v>587</v>
      </c>
      <c r="C22" t="s">
        <v>102</v>
      </c>
      <c r="D22" t="s">
        <v>125</v>
      </c>
      <c r="E22" t="s">
        <v>470</v>
      </c>
      <c r="F22" t="s">
        <v>394</v>
      </c>
      <c r="G22" t="s">
        <v>104</v>
      </c>
      <c r="H22" s="66">
        <v>3752.32</v>
      </c>
      <c r="I22" s="66">
        <v>40570</v>
      </c>
      <c r="J22" s="66">
        <v>0</v>
      </c>
      <c r="K22" s="66">
        <v>1522.3162239999999</v>
      </c>
      <c r="L22" s="67">
        <v>2.9999999999999997E-4</v>
      </c>
      <c r="M22" s="67">
        <v>5.1999999999999998E-3</v>
      </c>
      <c r="N22" s="67">
        <v>8.9999999999999998E-4</v>
      </c>
    </row>
    <row r="23" spans="1:14">
      <c r="A23" t="s">
        <v>588</v>
      </c>
      <c r="B23" t="s">
        <v>589</v>
      </c>
      <c r="C23" t="s">
        <v>102</v>
      </c>
      <c r="D23" t="s">
        <v>125</v>
      </c>
      <c r="E23" t="s">
        <v>393</v>
      </c>
      <c r="F23" t="s">
        <v>394</v>
      </c>
      <c r="G23" t="s">
        <v>104</v>
      </c>
      <c r="H23" s="66">
        <v>6774</v>
      </c>
      <c r="I23" s="66">
        <v>78150</v>
      </c>
      <c r="J23" s="66">
        <v>0</v>
      </c>
      <c r="K23" s="66">
        <v>5293.8810000000003</v>
      </c>
      <c r="L23" s="67">
        <v>8.9999999999999998E-4</v>
      </c>
      <c r="M23" s="67">
        <v>1.7999999999999999E-2</v>
      </c>
      <c r="N23" s="67">
        <v>3.0999999999999999E-3</v>
      </c>
    </row>
    <row r="24" spans="1:14">
      <c r="A24" t="s">
        <v>590</v>
      </c>
      <c r="B24" t="s">
        <v>591</v>
      </c>
      <c r="C24" t="s">
        <v>102</v>
      </c>
      <c r="D24" t="s">
        <v>125</v>
      </c>
      <c r="E24" t="s">
        <v>592</v>
      </c>
      <c r="F24" t="s">
        <v>593</v>
      </c>
      <c r="G24" t="s">
        <v>104</v>
      </c>
      <c r="H24" s="66">
        <v>148752</v>
      </c>
      <c r="I24" s="66">
        <v>812</v>
      </c>
      <c r="J24" s="66">
        <v>0</v>
      </c>
      <c r="K24" s="66">
        <v>1207.8662400000001</v>
      </c>
      <c r="L24" s="67">
        <v>1E-4</v>
      </c>
      <c r="M24" s="67">
        <v>4.1000000000000003E-3</v>
      </c>
      <c r="N24" s="67">
        <v>6.9999999999999999E-4</v>
      </c>
    </row>
    <row r="25" spans="1:14">
      <c r="A25" t="s">
        <v>594</v>
      </c>
      <c r="B25" t="s">
        <v>595</v>
      </c>
      <c r="C25" t="s">
        <v>102</v>
      </c>
      <c r="D25" t="s">
        <v>125</v>
      </c>
      <c r="E25" t="s">
        <v>418</v>
      </c>
      <c r="F25" t="s">
        <v>354</v>
      </c>
      <c r="G25" t="s">
        <v>104</v>
      </c>
      <c r="H25" s="66">
        <v>264555</v>
      </c>
      <c r="I25" s="66">
        <v>1726</v>
      </c>
      <c r="J25" s="66">
        <v>0</v>
      </c>
      <c r="K25" s="66">
        <v>4566.2192999999997</v>
      </c>
      <c r="L25" s="67">
        <v>2.0000000000000001E-4</v>
      </c>
      <c r="M25" s="67">
        <v>1.55E-2</v>
      </c>
      <c r="N25" s="67">
        <v>2.5999999999999999E-3</v>
      </c>
    </row>
    <row r="26" spans="1:14">
      <c r="A26" t="s">
        <v>596</v>
      </c>
      <c r="B26" t="s">
        <v>597</v>
      </c>
      <c r="C26" t="s">
        <v>102</v>
      </c>
      <c r="D26" t="s">
        <v>125</v>
      </c>
      <c r="E26" t="s">
        <v>598</v>
      </c>
      <c r="F26" t="s">
        <v>599</v>
      </c>
      <c r="G26" t="s">
        <v>104</v>
      </c>
      <c r="H26" s="66">
        <v>5058</v>
      </c>
      <c r="I26" s="66">
        <v>41840</v>
      </c>
      <c r="J26" s="66">
        <v>13.208966999999999</v>
      </c>
      <c r="K26" s="66">
        <v>2129.4761669999998</v>
      </c>
      <c r="L26" s="67">
        <v>0</v>
      </c>
      <c r="M26" s="67">
        <v>7.1999999999999998E-3</v>
      </c>
      <c r="N26" s="67">
        <v>1.1999999999999999E-3</v>
      </c>
    </row>
    <row r="27" spans="1:14">
      <c r="A27" t="s">
        <v>600</v>
      </c>
      <c r="B27" t="s">
        <v>601</v>
      </c>
      <c r="C27" t="s">
        <v>102</v>
      </c>
      <c r="D27" t="s">
        <v>125</v>
      </c>
      <c r="E27" t="s">
        <v>602</v>
      </c>
      <c r="F27" t="s">
        <v>599</v>
      </c>
      <c r="G27" t="s">
        <v>104</v>
      </c>
      <c r="H27" s="66">
        <v>22079</v>
      </c>
      <c r="I27" s="66">
        <v>10890</v>
      </c>
      <c r="J27" s="66">
        <v>0</v>
      </c>
      <c r="K27" s="66">
        <v>2404.4031</v>
      </c>
      <c r="L27" s="67">
        <v>2.0000000000000001E-4</v>
      </c>
      <c r="M27" s="67">
        <v>8.2000000000000007E-3</v>
      </c>
      <c r="N27" s="67">
        <v>1.4E-3</v>
      </c>
    </row>
    <row r="28" spans="1:14">
      <c r="A28" t="s">
        <v>603</v>
      </c>
      <c r="B28" t="s">
        <v>604</v>
      </c>
      <c r="C28" t="s">
        <v>102</v>
      </c>
      <c r="D28" t="s">
        <v>125</v>
      </c>
      <c r="E28" t="s">
        <v>457</v>
      </c>
      <c r="F28" t="s">
        <v>458</v>
      </c>
      <c r="G28" t="s">
        <v>104</v>
      </c>
      <c r="H28" s="66">
        <v>16476</v>
      </c>
      <c r="I28" s="66">
        <v>52630</v>
      </c>
      <c r="J28" s="66">
        <v>0</v>
      </c>
      <c r="K28" s="66">
        <v>8671.3187999999991</v>
      </c>
      <c r="L28" s="67">
        <v>1.1000000000000001E-3</v>
      </c>
      <c r="M28" s="67">
        <v>2.9399999999999999E-2</v>
      </c>
      <c r="N28" s="67">
        <v>5.0000000000000001E-3</v>
      </c>
    </row>
    <row r="29" spans="1:14">
      <c r="A29" t="s">
        <v>605</v>
      </c>
      <c r="B29" t="s">
        <v>606</v>
      </c>
      <c r="C29" t="s">
        <v>102</v>
      </c>
      <c r="D29" t="s">
        <v>125</v>
      </c>
      <c r="E29" t="s">
        <v>607</v>
      </c>
      <c r="F29" t="s">
        <v>439</v>
      </c>
      <c r="G29" t="s">
        <v>104</v>
      </c>
      <c r="H29" s="66">
        <v>167152</v>
      </c>
      <c r="I29" s="66">
        <v>2534</v>
      </c>
      <c r="J29" s="66">
        <v>0</v>
      </c>
      <c r="K29" s="66">
        <v>4235.6316800000004</v>
      </c>
      <c r="L29" s="67">
        <v>6.9999999999999999E-4</v>
      </c>
      <c r="M29" s="67">
        <v>1.44E-2</v>
      </c>
      <c r="N29" s="67">
        <v>2.5000000000000001E-3</v>
      </c>
    </row>
    <row r="30" spans="1:14">
      <c r="A30" t="s">
        <v>608</v>
      </c>
      <c r="B30" t="s">
        <v>609</v>
      </c>
      <c r="C30" t="s">
        <v>102</v>
      </c>
      <c r="D30" t="s">
        <v>125</v>
      </c>
      <c r="E30" t="s">
        <v>610</v>
      </c>
      <c r="F30" t="s">
        <v>330</v>
      </c>
      <c r="G30" t="s">
        <v>104</v>
      </c>
      <c r="H30" s="66">
        <v>135990</v>
      </c>
      <c r="I30" s="66">
        <v>6750</v>
      </c>
      <c r="J30" s="66">
        <v>0</v>
      </c>
      <c r="K30" s="66">
        <v>9179.3250000000007</v>
      </c>
      <c r="L30" s="67">
        <v>1E-3</v>
      </c>
      <c r="M30" s="67">
        <v>3.1199999999999999E-2</v>
      </c>
      <c r="N30" s="67">
        <v>5.3E-3</v>
      </c>
    </row>
    <row r="31" spans="1:14">
      <c r="A31" t="s">
        <v>611</v>
      </c>
      <c r="B31" t="s">
        <v>612</v>
      </c>
      <c r="C31" t="s">
        <v>102</v>
      </c>
      <c r="D31" t="s">
        <v>125</v>
      </c>
      <c r="E31" t="s">
        <v>431</v>
      </c>
      <c r="F31" t="s">
        <v>330</v>
      </c>
      <c r="G31" t="s">
        <v>104</v>
      </c>
      <c r="H31" s="66">
        <v>119845</v>
      </c>
      <c r="I31" s="66">
        <v>5085</v>
      </c>
      <c r="J31" s="66">
        <v>0</v>
      </c>
      <c r="K31" s="66">
        <v>6094.1182500000004</v>
      </c>
      <c r="L31" s="67">
        <v>6.9999999999999999E-4</v>
      </c>
      <c r="M31" s="67">
        <v>2.07E-2</v>
      </c>
      <c r="N31" s="67">
        <v>3.5000000000000001E-3</v>
      </c>
    </row>
    <row r="32" spans="1:14">
      <c r="A32" t="s">
        <v>613</v>
      </c>
      <c r="B32" t="s">
        <v>614</v>
      </c>
      <c r="C32" t="s">
        <v>102</v>
      </c>
      <c r="D32" t="s">
        <v>125</v>
      </c>
      <c r="E32" t="s">
        <v>342</v>
      </c>
      <c r="F32" t="s">
        <v>330</v>
      </c>
      <c r="G32" t="s">
        <v>104</v>
      </c>
      <c r="H32" s="66">
        <v>260719</v>
      </c>
      <c r="I32" s="66">
        <v>2573</v>
      </c>
      <c r="J32" s="66">
        <v>0</v>
      </c>
      <c r="K32" s="66">
        <v>6708.2998699999998</v>
      </c>
      <c r="L32" s="67">
        <v>6.9999999999999999E-4</v>
      </c>
      <c r="M32" s="67">
        <v>2.2800000000000001E-2</v>
      </c>
      <c r="N32" s="67">
        <v>3.8999999999999998E-3</v>
      </c>
    </row>
    <row r="33" spans="1:14">
      <c r="A33" t="s">
        <v>615</v>
      </c>
      <c r="B33" t="s">
        <v>616</v>
      </c>
      <c r="C33" t="s">
        <v>102</v>
      </c>
      <c r="D33" t="s">
        <v>125</v>
      </c>
      <c r="E33" t="s">
        <v>363</v>
      </c>
      <c r="F33" t="s">
        <v>330</v>
      </c>
      <c r="G33" t="s">
        <v>104</v>
      </c>
      <c r="H33" s="66">
        <v>160447</v>
      </c>
      <c r="I33" s="66">
        <v>3503</v>
      </c>
      <c r="J33" s="66">
        <v>0</v>
      </c>
      <c r="K33" s="66">
        <v>5620.4584100000002</v>
      </c>
      <c r="L33" s="67">
        <v>8.9999999999999998E-4</v>
      </c>
      <c r="M33" s="67">
        <v>1.9099999999999999E-2</v>
      </c>
      <c r="N33" s="67">
        <v>3.3E-3</v>
      </c>
    </row>
    <row r="34" spans="1:14">
      <c r="A34" t="s">
        <v>617</v>
      </c>
      <c r="B34" t="s">
        <v>618</v>
      </c>
      <c r="C34" t="s">
        <v>102</v>
      </c>
      <c r="D34" t="s">
        <v>125</v>
      </c>
      <c r="E34" t="s">
        <v>335</v>
      </c>
      <c r="F34" t="s">
        <v>330</v>
      </c>
      <c r="G34" t="s">
        <v>104</v>
      </c>
      <c r="H34" s="66">
        <v>30667</v>
      </c>
      <c r="I34" s="66">
        <v>27300</v>
      </c>
      <c r="J34" s="66">
        <v>0</v>
      </c>
      <c r="K34" s="66">
        <v>8372.0910000000003</v>
      </c>
      <c r="L34" s="67">
        <v>2.9999999999999997E-4</v>
      </c>
      <c r="M34" s="67">
        <v>2.8400000000000002E-2</v>
      </c>
      <c r="N34" s="67">
        <v>4.8999999999999998E-3</v>
      </c>
    </row>
    <row r="35" spans="1:14">
      <c r="A35" t="s">
        <v>619</v>
      </c>
      <c r="B35" t="s">
        <v>620</v>
      </c>
      <c r="C35" t="s">
        <v>102</v>
      </c>
      <c r="D35" t="s">
        <v>125</v>
      </c>
      <c r="E35" t="s">
        <v>621</v>
      </c>
      <c r="F35" t="s">
        <v>127</v>
      </c>
      <c r="G35" t="s">
        <v>104</v>
      </c>
      <c r="H35" s="66">
        <v>3768</v>
      </c>
      <c r="I35" s="66">
        <v>26350</v>
      </c>
      <c r="J35" s="66">
        <v>0</v>
      </c>
      <c r="K35" s="66">
        <v>992.86800000000005</v>
      </c>
      <c r="L35" s="67">
        <v>1E-4</v>
      </c>
      <c r="M35" s="67">
        <v>3.3999999999999998E-3</v>
      </c>
      <c r="N35" s="67">
        <v>5.9999999999999995E-4</v>
      </c>
    </row>
    <row r="36" spans="1:14">
      <c r="A36" t="s">
        <v>622</v>
      </c>
      <c r="B36" t="s">
        <v>623</v>
      </c>
      <c r="C36" t="s">
        <v>102</v>
      </c>
      <c r="D36" t="s">
        <v>125</v>
      </c>
      <c r="E36" t="s">
        <v>624</v>
      </c>
      <c r="F36" t="s">
        <v>131</v>
      </c>
      <c r="G36" t="s">
        <v>104</v>
      </c>
      <c r="H36" s="66">
        <v>15457</v>
      </c>
      <c r="I36" s="66">
        <v>51100</v>
      </c>
      <c r="J36" s="66">
        <v>0</v>
      </c>
      <c r="K36" s="66">
        <v>7898.527</v>
      </c>
      <c r="L36" s="67">
        <v>2.0000000000000001E-4</v>
      </c>
      <c r="M36" s="67">
        <v>2.6800000000000001E-2</v>
      </c>
      <c r="N36" s="67">
        <v>4.5999999999999999E-3</v>
      </c>
    </row>
    <row r="37" spans="1:14">
      <c r="A37" t="s">
        <v>625</v>
      </c>
      <c r="B37" t="s">
        <v>626</v>
      </c>
      <c r="C37" t="s">
        <v>102</v>
      </c>
      <c r="D37" t="s">
        <v>125</v>
      </c>
      <c r="E37" t="s">
        <v>627</v>
      </c>
      <c r="F37" t="s">
        <v>134</v>
      </c>
      <c r="G37" t="s">
        <v>104</v>
      </c>
      <c r="H37" s="66">
        <v>1032826</v>
      </c>
      <c r="I37" s="66">
        <v>230.2</v>
      </c>
      <c r="J37" s="66">
        <v>0</v>
      </c>
      <c r="K37" s="66">
        <v>2377.5654519999998</v>
      </c>
      <c r="L37" s="67">
        <v>4.0000000000000002E-4</v>
      </c>
      <c r="M37" s="67">
        <v>8.0999999999999996E-3</v>
      </c>
      <c r="N37" s="67">
        <v>1.4E-3</v>
      </c>
    </row>
    <row r="38" spans="1:14">
      <c r="A38" s="68" t="s">
        <v>628</v>
      </c>
      <c r="D38" s="14"/>
      <c r="E38" s="14"/>
      <c r="F38" s="14"/>
      <c r="H38" s="70">
        <v>8448017.3000000007</v>
      </c>
      <c r="J38" s="70">
        <v>32.914059999999999</v>
      </c>
      <c r="K38" s="70">
        <v>83936.717848999993</v>
      </c>
      <c r="M38" s="69">
        <v>0.28489999999999999</v>
      </c>
      <c r="N38" s="69">
        <v>4.87E-2</v>
      </c>
    </row>
    <row r="39" spans="1:14">
      <c r="A39" t="s">
        <v>629</v>
      </c>
      <c r="B39" t="s">
        <v>630</v>
      </c>
      <c r="C39" t="s">
        <v>102</v>
      </c>
      <c r="D39" t="s">
        <v>125</v>
      </c>
      <c r="E39" t="s">
        <v>631</v>
      </c>
      <c r="F39" t="s">
        <v>381</v>
      </c>
      <c r="G39" t="s">
        <v>104</v>
      </c>
      <c r="H39" s="66">
        <v>916690</v>
      </c>
      <c r="I39" s="66">
        <v>140.19999999999999</v>
      </c>
      <c r="J39" s="66">
        <v>0</v>
      </c>
      <c r="K39" s="66">
        <v>1285.19938</v>
      </c>
      <c r="L39" s="67">
        <v>1.1999999999999999E-3</v>
      </c>
      <c r="M39" s="67">
        <v>4.4000000000000003E-3</v>
      </c>
      <c r="N39" s="67">
        <v>6.9999999999999999E-4</v>
      </c>
    </row>
    <row r="40" spans="1:14">
      <c r="A40" t="s">
        <v>632</v>
      </c>
      <c r="B40" t="s">
        <v>633</v>
      </c>
      <c r="C40" t="s">
        <v>102</v>
      </c>
      <c r="D40" t="s">
        <v>125</v>
      </c>
      <c r="E40" t="s">
        <v>634</v>
      </c>
      <c r="F40" t="s">
        <v>368</v>
      </c>
      <c r="G40" t="s">
        <v>104</v>
      </c>
      <c r="H40" s="66">
        <v>18866</v>
      </c>
      <c r="I40" s="66">
        <v>13390</v>
      </c>
      <c r="J40" s="66">
        <v>0</v>
      </c>
      <c r="K40" s="66">
        <v>2526.1574000000001</v>
      </c>
      <c r="L40" s="67">
        <v>1.2999999999999999E-3</v>
      </c>
      <c r="M40" s="67">
        <v>8.6E-3</v>
      </c>
      <c r="N40" s="67">
        <v>1.5E-3</v>
      </c>
    </row>
    <row r="41" spans="1:14">
      <c r="A41" t="s">
        <v>635</v>
      </c>
      <c r="B41" t="s">
        <v>636</v>
      </c>
      <c r="C41" t="s">
        <v>102</v>
      </c>
      <c r="D41" t="s">
        <v>125</v>
      </c>
      <c r="E41" t="s">
        <v>637</v>
      </c>
      <c r="F41" t="s">
        <v>368</v>
      </c>
      <c r="G41" t="s">
        <v>104</v>
      </c>
      <c r="H41" s="66">
        <v>39984</v>
      </c>
      <c r="I41" s="66">
        <v>5260</v>
      </c>
      <c r="J41" s="66">
        <v>0</v>
      </c>
      <c r="K41" s="66">
        <v>2103.1583999999998</v>
      </c>
      <c r="L41" s="67">
        <v>6.9999999999999999E-4</v>
      </c>
      <c r="M41" s="67">
        <v>7.1000000000000004E-3</v>
      </c>
      <c r="N41" s="67">
        <v>1.1999999999999999E-3</v>
      </c>
    </row>
    <row r="42" spans="1:14">
      <c r="A42" t="s">
        <v>638</v>
      </c>
      <c r="B42" t="s">
        <v>639</v>
      </c>
      <c r="C42" t="s">
        <v>102</v>
      </c>
      <c r="D42" t="s">
        <v>125</v>
      </c>
      <c r="E42" t="s">
        <v>640</v>
      </c>
      <c r="F42" t="s">
        <v>368</v>
      </c>
      <c r="G42" t="s">
        <v>104</v>
      </c>
      <c r="H42" s="66">
        <v>3184</v>
      </c>
      <c r="I42" s="66">
        <v>369.9</v>
      </c>
      <c r="J42" s="66">
        <v>0</v>
      </c>
      <c r="K42" s="66">
        <v>11.777616</v>
      </c>
      <c r="L42" s="67">
        <v>0</v>
      </c>
      <c r="M42" s="67">
        <v>0</v>
      </c>
      <c r="N42" s="67">
        <v>0</v>
      </c>
    </row>
    <row r="43" spans="1:14">
      <c r="A43" t="s">
        <v>641</v>
      </c>
      <c r="B43" t="s">
        <v>642</v>
      </c>
      <c r="C43" t="s">
        <v>102</v>
      </c>
      <c r="D43" t="s">
        <v>125</v>
      </c>
      <c r="E43" t="s">
        <v>643</v>
      </c>
      <c r="F43" t="s">
        <v>394</v>
      </c>
      <c r="G43" t="s">
        <v>104</v>
      </c>
      <c r="H43" s="66">
        <v>3515</v>
      </c>
      <c r="I43" s="66">
        <v>110900</v>
      </c>
      <c r="J43" s="66">
        <v>32.914059999999999</v>
      </c>
      <c r="K43" s="66">
        <v>3931.0490599999998</v>
      </c>
      <c r="L43" s="67">
        <v>8.9999999999999998E-4</v>
      </c>
      <c r="M43" s="67">
        <v>1.3299999999999999E-2</v>
      </c>
      <c r="N43" s="67">
        <v>2.3E-3</v>
      </c>
    </row>
    <row r="44" spans="1:14">
      <c r="A44" t="s">
        <v>644</v>
      </c>
      <c r="B44" t="s">
        <v>645</v>
      </c>
      <c r="C44" t="s">
        <v>102</v>
      </c>
      <c r="D44" t="s">
        <v>125</v>
      </c>
      <c r="E44" t="s">
        <v>646</v>
      </c>
      <c r="F44" t="s">
        <v>394</v>
      </c>
      <c r="G44" t="s">
        <v>104</v>
      </c>
      <c r="H44" s="66">
        <v>18146</v>
      </c>
      <c r="I44" s="66">
        <v>6926</v>
      </c>
      <c r="J44" s="66">
        <v>0</v>
      </c>
      <c r="K44" s="66">
        <v>1256.79196</v>
      </c>
      <c r="L44" s="67">
        <v>2.9999999999999997E-4</v>
      </c>
      <c r="M44" s="67">
        <v>4.3E-3</v>
      </c>
      <c r="N44" s="67">
        <v>6.9999999999999999E-4</v>
      </c>
    </row>
    <row r="45" spans="1:14">
      <c r="A45" t="s">
        <v>647</v>
      </c>
      <c r="B45" t="s">
        <v>648</v>
      </c>
      <c r="C45" t="s">
        <v>102</v>
      </c>
      <c r="D45" t="s">
        <v>125</v>
      </c>
      <c r="E45" t="s">
        <v>649</v>
      </c>
      <c r="F45" t="s">
        <v>593</v>
      </c>
      <c r="G45" t="s">
        <v>104</v>
      </c>
      <c r="H45" s="66">
        <v>2677044.7999999998</v>
      </c>
      <c r="I45" s="66">
        <v>61</v>
      </c>
      <c r="J45" s="66">
        <v>0</v>
      </c>
      <c r="K45" s="66">
        <v>1632.9973279999999</v>
      </c>
      <c r="L45" s="67">
        <v>5.0000000000000001E-4</v>
      </c>
      <c r="M45" s="67">
        <v>5.4999999999999997E-3</v>
      </c>
      <c r="N45" s="67">
        <v>8.9999999999999998E-4</v>
      </c>
    </row>
    <row r="46" spans="1:14">
      <c r="A46" t="s">
        <v>650</v>
      </c>
      <c r="B46" t="s">
        <v>651</v>
      </c>
      <c r="C46" t="s">
        <v>102</v>
      </c>
      <c r="D46" t="s">
        <v>125</v>
      </c>
      <c r="E46" t="s">
        <v>652</v>
      </c>
      <c r="F46" t="s">
        <v>593</v>
      </c>
      <c r="G46" t="s">
        <v>104</v>
      </c>
      <c r="H46" s="66">
        <v>978281.5</v>
      </c>
      <c r="I46" s="66">
        <v>228.2</v>
      </c>
      <c r="J46" s="66">
        <v>0</v>
      </c>
      <c r="K46" s="66">
        <v>2232.4383830000002</v>
      </c>
      <c r="L46" s="67">
        <v>8.9999999999999998E-4</v>
      </c>
      <c r="M46" s="67">
        <v>7.6E-3</v>
      </c>
      <c r="N46" s="67">
        <v>1.2999999999999999E-3</v>
      </c>
    </row>
    <row r="47" spans="1:14">
      <c r="A47" t="s">
        <v>653</v>
      </c>
      <c r="B47" t="s">
        <v>654</v>
      </c>
      <c r="C47" t="s">
        <v>102</v>
      </c>
      <c r="D47" t="s">
        <v>125</v>
      </c>
      <c r="E47" t="s">
        <v>655</v>
      </c>
      <c r="F47" t="s">
        <v>439</v>
      </c>
      <c r="G47" t="s">
        <v>104</v>
      </c>
      <c r="H47" s="66">
        <v>21363</v>
      </c>
      <c r="I47" s="66">
        <v>19680</v>
      </c>
      <c r="J47" s="66">
        <v>0</v>
      </c>
      <c r="K47" s="66">
        <v>4204.2384000000002</v>
      </c>
      <c r="L47" s="67">
        <v>1.6000000000000001E-3</v>
      </c>
      <c r="M47" s="67">
        <v>1.43E-2</v>
      </c>
      <c r="N47" s="67">
        <v>2.3999999999999998E-3</v>
      </c>
    </row>
    <row r="48" spans="1:14">
      <c r="A48" t="s">
        <v>656</v>
      </c>
      <c r="B48" t="s">
        <v>657</v>
      </c>
      <c r="C48" t="s">
        <v>102</v>
      </c>
      <c r="D48" t="s">
        <v>125</v>
      </c>
      <c r="E48" t="s">
        <v>658</v>
      </c>
      <c r="F48" t="s">
        <v>659</v>
      </c>
      <c r="G48" t="s">
        <v>104</v>
      </c>
      <c r="H48" s="66">
        <v>228135</v>
      </c>
      <c r="I48" s="66">
        <v>1385</v>
      </c>
      <c r="J48" s="66">
        <v>0</v>
      </c>
      <c r="K48" s="66">
        <v>3159.66975</v>
      </c>
      <c r="L48" s="67">
        <v>2.0999999999999999E-3</v>
      </c>
      <c r="M48" s="67">
        <v>1.0699999999999999E-2</v>
      </c>
      <c r="N48" s="67">
        <v>1.8E-3</v>
      </c>
    </row>
    <row r="49" spans="1:14">
      <c r="A49" t="s">
        <v>660</v>
      </c>
      <c r="B49" t="s">
        <v>661</v>
      </c>
      <c r="C49" t="s">
        <v>102</v>
      </c>
      <c r="D49" t="s">
        <v>125</v>
      </c>
      <c r="E49" t="s">
        <v>662</v>
      </c>
      <c r="F49" t="s">
        <v>330</v>
      </c>
      <c r="G49" t="s">
        <v>104</v>
      </c>
      <c r="H49" s="66">
        <v>129382</v>
      </c>
      <c r="I49" s="66">
        <v>2074</v>
      </c>
      <c r="J49" s="66">
        <v>0</v>
      </c>
      <c r="K49" s="66">
        <v>2683.3826800000002</v>
      </c>
      <c r="L49" s="67">
        <v>2.3E-3</v>
      </c>
      <c r="M49" s="67">
        <v>9.1000000000000004E-3</v>
      </c>
      <c r="N49" s="67">
        <v>1.6000000000000001E-3</v>
      </c>
    </row>
    <row r="50" spans="1:14">
      <c r="A50" t="s">
        <v>663</v>
      </c>
      <c r="B50" t="s">
        <v>664</v>
      </c>
      <c r="C50" t="s">
        <v>102</v>
      </c>
      <c r="D50" t="s">
        <v>125</v>
      </c>
      <c r="E50" t="s">
        <v>665</v>
      </c>
      <c r="F50" t="s">
        <v>330</v>
      </c>
      <c r="G50" t="s">
        <v>104</v>
      </c>
      <c r="H50" s="66">
        <v>12348</v>
      </c>
      <c r="I50" s="66">
        <v>12150</v>
      </c>
      <c r="J50" s="66">
        <v>0</v>
      </c>
      <c r="K50" s="66">
        <v>1500.2819999999999</v>
      </c>
      <c r="L50" s="67">
        <v>4.0000000000000002E-4</v>
      </c>
      <c r="M50" s="67">
        <v>5.1000000000000004E-3</v>
      </c>
      <c r="N50" s="67">
        <v>8.9999999999999998E-4</v>
      </c>
    </row>
    <row r="51" spans="1:14">
      <c r="A51" t="s">
        <v>666</v>
      </c>
      <c r="B51" t="s">
        <v>667</v>
      </c>
      <c r="C51" t="s">
        <v>102</v>
      </c>
      <c r="D51" t="s">
        <v>125</v>
      </c>
      <c r="E51" t="s">
        <v>668</v>
      </c>
      <c r="F51" t="s">
        <v>330</v>
      </c>
      <c r="G51" t="s">
        <v>104</v>
      </c>
      <c r="H51" s="66">
        <v>25419</v>
      </c>
      <c r="I51" s="66">
        <v>31740</v>
      </c>
      <c r="J51" s="66">
        <v>0</v>
      </c>
      <c r="K51" s="66">
        <v>8067.9906000000001</v>
      </c>
      <c r="L51" s="67">
        <v>1.6999999999999999E-3</v>
      </c>
      <c r="M51" s="67">
        <v>2.7400000000000001E-2</v>
      </c>
      <c r="N51" s="67">
        <v>4.7000000000000002E-3</v>
      </c>
    </row>
    <row r="52" spans="1:14">
      <c r="A52" t="s">
        <v>669</v>
      </c>
      <c r="B52" t="s">
        <v>670</v>
      </c>
      <c r="C52" t="s">
        <v>102</v>
      </c>
      <c r="D52" t="s">
        <v>125</v>
      </c>
      <c r="E52" t="s">
        <v>671</v>
      </c>
      <c r="F52" t="s">
        <v>330</v>
      </c>
      <c r="G52" t="s">
        <v>104</v>
      </c>
      <c r="H52" s="66">
        <v>54958</v>
      </c>
      <c r="I52" s="66">
        <v>9180</v>
      </c>
      <c r="J52" s="66">
        <v>0</v>
      </c>
      <c r="K52" s="66">
        <v>5045.1444000000001</v>
      </c>
      <c r="L52" s="67">
        <v>3.0000000000000001E-3</v>
      </c>
      <c r="M52" s="67">
        <v>1.7100000000000001E-2</v>
      </c>
      <c r="N52" s="67">
        <v>2.8999999999999998E-3</v>
      </c>
    </row>
    <row r="53" spans="1:14">
      <c r="A53" t="s">
        <v>672</v>
      </c>
      <c r="B53" t="s">
        <v>673</v>
      </c>
      <c r="C53" t="s">
        <v>102</v>
      </c>
      <c r="D53" t="s">
        <v>125</v>
      </c>
      <c r="E53" t="s">
        <v>674</v>
      </c>
      <c r="F53" t="s">
        <v>330</v>
      </c>
      <c r="G53" t="s">
        <v>104</v>
      </c>
      <c r="H53" s="66">
        <v>277260</v>
      </c>
      <c r="I53" s="66">
        <v>1540</v>
      </c>
      <c r="J53" s="66">
        <v>0</v>
      </c>
      <c r="K53" s="66">
        <v>4269.8040000000001</v>
      </c>
      <c r="L53" s="67">
        <v>8.9999999999999998E-4</v>
      </c>
      <c r="M53" s="67">
        <v>1.4500000000000001E-2</v>
      </c>
      <c r="N53" s="67">
        <v>2.5000000000000001E-3</v>
      </c>
    </row>
    <row r="54" spans="1:14">
      <c r="A54" t="s">
        <v>675</v>
      </c>
      <c r="B54" t="s">
        <v>676</v>
      </c>
      <c r="C54" t="s">
        <v>102</v>
      </c>
      <c r="D54" t="s">
        <v>125</v>
      </c>
      <c r="E54" t="s">
        <v>435</v>
      </c>
      <c r="F54" t="s">
        <v>330</v>
      </c>
      <c r="G54" t="s">
        <v>104</v>
      </c>
      <c r="H54" s="66">
        <v>49344</v>
      </c>
      <c r="I54" s="66">
        <v>4121</v>
      </c>
      <c r="J54" s="66">
        <v>0</v>
      </c>
      <c r="K54" s="66">
        <v>2033.46624</v>
      </c>
      <c r="L54" s="67">
        <v>6.9999999999999999E-4</v>
      </c>
      <c r="M54" s="67">
        <v>6.8999999999999999E-3</v>
      </c>
      <c r="N54" s="67">
        <v>1.1999999999999999E-3</v>
      </c>
    </row>
    <row r="55" spans="1:14">
      <c r="A55" t="s">
        <v>677</v>
      </c>
      <c r="B55" t="s">
        <v>678</v>
      </c>
      <c r="C55" t="s">
        <v>102</v>
      </c>
      <c r="D55" t="s">
        <v>125</v>
      </c>
      <c r="E55" t="s">
        <v>679</v>
      </c>
      <c r="F55" t="s">
        <v>330</v>
      </c>
      <c r="G55" t="s">
        <v>104</v>
      </c>
      <c r="H55" s="66">
        <v>1164285</v>
      </c>
      <c r="I55" s="66">
        <v>909.2</v>
      </c>
      <c r="J55" s="66">
        <v>0</v>
      </c>
      <c r="K55" s="66">
        <v>10585.67922</v>
      </c>
      <c r="L55" s="67">
        <v>6.1000000000000004E-3</v>
      </c>
      <c r="M55" s="67">
        <v>3.5900000000000001E-2</v>
      </c>
      <c r="N55" s="67">
        <v>6.1000000000000004E-3</v>
      </c>
    </row>
    <row r="56" spans="1:14">
      <c r="A56" t="s">
        <v>680</v>
      </c>
      <c r="B56" t="s">
        <v>681</v>
      </c>
      <c r="C56" t="s">
        <v>102</v>
      </c>
      <c r="D56" t="s">
        <v>125</v>
      </c>
      <c r="E56" t="s">
        <v>682</v>
      </c>
      <c r="F56" t="s">
        <v>330</v>
      </c>
      <c r="G56" t="s">
        <v>104</v>
      </c>
      <c r="H56" s="66">
        <v>22300</v>
      </c>
      <c r="I56" s="66">
        <v>16550</v>
      </c>
      <c r="J56" s="66">
        <v>0</v>
      </c>
      <c r="K56" s="66">
        <v>3690.65</v>
      </c>
      <c r="L56" s="67">
        <v>1.8E-3</v>
      </c>
      <c r="M56" s="67">
        <v>1.2500000000000001E-2</v>
      </c>
      <c r="N56" s="67">
        <v>2.0999999999999999E-3</v>
      </c>
    </row>
    <row r="57" spans="1:14">
      <c r="A57" t="s">
        <v>683</v>
      </c>
      <c r="B57" t="s">
        <v>684</v>
      </c>
      <c r="C57" t="s">
        <v>102</v>
      </c>
      <c r="D57" t="s">
        <v>125</v>
      </c>
      <c r="E57" t="s">
        <v>685</v>
      </c>
      <c r="F57" t="s">
        <v>330</v>
      </c>
      <c r="G57" t="s">
        <v>104</v>
      </c>
      <c r="H57" s="66">
        <v>166039</v>
      </c>
      <c r="I57" s="66">
        <v>2190</v>
      </c>
      <c r="J57" s="66">
        <v>0</v>
      </c>
      <c r="K57" s="66">
        <v>3636.2541000000001</v>
      </c>
      <c r="L57" s="67">
        <v>8.9999999999999998E-4</v>
      </c>
      <c r="M57" s="67">
        <v>1.23E-2</v>
      </c>
      <c r="N57" s="67">
        <v>2.0999999999999999E-3</v>
      </c>
    </row>
    <row r="58" spans="1:14">
      <c r="A58" t="s">
        <v>686</v>
      </c>
      <c r="B58" t="s">
        <v>687</v>
      </c>
      <c r="C58" t="s">
        <v>102</v>
      </c>
      <c r="D58" t="s">
        <v>125</v>
      </c>
      <c r="E58" t="s">
        <v>688</v>
      </c>
      <c r="F58" t="s">
        <v>127</v>
      </c>
      <c r="G58" t="s">
        <v>104</v>
      </c>
      <c r="H58" s="66">
        <v>262625</v>
      </c>
      <c r="I58" s="66">
        <v>376.4</v>
      </c>
      <c r="J58" s="66">
        <v>0</v>
      </c>
      <c r="K58" s="66">
        <v>988.52049999999997</v>
      </c>
      <c r="L58" s="67">
        <v>4.0000000000000002E-4</v>
      </c>
      <c r="M58" s="67">
        <v>3.3999999999999998E-3</v>
      </c>
      <c r="N58" s="67">
        <v>5.9999999999999995E-4</v>
      </c>
    </row>
    <row r="59" spans="1:14">
      <c r="A59" t="s">
        <v>689</v>
      </c>
      <c r="B59" t="s">
        <v>690</v>
      </c>
      <c r="C59" t="s">
        <v>102</v>
      </c>
      <c r="D59" t="s">
        <v>125</v>
      </c>
      <c r="E59" t="s">
        <v>691</v>
      </c>
      <c r="F59" t="s">
        <v>127</v>
      </c>
      <c r="G59" t="s">
        <v>104</v>
      </c>
      <c r="H59" s="66">
        <v>120817</v>
      </c>
      <c r="I59" s="66">
        <v>842</v>
      </c>
      <c r="J59" s="66">
        <v>0</v>
      </c>
      <c r="K59" s="66">
        <v>1017.27914</v>
      </c>
      <c r="L59" s="67">
        <v>2.9999999999999997E-4</v>
      </c>
      <c r="M59" s="67">
        <v>3.5000000000000001E-3</v>
      </c>
      <c r="N59" s="67">
        <v>5.9999999999999995E-4</v>
      </c>
    </row>
    <row r="60" spans="1:14">
      <c r="A60" t="s">
        <v>692</v>
      </c>
      <c r="B60" t="s">
        <v>693</v>
      </c>
      <c r="C60" t="s">
        <v>102</v>
      </c>
      <c r="D60" t="s">
        <v>125</v>
      </c>
      <c r="E60" t="s">
        <v>694</v>
      </c>
      <c r="F60" t="s">
        <v>695</v>
      </c>
      <c r="G60" t="s">
        <v>104</v>
      </c>
      <c r="H60" s="66">
        <v>69700</v>
      </c>
      <c r="I60" s="66">
        <v>5922</v>
      </c>
      <c r="J60" s="66">
        <v>0</v>
      </c>
      <c r="K60" s="66">
        <v>4127.634</v>
      </c>
      <c r="L60" s="67">
        <v>1.1000000000000001E-3</v>
      </c>
      <c r="M60" s="67">
        <v>1.4E-2</v>
      </c>
      <c r="N60" s="67">
        <v>2.3999999999999998E-3</v>
      </c>
    </row>
    <row r="61" spans="1:14">
      <c r="A61" t="s">
        <v>696</v>
      </c>
      <c r="B61" t="s">
        <v>697</v>
      </c>
      <c r="C61" t="s">
        <v>102</v>
      </c>
      <c r="D61" t="s">
        <v>125</v>
      </c>
      <c r="E61" t="s">
        <v>698</v>
      </c>
      <c r="F61" t="s">
        <v>130</v>
      </c>
      <c r="G61" t="s">
        <v>104</v>
      </c>
      <c r="H61" s="66">
        <v>767403</v>
      </c>
      <c r="I61" s="66">
        <v>862.9</v>
      </c>
      <c r="J61" s="66">
        <v>0</v>
      </c>
      <c r="K61" s="66">
        <v>6621.9204870000003</v>
      </c>
      <c r="L61" s="67">
        <v>4.0000000000000001E-3</v>
      </c>
      <c r="M61" s="67">
        <v>2.2499999999999999E-2</v>
      </c>
      <c r="N61" s="67">
        <v>3.8E-3</v>
      </c>
    </row>
    <row r="62" spans="1:14">
      <c r="A62" t="s">
        <v>699</v>
      </c>
      <c r="B62" t="s">
        <v>700</v>
      </c>
      <c r="C62" t="s">
        <v>102</v>
      </c>
      <c r="D62" t="s">
        <v>125</v>
      </c>
      <c r="E62" t="s">
        <v>701</v>
      </c>
      <c r="F62" t="s">
        <v>130</v>
      </c>
      <c r="G62" t="s">
        <v>104</v>
      </c>
      <c r="H62" s="66">
        <v>82800</v>
      </c>
      <c r="I62" s="66">
        <v>1327</v>
      </c>
      <c r="J62" s="66">
        <v>0</v>
      </c>
      <c r="K62" s="66">
        <v>1098.7560000000001</v>
      </c>
      <c r="L62" s="67">
        <v>4.0000000000000002E-4</v>
      </c>
      <c r="M62" s="67">
        <v>3.7000000000000002E-3</v>
      </c>
      <c r="N62" s="67">
        <v>5.9999999999999995E-4</v>
      </c>
    </row>
    <row r="63" spans="1:14">
      <c r="A63" t="s">
        <v>702</v>
      </c>
      <c r="B63" t="s">
        <v>703</v>
      </c>
      <c r="C63" t="s">
        <v>102</v>
      </c>
      <c r="D63" t="s">
        <v>125</v>
      </c>
      <c r="E63" t="s">
        <v>704</v>
      </c>
      <c r="F63" t="s">
        <v>130</v>
      </c>
      <c r="G63" t="s">
        <v>104</v>
      </c>
      <c r="H63" s="66">
        <v>179248</v>
      </c>
      <c r="I63" s="66">
        <v>2331</v>
      </c>
      <c r="J63" s="66">
        <v>0</v>
      </c>
      <c r="K63" s="66">
        <v>4178.27088</v>
      </c>
      <c r="L63" s="67">
        <v>5.4999999999999997E-3</v>
      </c>
      <c r="M63" s="67">
        <v>1.4200000000000001E-2</v>
      </c>
      <c r="N63" s="67">
        <v>2.3999999999999998E-3</v>
      </c>
    </row>
    <row r="64" spans="1:14">
      <c r="A64" t="s">
        <v>705</v>
      </c>
      <c r="B64" t="s">
        <v>706</v>
      </c>
      <c r="C64" t="s">
        <v>102</v>
      </c>
      <c r="D64" t="s">
        <v>125</v>
      </c>
      <c r="E64" t="s">
        <v>480</v>
      </c>
      <c r="F64" t="s">
        <v>134</v>
      </c>
      <c r="G64" t="s">
        <v>104</v>
      </c>
      <c r="H64" s="66">
        <v>89869</v>
      </c>
      <c r="I64" s="66">
        <v>977.5</v>
      </c>
      <c r="J64" s="66">
        <v>0</v>
      </c>
      <c r="K64" s="66">
        <v>878.46947499999999</v>
      </c>
      <c r="L64" s="67">
        <v>8.0000000000000004E-4</v>
      </c>
      <c r="M64" s="67">
        <v>3.0000000000000001E-3</v>
      </c>
      <c r="N64" s="67">
        <v>5.0000000000000001E-4</v>
      </c>
    </row>
    <row r="65" spans="1:14">
      <c r="A65" t="s">
        <v>707</v>
      </c>
      <c r="B65" t="s">
        <v>708</v>
      </c>
      <c r="C65" t="s">
        <v>102</v>
      </c>
      <c r="D65" t="s">
        <v>125</v>
      </c>
      <c r="E65" t="s">
        <v>451</v>
      </c>
      <c r="F65" t="s">
        <v>134</v>
      </c>
      <c r="G65" t="s">
        <v>104</v>
      </c>
      <c r="H65" s="66">
        <v>69011</v>
      </c>
      <c r="I65" s="66">
        <v>1695</v>
      </c>
      <c r="J65" s="66">
        <v>0</v>
      </c>
      <c r="K65" s="66">
        <v>1169.7364500000001</v>
      </c>
      <c r="L65" s="67">
        <v>4.0000000000000002E-4</v>
      </c>
      <c r="M65" s="67">
        <v>4.0000000000000001E-3</v>
      </c>
      <c r="N65" s="67">
        <v>6.9999999999999999E-4</v>
      </c>
    </row>
    <row r="66" spans="1:14">
      <c r="A66" s="68" t="s">
        <v>709</v>
      </c>
      <c r="D66" s="14"/>
      <c r="E66" s="14"/>
      <c r="F66" s="14"/>
      <c r="H66" s="70">
        <v>13846455.52</v>
      </c>
      <c r="J66" s="70">
        <v>0</v>
      </c>
      <c r="K66" s="70">
        <v>28900.996005000001</v>
      </c>
      <c r="M66" s="69">
        <v>9.8100000000000007E-2</v>
      </c>
      <c r="N66" s="69">
        <v>1.6799999999999999E-2</v>
      </c>
    </row>
    <row r="67" spans="1:14">
      <c r="A67" t="s">
        <v>710</v>
      </c>
      <c r="B67" t="s">
        <v>711</v>
      </c>
      <c r="C67" t="s">
        <v>102</v>
      </c>
      <c r="D67" t="s">
        <v>125</v>
      </c>
      <c r="E67" t="s">
        <v>712</v>
      </c>
      <c r="F67" t="s">
        <v>394</v>
      </c>
      <c r="G67" t="s">
        <v>104</v>
      </c>
      <c r="H67" s="66">
        <v>78325</v>
      </c>
      <c r="I67" s="66">
        <v>4079</v>
      </c>
      <c r="J67" s="66">
        <v>0</v>
      </c>
      <c r="K67" s="66">
        <v>3194.8767499999999</v>
      </c>
      <c r="L67" s="67">
        <v>1.5E-3</v>
      </c>
      <c r="M67" s="67">
        <v>1.0800000000000001E-2</v>
      </c>
      <c r="N67" s="67">
        <v>1.9E-3</v>
      </c>
    </row>
    <row r="68" spans="1:14">
      <c r="A68" t="s">
        <v>713</v>
      </c>
      <c r="B68" t="s">
        <v>714</v>
      </c>
      <c r="C68" t="s">
        <v>102</v>
      </c>
      <c r="D68" t="s">
        <v>125</v>
      </c>
      <c r="E68" t="s">
        <v>715</v>
      </c>
      <c r="F68" t="s">
        <v>394</v>
      </c>
      <c r="G68" t="s">
        <v>104</v>
      </c>
      <c r="H68" s="66">
        <v>179771</v>
      </c>
      <c r="I68" s="66">
        <v>554.1</v>
      </c>
      <c r="J68" s="66">
        <v>0</v>
      </c>
      <c r="K68" s="66">
        <v>996.11111100000005</v>
      </c>
      <c r="L68" s="67">
        <v>1.1999999999999999E-3</v>
      </c>
      <c r="M68" s="67">
        <v>3.3999999999999998E-3</v>
      </c>
      <c r="N68" s="67">
        <v>5.9999999999999995E-4</v>
      </c>
    </row>
    <row r="69" spans="1:14">
      <c r="A69" t="s">
        <v>716</v>
      </c>
      <c r="B69" t="s">
        <v>717</v>
      </c>
      <c r="C69" t="s">
        <v>102</v>
      </c>
      <c r="D69" t="s">
        <v>125</v>
      </c>
      <c r="E69" t="s">
        <v>718</v>
      </c>
      <c r="F69" t="s">
        <v>439</v>
      </c>
      <c r="G69" t="s">
        <v>104</v>
      </c>
      <c r="H69" s="66">
        <v>12218849</v>
      </c>
      <c r="I69" s="66">
        <v>59.5</v>
      </c>
      <c r="J69" s="66">
        <v>0</v>
      </c>
      <c r="K69" s="66">
        <v>7270.2151549999999</v>
      </c>
      <c r="L69" s="67">
        <v>6.9900000000000004E-2</v>
      </c>
      <c r="M69" s="67">
        <v>2.47E-2</v>
      </c>
      <c r="N69" s="67">
        <v>4.1999999999999997E-3</v>
      </c>
    </row>
    <row r="70" spans="1:14">
      <c r="A70" t="s">
        <v>719</v>
      </c>
      <c r="B70" t="s">
        <v>720</v>
      </c>
      <c r="C70" t="s">
        <v>102</v>
      </c>
      <c r="D70" t="s">
        <v>125</v>
      </c>
      <c r="E70" t="s">
        <v>721</v>
      </c>
      <c r="F70" t="s">
        <v>330</v>
      </c>
      <c r="G70" t="s">
        <v>104</v>
      </c>
      <c r="H70" s="66">
        <v>63821</v>
      </c>
      <c r="I70" s="66">
        <v>8762</v>
      </c>
      <c r="J70" s="66">
        <v>0</v>
      </c>
      <c r="K70" s="66">
        <v>5591.9960199999996</v>
      </c>
      <c r="L70" s="67">
        <v>5.0000000000000001E-3</v>
      </c>
      <c r="M70" s="67">
        <v>1.9E-2</v>
      </c>
      <c r="N70" s="67">
        <v>3.2000000000000002E-3</v>
      </c>
    </row>
    <row r="71" spans="1:14">
      <c r="A71" t="s">
        <v>722</v>
      </c>
      <c r="B71" t="s">
        <v>723</v>
      </c>
      <c r="C71" t="s">
        <v>102</v>
      </c>
      <c r="D71" t="s">
        <v>125</v>
      </c>
      <c r="E71" t="s">
        <v>724</v>
      </c>
      <c r="F71" t="s">
        <v>330</v>
      </c>
      <c r="G71" t="s">
        <v>104</v>
      </c>
      <c r="H71" s="66">
        <v>676646</v>
      </c>
      <c r="I71" s="66">
        <v>1133</v>
      </c>
      <c r="J71" s="66">
        <v>0</v>
      </c>
      <c r="K71" s="66">
        <v>7666.3991800000003</v>
      </c>
      <c r="L71" s="67">
        <v>1.35E-2</v>
      </c>
      <c r="M71" s="67">
        <v>2.5999999999999999E-2</v>
      </c>
      <c r="N71" s="67">
        <v>4.4000000000000003E-3</v>
      </c>
    </row>
    <row r="72" spans="1:14">
      <c r="A72" t="s">
        <v>725</v>
      </c>
      <c r="B72" t="s">
        <v>726</v>
      </c>
      <c r="C72" t="s">
        <v>102</v>
      </c>
      <c r="D72" t="s">
        <v>125</v>
      </c>
      <c r="E72" t="s">
        <v>727</v>
      </c>
      <c r="F72" t="s">
        <v>330</v>
      </c>
      <c r="G72" t="s">
        <v>104</v>
      </c>
      <c r="H72" s="66">
        <v>5474.52</v>
      </c>
      <c r="I72" s="66">
        <v>13930</v>
      </c>
      <c r="J72" s="66">
        <v>0</v>
      </c>
      <c r="K72" s="66">
        <v>762.60063600000001</v>
      </c>
      <c r="L72" s="67">
        <v>1.6000000000000001E-3</v>
      </c>
      <c r="M72" s="67">
        <v>2.5999999999999999E-3</v>
      </c>
      <c r="N72" s="67">
        <v>4.0000000000000002E-4</v>
      </c>
    </row>
    <row r="73" spans="1:14">
      <c r="A73" t="s">
        <v>728</v>
      </c>
      <c r="B73" t="s">
        <v>729</v>
      </c>
      <c r="C73" t="s">
        <v>102</v>
      </c>
      <c r="D73" t="s">
        <v>125</v>
      </c>
      <c r="E73" t="s">
        <v>730</v>
      </c>
      <c r="F73" t="s">
        <v>330</v>
      </c>
      <c r="G73" t="s">
        <v>104</v>
      </c>
      <c r="H73" s="66">
        <v>500792</v>
      </c>
      <c r="I73" s="66">
        <v>573.79999999999995</v>
      </c>
      <c r="J73" s="66">
        <v>0</v>
      </c>
      <c r="K73" s="66">
        <v>2873.544496</v>
      </c>
      <c r="L73" s="67">
        <v>6.0000000000000001E-3</v>
      </c>
      <c r="M73" s="67">
        <v>9.7999999999999997E-3</v>
      </c>
      <c r="N73" s="67">
        <v>1.6999999999999999E-3</v>
      </c>
    </row>
    <row r="74" spans="1:14">
      <c r="A74" t="s">
        <v>731</v>
      </c>
      <c r="B74" t="s">
        <v>732</v>
      </c>
      <c r="C74" t="s">
        <v>102</v>
      </c>
      <c r="D74" t="s">
        <v>125</v>
      </c>
      <c r="E74" t="s">
        <v>733</v>
      </c>
      <c r="F74" t="s">
        <v>134</v>
      </c>
      <c r="G74" t="s">
        <v>104</v>
      </c>
      <c r="H74" s="66">
        <v>122777</v>
      </c>
      <c r="I74" s="66">
        <v>444.1</v>
      </c>
      <c r="J74" s="66">
        <v>0</v>
      </c>
      <c r="K74" s="66">
        <v>545.252657</v>
      </c>
      <c r="L74" s="67">
        <v>3.3E-3</v>
      </c>
      <c r="M74" s="67">
        <v>1.9E-3</v>
      </c>
      <c r="N74" s="67">
        <v>2.9999999999999997E-4</v>
      </c>
    </row>
    <row r="75" spans="1:14">
      <c r="A75" s="68" t="s">
        <v>734</v>
      </c>
      <c r="D75" s="14"/>
      <c r="E75" s="14"/>
      <c r="F75" s="14"/>
      <c r="H75" s="70">
        <v>0</v>
      </c>
      <c r="J75" s="70">
        <v>0</v>
      </c>
      <c r="K75" s="70">
        <v>0</v>
      </c>
      <c r="M75" s="69">
        <v>0</v>
      </c>
      <c r="N75" s="69">
        <v>0</v>
      </c>
    </row>
    <row r="76" spans="1:14">
      <c r="A76" t="s">
        <v>246</v>
      </c>
      <c r="B76" t="s">
        <v>246</v>
      </c>
      <c r="D76" s="14"/>
      <c r="E76" s="14"/>
      <c r="F76" t="s">
        <v>246</v>
      </c>
      <c r="G76" t="s">
        <v>246</v>
      </c>
      <c r="H76" s="66">
        <v>0</v>
      </c>
      <c r="I76" s="66">
        <v>0</v>
      </c>
      <c r="K76" s="66">
        <v>0</v>
      </c>
      <c r="L76" s="67">
        <v>0</v>
      </c>
      <c r="M76" s="67">
        <v>0</v>
      </c>
      <c r="N76" s="67">
        <v>0</v>
      </c>
    </row>
    <row r="77" spans="1:14">
      <c r="A77" s="68" t="s">
        <v>250</v>
      </c>
      <c r="D77" s="14"/>
      <c r="E77" s="14"/>
      <c r="F77" s="14"/>
      <c r="H77" s="70">
        <v>334136</v>
      </c>
      <c r="J77" s="70">
        <v>40.419469999999997</v>
      </c>
      <c r="K77" s="70">
        <v>33855.950674419997</v>
      </c>
      <c r="M77" s="69">
        <v>0.1149</v>
      </c>
      <c r="N77" s="69">
        <v>1.9599999999999999E-2</v>
      </c>
    </row>
    <row r="78" spans="1:14">
      <c r="A78" s="68" t="s">
        <v>311</v>
      </c>
      <c r="D78" s="14"/>
      <c r="E78" s="14"/>
      <c r="F78" s="14"/>
      <c r="H78" s="70">
        <v>0</v>
      </c>
      <c r="J78" s="70">
        <v>0</v>
      </c>
      <c r="K78" s="70">
        <v>0</v>
      </c>
      <c r="M78" s="69">
        <v>0</v>
      </c>
      <c r="N78" s="69">
        <v>0</v>
      </c>
    </row>
    <row r="79" spans="1:14">
      <c r="A79" t="s">
        <v>246</v>
      </c>
      <c r="B79" t="s">
        <v>246</v>
      </c>
      <c r="D79" s="14"/>
      <c r="E79" s="14"/>
      <c r="F79" t="s">
        <v>246</v>
      </c>
      <c r="G79" t="s">
        <v>246</v>
      </c>
      <c r="H79" s="66">
        <v>0</v>
      </c>
      <c r="I79" s="66">
        <v>0</v>
      </c>
      <c r="K79" s="66">
        <v>0</v>
      </c>
      <c r="L79" s="67">
        <v>0</v>
      </c>
      <c r="M79" s="67">
        <v>0</v>
      </c>
      <c r="N79" s="67">
        <v>0</v>
      </c>
    </row>
    <row r="80" spans="1:14">
      <c r="A80" s="68" t="s">
        <v>312</v>
      </c>
      <c r="D80" s="14"/>
      <c r="E80" s="14"/>
      <c r="F80" s="14"/>
      <c r="H80" s="70">
        <v>334136</v>
      </c>
      <c r="J80" s="70">
        <v>40.419469999999997</v>
      </c>
      <c r="K80" s="70">
        <v>33855.950674419997</v>
      </c>
      <c r="M80" s="69">
        <v>0.1149</v>
      </c>
      <c r="N80" s="69">
        <v>1.9599999999999999E-2</v>
      </c>
    </row>
    <row r="81" spans="1:14">
      <c r="A81" t="s">
        <v>735</v>
      </c>
      <c r="B81" t="s">
        <v>736</v>
      </c>
      <c r="C81" t="s">
        <v>504</v>
      </c>
      <c r="D81" t="s">
        <v>505</v>
      </c>
      <c r="E81" t="s">
        <v>737</v>
      </c>
      <c r="F81" t="s">
        <v>738</v>
      </c>
      <c r="G81" t="s">
        <v>108</v>
      </c>
      <c r="H81" s="66">
        <v>604</v>
      </c>
      <c r="I81" s="66">
        <v>101000</v>
      </c>
      <c r="J81" s="66">
        <v>0</v>
      </c>
      <c r="K81" s="66">
        <v>2124.1592799999999</v>
      </c>
      <c r="L81" s="67">
        <v>0</v>
      </c>
      <c r="M81" s="67">
        <v>7.1999999999999998E-3</v>
      </c>
      <c r="N81" s="67">
        <v>1.1999999999999999E-3</v>
      </c>
    </row>
    <row r="82" spans="1:14">
      <c r="A82" t="s">
        <v>739</v>
      </c>
      <c r="B82" t="s">
        <v>740</v>
      </c>
      <c r="C82" t="s">
        <v>504</v>
      </c>
      <c r="D82" t="s">
        <v>505</v>
      </c>
      <c r="E82" t="s">
        <v>741</v>
      </c>
      <c r="F82" t="s">
        <v>742</v>
      </c>
      <c r="G82" t="s">
        <v>108</v>
      </c>
      <c r="H82" s="66">
        <v>755</v>
      </c>
      <c r="I82" s="66">
        <v>173565</v>
      </c>
      <c r="J82" s="66">
        <v>0</v>
      </c>
      <c r="K82" s="66">
        <v>4562.8676415</v>
      </c>
      <c r="L82" s="67">
        <v>0</v>
      </c>
      <c r="M82" s="67">
        <v>1.55E-2</v>
      </c>
      <c r="N82" s="67">
        <v>2.5999999999999999E-3</v>
      </c>
    </row>
    <row r="83" spans="1:14">
      <c r="A83" t="s">
        <v>743</v>
      </c>
      <c r="B83" t="s">
        <v>744</v>
      </c>
      <c r="C83" t="s">
        <v>745</v>
      </c>
      <c r="D83" t="s">
        <v>505</v>
      </c>
      <c r="E83" t="s">
        <v>746</v>
      </c>
      <c r="F83" t="s">
        <v>747</v>
      </c>
      <c r="G83" t="s">
        <v>108</v>
      </c>
      <c r="H83" s="66">
        <v>9259</v>
      </c>
      <c r="I83" s="66">
        <v>2359</v>
      </c>
      <c r="J83" s="66">
        <v>0</v>
      </c>
      <c r="K83" s="66">
        <v>760.53777842</v>
      </c>
      <c r="L83" s="67">
        <v>0</v>
      </c>
      <c r="M83" s="67">
        <v>2.5999999999999999E-3</v>
      </c>
      <c r="N83" s="67">
        <v>4.0000000000000002E-4</v>
      </c>
    </row>
    <row r="84" spans="1:14">
      <c r="A84" t="s">
        <v>748</v>
      </c>
      <c r="B84" t="s">
        <v>749</v>
      </c>
      <c r="C84" t="s">
        <v>750</v>
      </c>
      <c r="D84" t="s">
        <v>505</v>
      </c>
      <c r="E84" t="s">
        <v>751</v>
      </c>
      <c r="F84" t="s">
        <v>752</v>
      </c>
      <c r="G84" t="s">
        <v>115</v>
      </c>
      <c r="H84" s="66">
        <v>55390</v>
      </c>
      <c r="I84" s="66">
        <v>1820</v>
      </c>
      <c r="J84" s="66">
        <v>40.419469999999997</v>
      </c>
      <c r="K84" s="66">
        <v>4355.0789100000002</v>
      </c>
      <c r="L84" s="67">
        <v>0</v>
      </c>
      <c r="M84" s="67">
        <v>1.4800000000000001E-2</v>
      </c>
      <c r="N84" s="67">
        <v>2.5000000000000001E-3</v>
      </c>
    </row>
    <row r="85" spans="1:14">
      <c r="A85" t="s">
        <v>753</v>
      </c>
      <c r="B85" t="s">
        <v>754</v>
      </c>
      <c r="C85" t="s">
        <v>504</v>
      </c>
      <c r="D85" t="s">
        <v>505</v>
      </c>
      <c r="E85" t="s">
        <v>755</v>
      </c>
      <c r="F85" t="s">
        <v>756</v>
      </c>
      <c r="G85" t="s">
        <v>108</v>
      </c>
      <c r="H85" s="66">
        <v>36756</v>
      </c>
      <c r="I85" s="66">
        <v>11076</v>
      </c>
      <c r="J85" s="66">
        <v>0</v>
      </c>
      <c r="K85" s="66">
        <v>14175.55125792</v>
      </c>
      <c r="L85" s="67">
        <v>0</v>
      </c>
      <c r="M85" s="67">
        <v>4.8099999999999997E-2</v>
      </c>
      <c r="N85" s="67">
        <v>8.2000000000000007E-3</v>
      </c>
    </row>
    <row r="86" spans="1:14">
      <c r="A86" t="s">
        <v>757</v>
      </c>
      <c r="B86" t="s">
        <v>758</v>
      </c>
      <c r="C86" t="s">
        <v>745</v>
      </c>
      <c r="D86" t="s">
        <v>505</v>
      </c>
      <c r="E86" t="s">
        <v>759</v>
      </c>
      <c r="F86" t="s">
        <v>563</v>
      </c>
      <c r="G86" t="s">
        <v>108</v>
      </c>
      <c r="H86" s="66">
        <v>26299</v>
      </c>
      <c r="I86" s="66">
        <v>4774</v>
      </c>
      <c r="J86" s="66">
        <v>0</v>
      </c>
      <c r="K86" s="66">
        <v>4371.7006533200001</v>
      </c>
      <c r="L86" s="67">
        <v>0</v>
      </c>
      <c r="M86" s="67">
        <v>1.4800000000000001E-2</v>
      </c>
      <c r="N86" s="67">
        <v>2.5000000000000001E-3</v>
      </c>
    </row>
    <row r="87" spans="1:14">
      <c r="A87" t="s">
        <v>760</v>
      </c>
      <c r="B87" t="s">
        <v>761</v>
      </c>
      <c r="C87" t="s">
        <v>504</v>
      </c>
      <c r="D87" t="s">
        <v>505</v>
      </c>
      <c r="E87" t="s">
        <v>762</v>
      </c>
      <c r="F87" t="s">
        <v>763</v>
      </c>
      <c r="G87" t="s">
        <v>108</v>
      </c>
      <c r="H87" s="66">
        <v>205073</v>
      </c>
      <c r="I87" s="66">
        <v>491</v>
      </c>
      <c r="J87" s="66">
        <v>0</v>
      </c>
      <c r="K87" s="66">
        <v>3506.0551532600002</v>
      </c>
      <c r="L87" s="67">
        <v>0</v>
      </c>
      <c r="M87" s="67">
        <v>1.1900000000000001E-2</v>
      </c>
      <c r="N87" s="67">
        <v>2E-3</v>
      </c>
    </row>
    <row r="88" spans="1:14">
      <c r="A88" s="89" t="s">
        <v>252</v>
      </c>
      <c r="D88" s="14"/>
      <c r="E88" s="14"/>
      <c r="F88" s="14"/>
    </row>
    <row r="89" spans="1:14">
      <c r="A89" s="89" t="s">
        <v>305</v>
      </c>
      <c r="D89" s="14"/>
      <c r="E89" s="14"/>
      <c r="F89" s="14"/>
    </row>
    <row r="90" spans="1:14">
      <c r="A90" s="89" t="s">
        <v>306</v>
      </c>
      <c r="D90" s="14"/>
      <c r="E90" s="14"/>
      <c r="F90" s="14"/>
    </row>
    <row r="91" spans="1:14">
      <c r="A91" s="89" t="s">
        <v>307</v>
      </c>
      <c r="D91" s="14"/>
      <c r="E91" s="14"/>
      <c r="F91" s="14"/>
    </row>
    <row r="92" spans="1:14">
      <c r="A92" s="89" t="s">
        <v>308</v>
      </c>
      <c r="D92" s="14"/>
      <c r="E92" s="14"/>
      <c r="F92" s="14"/>
    </row>
    <row r="93" spans="1:14" hidden="1">
      <c r="D93" s="14"/>
      <c r="E93" s="14"/>
      <c r="F93" s="14"/>
    </row>
    <row r="94" spans="1:14" hidden="1">
      <c r="D94" s="14"/>
      <c r="E94" s="14"/>
      <c r="F94" s="14"/>
    </row>
    <row r="95" spans="1:14" hidden="1">
      <c r="D95" s="14"/>
      <c r="E95" s="14"/>
      <c r="F95" s="14"/>
    </row>
    <row r="96" spans="1:14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48" workbookViewId="0">
      <selection activeCell="N48" sqref="N1:XFD1048576"/>
    </sheetView>
  </sheetViews>
  <sheetFormatPr defaultColWidth="0" defaultRowHeight="18" zeroHeight="1"/>
  <cols>
    <col min="1" max="1" width="48.28515625" style="13" customWidth="1"/>
    <col min="2" max="2" width="16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  <c r="B2" t="s">
        <v>196</v>
      </c>
    </row>
    <row r="3" spans="1:62">
      <c r="A3" s="2" t="s">
        <v>2</v>
      </c>
      <c r="B3" t="s">
        <v>197</v>
      </c>
    </row>
    <row r="4" spans="1:62">
      <c r="A4" s="2" t="s">
        <v>3</v>
      </c>
      <c r="B4" t="s">
        <v>198</v>
      </c>
    </row>
    <row r="5" spans="1:62">
      <c r="A5" s="63" t="s">
        <v>199</v>
      </c>
      <c r="B5" t="s">
        <v>200</v>
      </c>
    </row>
    <row r="6" spans="1:62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BJ6" s="16"/>
    </row>
    <row r="7" spans="1:62" ht="26.25" customHeight="1">
      <c r="A7" s="103" t="s">
        <v>93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97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7486479</v>
      </c>
      <c r="H11" s="7"/>
      <c r="I11" s="64">
        <v>69.368729239999993</v>
      </c>
      <c r="J11" s="64">
        <v>311124.68272560003</v>
      </c>
      <c r="K11" s="7"/>
      <c r="L11" s="65">
        <v>1</v>
      </c>
      <c r="M11" s="65">
        <v>0.1804</v>
      </c>
      <c r="N11" s="30"/>
      <c r="BG11" s="14"/>
      <c r="BH11" s="16"/>
      <c r="BJ11" s="14"/>
    </row>
    <row r="12" spans="1:62">
      <c r="A12" s="68" t="s">
        <v>203</v>
      </c>
      <c r="C12" s="14"/>
      <c r="D12" s="14"/>
      <c r="E12" s="14"/>
      <c r="F12" s="14"/>
      <c r="G12" s="70">
        <v>6563854</v>
      </c>
      <c r="I12" s="70">
        <v>0</v>
      </c>
      <c r="J12" s="70">
        <v>97177.189856099998</v>
      </c>
      <c r="L12" s="69">
        <v>0.31230000000000002</v>
      </c>
      <c r="M12" s="69">
        <v>5.6399999999999999E-2</v>
      </c>
    </row>
    <row r="13" spans="1:62">
      <c r="A13" s="68" t="s">
        <v>764</v>
      </c>
      <c r="C13" s="14"/>
      <c r="D13" s="14"/>
      <c r="E13" s="14"/>
      <c r="F13" s="14"/>
      <c r="G13" s="70">
        <v>486490</v>
      </c>
      <c r="I13" s="70">
        <v>0</v>
      </c>
      <c r="J13" s="70">
        <v>33401.447</v>
      </c>
      <c r="L13" s="69">
        <v>0.1074</v>
      </c>
      <c r="M13" s="69">
        <v>1.9400000000000001E-2</v>
      </c>
    </row>
    <row r="14" spans="1:62">
      <c r="A14" t="s">
        <v>765</v>
      </c>
      <c r="B14" t="s">
        <v>766</v>
      </c>
      <c r="C14" t="s">
        <v>102</v>
      </c>
      <c r="D14" t="s">
        <v>767</v>
      </c>
      <c r="E14" t="s">
        <v>125</v>
      </c>
      <c r="F14" t="s">
        <v>104</v>
      </c>
      <c r="G14" s="66">
        <v>337680</v>
      </c>
      <c r="H14" s="66">
        <v>2343</v>
      </c>
      <c r="I14" s="66">
        <v>0</v>
      </c>
      <c r="J14" s="66">
        <v>7911.8424000000005</v>
      </c>
      <c r="K14" s="67">
        <v>4.4999999999999997E-3</v>
      </c>
      <c r="L14" s="67">
        <v>2.5399999999999999E-2</v>
      </c>
      <c r="M14" s="67">
        <v>4.5999999999999999E-3</v>
      </c>
    </row>
    <row r="15" spans="1:62">
      <c r="A15" t="s">
        <v>768</v>
      </c>
      <c r="B15" t="s">
        <v>769</v>
      </c>
      <c r="C15" t="s">
        <v>102</v>
      </c>
      <c r="D15" t="s">
        <v>770</v>
      </c>
      <c r="E15" t="s">
        <v>125</v>
      </c>
      <c r="F15" t="s">
        <v>104</v>
      </c>
      <c r="G15" s="66">
        <v>69432</v>
      </c>
      <c r="H15" s="66">
        <v>15110</v>
      </c>
      <c r="I15" s="66">
        <v>0</v>
      </c>
      <c r="J15" s="66">
        <v>10491.1752</v>
      </c>
      <c r="K15" s="67">
        <v>6.9999999999999999E-4</v>
      </c>
      <c r="L15" s="67">
        <v>3.3700000000000001E-2</v>
      </c>
      <c r="M15" s="67">
        <v>6.1000000000000004E-3</v>
      </c>
    </row>
    <row r="16" spans="1:62">
      <c r="A16" t="s">
        <v>771</v>
      </c>
      <c r="B16" t="s">
        <v>772</v>
      </c>
      <c r="C16" t="s">
        <v>102</v>
      </c>
      <c r="D16" t="s">
        <v>770</v>
      </c>
      <c r="E16" t="s">
        <v>125</v>
      </c>
      <c r="F16" t="s">
        <v>104</v>
      </c>
      <c r="G16" s="66">
        <v>49533</v>
      </c>
      <c r="H16" s="66">
        <v>22730</v>
      </c>
      <c r="I16" s="66">
        <v>0</v>
      </c>
      <c r="J16" s="66">
        <v>11258.850899999999</v>
      </c>
      <c r="K16" s="67">
        <v>2.3E-3</v>
      </c>
      <c r="L16" s="67">
        <v>3.6200000000000003E-2</v>
      </c>
      <c r="M16" s="67">
        <v>6.4999999999999997E-3</v>
      </c>
    </row>
    <row r="17" spans="1:13">
      <c r="A17" t="s">
        <v>773</v>
      </c>
      <c r="B17" t="s">
        <v>774</v>
      </c>
      <c r="C17" t="s">
        <v>102</v>
      </c>
      <c r="D17" t="s">
        <v>775</v>
      </c>
      <c r="E17" t="s">
        <v>125</v>
      </c>
      <c r="F17" t="s">
        <v>104</v>
      </c>
      <c r="G17" s="66">
        <v>29845</v>
      </c>
      <c r="H17" s="66">
        <v>12530</v>
      </c>
      <c r="I17" s="66">
        <v>0</v>
      </c>
      <c r="J17" s="66">
        <v>3739.5785000000001</v>
      </c>
      <c r="K17" s="67">
        <v>7.0000000000000001E-3</v>
      </c>
      <c r="L17" s="67">
        <v>1.2E-2</v>
      </c>
      <c r="M17" s="67">
        <v>2.2000000000000001E-3</v>
      </c>
    </row>
    <row r="18" spans="1:13">
      <c r="A18" s="68" t="s">
        <v>776</v>
      </c>
      <c r="C18" s="14"/>
      <c r="D18" s="14"/>
      <c r="E18" s="14"/>
      <c r="F18" s="14"/>
      <c r="G18" s="70">
        <v>1320387</v>
      </c>
      <c r="I18" s="70">
        <v>0</v>
      </c>
      <c r="J18" s="70">
        <v>47319.93232</v>
      </c>
      <c r="L18" s="69">
        <v>0.15210000000000001</v>
      </c>
      <c r="M18" s="69">
        <v>2.7400000000000001E-2</v>
      </c>
    </row>
    <row r="19" spans="1:13">
      <c r="A19" t="s">
        <v>777</v>
      </c>
      <c r="B19" t="s">
        <v>778</v>
      </c>
      <c r="C19" t="s">
        <v>102</v>
      </c>
      <c r="D19" t="s">
        <v>767</v>
      </c>
      <c r="E19" t="s">
        <v>125</v>
      </c>
      <c r="F19" t="s">
        <v>108</v>
      </c>
      <c r="G19" s="66">
        <v>665554</v>
      </c>
      <c r="H19" s="66">
        <v>1479</v>
      </c>
      <c r="I19" s="66">
        <v>0</v>
      </c>
      <c r="J19" s="66">
        <v>9843.5436599999994</v>
      </c>
      <c r="K19" s="67">
        <v>2.3400000000000001E-2</v>
      </c>
      <c r="L19" s="67">
        <v>3.1600000000000003E-2</v>
      </c>
      <c r="M19" s="67">
        <v>5.7000000000000002E-3</v>
      </c>
    </row>
    <row r="20" spans="1:13">
      <c r="A20" t="s">
        <v>779</v>
      </c>
      <c r="B20" t="s">
        <v>780</v>
      </c>
      <c r="C20" t="s">
        <v>102</v>
      </c>
      <c r="D20" t="s">
        <v>781</v>
      </c>
      <c r="E20" t="s">
        <v>125</v>
      </c>
      <c r="F20" t="s">
        <v>108</v>
      </c>
      <c r="G20" s="66">
        <v>35500</v>
      </c>
      <c r="H20" s="66">
        <v>28770</v>
      </c>
      <c r="I20" s="66">
        <v>0</v>
      </c>
      <c r="J20" s="66">
        <v>10213.35</v>
      </c>
      <c r="K20" s="67">
        <v>1.1999999999999999E-3</v>
      </c>
      <c r="L20" s="67">
        <v>3.2800000000000003E-2</v>
      </c>
      <c r="M20" s="67">
        <v>5.8999999999999999E-3</v>
      </c>
    </row>
    <row r="21" spans="1:13">
      <c r="A21" t="s">
        <v>782</v>
      </c>
      <c r="B21" t="s">
        <v>783</v>
      </c>
      <c r="C21" t="s">
        <v>102</v>
      </c>
      <c r="D21" t="s">
        <v>775</v>
      </c>
      <c r="E21" t="s">
        <v>125</v>
      </c>
      <c r="F21" t="s">
        <v>112</v>
      </c>
      <c r="G21" s="66">
        <v>619333</v>
      </c>
      <c r="H21" s="66">
        <v>4402</v>
      </c>
      <c r="I21" s="66">
        <v>0</v>
      </c>
      <c r="J21" s="66">
        <v>27263.038659999998</v>
      </c>
      <c r="K21" s="67">
        <v>5.2900000000000003E-2</v>
      </c>
      <c r="L21" s="67">
        <v>8.7599999999999997E-2</v>
      </c>
      <c r="M21" s="67">
        <v>1.5800000000000002E-2</v>
      </c>
    </row>
    <row r="22" spans="1:13">
      <c r="A22" s="68" t="s">
        <v>784</v>
      </c>
      <c r="C22" s="14"/>
      <c r="D22" s="14"/>
      <c r="E22" s="14"/>
      <c r="F22" s="14"/>
      <c r="G22" s="70">
        <v>4756977</v>
      </c>
      <c r="I22" s="70">
        <v>0</v>
      </c>
      <c r="J22" s="70">
        <v>16455.810536100002</v>
      </c>
      <c r="L22" s="69">
        <v>5.2900000000000003E-2</v>
      </c>
      <c r="M22" s="69">
        <v>9.4999999999999998E-3</v>
      </c>
    </row>
    <row r="23" spans="1:13">
      <c r="A23" t="s">
        <v>785</v>
      </c>
      <c r="B23" t="s">
        <v>786</v>
      </c>
      <c r="C23" t="s">
        <v>102</v>
      </c>
      <c r="D23" t="s">
        <v>781</v>
      </c>
      <c r="E23" t="s">
        <v>787</v>
      </c>
      <c r="F23" t="s">
        <v>104</v>
      </c>
      <c r="G23" s="66">
        <v>4756977</v>
      </c>
      <c r="H23" s="66">
        <v>345.93</v>
      </c>
      <c r="I23" s="66">
        <v>0</v>
      </c>
      <c r="J23" s="66">
        <v>16455.810536100002</v>
      </c>
      <c r="K23" s="67">
        <v>3.5000000000000001E-3</v>
      </c>
      <c r="L23" s="67">
        <v>5.2900000000000003E-2</v>
      </c>
      <c r="M23" s="67">
        <v>9.4999999999999998E-3</v>
      </c>
    </row>
    <row r="24" spans="1:13">
      <c r="A24" s="68" t="s">
        <v>788</v>
      </c>
      <c r="C24" s="14"/>
      <c r="D24" s="14"/>
      <c r="E24" s="14"/>
      <c r="F24" s="14"/>
      <c r="G24" s="70">
        <v>0</v>
      </c>
      <c r="I24" s="70">
        <v>0</v>
      </c>
      <c r="J24" s="70">
        <v>0</v>
      </c>
      <c r="L24" s="69">
        <v>0</v>
      </c>
      <c r="M24" s="69">
        <v>0</v>
      </c>
    </row>
    <row r="25" spans="1:13">
      <c r="A25" t="s">
        <v>246</v>
      </c>
      <c r="B25" t="s">
        <v>246</v>
      </c>
      <c r="C25" s="14"/>
      <c r="D25" s="14"/>
      <c r="E25" t="s">
        <v>246</v>
      </c>
      <c r="F25" t="s">
        <v>246</v>
      </c>
      <c r="G25" s="66">
        <v>0</v>
      </c>
      <c r="H25" s="66">
        <v>0</v>
      </c>
      <c r="J25" s="66">
        <v>0</v>
      </c>
      <c r="K25" s="67">
        <v>0</v>
      </c>
      <c r="L25" s="67">
        <v>0</v>
      </c>
      <c r="M25" s="67">
        <v>0</v>
      </c>
    </row>
    <row r="26" spans="1:13">
      <c r="A26" s="68" t="s">
        <v>501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246</v>
      </c>
      <c r="B27" t="s">
        <v>246</v>
      </c>
      <c r="C27" s="14"/>
      <c r="D27" s="14"/>
      <c r="E27" t="s">
        <v>246</v>
      </c>
      <c r="F27" t="s">
        <v>246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789</v>
      </c>
      <c r="C28" s="14"/>
      <c r="D28" s="14"/>
      <c r="E28" s="14"/>
      <c r="F28" s="14"/>
      <c r="G28" s="70">
        <v>0</v>
      </c>
      <c r="I28" s="70">
        <v>0</v>
      </c>
      <c r="J28" s="70">
        <v>0</v>
      </c>
      <c r="L28" s="69">
        <v>0</v>
      </c>
      <c r="M28" s="69">
        <v>0</v>
      </c>
    </row>
    <row r="29" spans="1:13">
      <c r="A29" t="s">
        <v>246</v>
      </c>
      <c r="B29" t="s">
        <v>246</v>
      </c>
      <c r="C29" s="14"/>
      <c r="D29" s="14"/>
      <c r="E29" t="s">
        <v>246</v>
      </c>
      <c r="F29" t="s">
        <v>246</v>
      </c>
      <c r="G29" s="66">
        <v>0</v>
      </c>
      <c r="H29" s="66">
        <v>0</v>
      </c>
      <c r="J29" s="66">
        <v>0</v>
      </c>
      <c r="K29" s="67">
        <v>0</v>
      </c>
      <c r="L29" s="67">
        <v>0</v>
      </c>
      <c r="M29" s="67">
        <v>0</v>
      </c>
    </row>
    <row r="30" spans="1:13">
      <c r="A30" s="68" t="s">
        <v>250</v>
      </c>
      <c r="C30" s="14"/>
      <c r="D30" s="14"/>
      <c r="E30" s="14"/>
      <c r="F30" s="14"/>
      <c r="G30" s="70">
        <v>922625</v>
      </c>
      <c r="I30" s="70">
        <v>69.368729239999993</v>
      </c>
      <c r="J30" s="70">
        <v>213947.49286950001</v>
      </c>
      <c r="L30" s="69">
        <v>0.68769999999999998</v>
      </c>
      <c r="M30" s="69">
        <v>0.1241</v>
      </c>
    </row>
    <row r="31" spans="1:13">
      <c r="A31" s="68" t="s">
        <v>790</v>
      </c>
      <c r="C31" s="14"/>
      <c r="D31" s="14"/>
      <c r="E31" s="14"/>
      <c r="F31" s="14"/>
      <c r="G31" s="70">
        <v>891544</v>
      </c>
      <c r="I31" s="70">
        <v>69.368729239999993</v>
      </c>
      <c r="J31" s="70">
        <v>200042.6984844</v>
      </c>
      <c r="L31" s="69">
        <v>0.64300000000000002</v>
      </c>
      <c r="M31" s="69">
        <v>0.11600000000000001</v>
      </c>
    </row>
    <row r="32" spans="1:13">
      <c r="A32" t="s">
        <v>791</v>
      </c>
      <c r="B32" t="s">
        <v>792</v>
      </c>
      <c r="C32" t="s">
        <v>504</v>
      </c>
      <c r="D32" t="s">
        <v>793</v>
      </c>
      <c r="E32" t="s">
        <v>794</v>
      </c>
      <c r="F32" t="s">
        <v>108</v>
      </c>
      <c r="G32" s="66">
        <v>142499</v>
      </c>
      <c r="H32" s="66">
        <v>2741</v>
      </c>
      <c r="I32" s="66">
        <v>0</v>
      </c>
      <c r="J32" s="66">
        <v>13600.33540838</v>
      </c>
      <c r="K32" s="67">
        <v>0</v>
      </c>
      <c r="L32" s="67">
        <v>4.3700000000000003E-2</v>
      </c>
      <c r="M32" s="67">
        <v>7.9000000000000008E-3</v>
      </c>
    </row>
    <row r="33" spans="1:13">
      <c r="A33" t="s">
        <v>795</v>
      </c>
      <c r="B33" t="s">
        <v>796</v>
      </c>
      <c r="C33" t="s">
        <v>504</v>
      </c>
      <c r="D33" t="s">
        <v>797</v>
      </c>
      <c r="E33" t="s">
        <v>549</v>
      </c>
      <c r="F33" t="s">
        <v>108</v>
      </c>
      <c r="G33" s="66">
        <v>46797</v>
      </c>
      <c r="H33" s="66">
        <v>2886</v>
      </c>
      <c r="I33" s="66">
        <v>0</v>
      </c>
      <c r="J33" s="66">
        <v>4702.65486444</v>
      </c>
      <c r="K33" s="67">
        <v>0</v>
      </c>
      <c r="L33" s="67">
        <v>1.5100000000000001E-2</v>
      </c>
      <c r="M33" s="67">
        <v>2.7000000000000001E-3</v>
      </c>
    </row>
    <row r="34" spans="1:13">
      <c r="A34" t="s">
        <v>798</v>
      </c>
      <c r="B34" t="s">
        <v>799</v>
      </c>
      <c r="C34" t="s">
        <v>504</v>
      </c>
      <c r="D34" t="s">
        <v>793</v>
      </c>
      <c r="E34" t="s">
        <v>549</v>
      </c>
      <c r="F34" t="s">
        <v>108</v>
      </c>
      <c r="G34" s="66">
        <v>68361</v>
      </c>
      <c r="H34" s="66">
        <v>5783</v>
      </c>
      <c r="I34" s="66">
        <v>0</v>
      </c>
      <c r="J34" s="66">
        <v>13765.448505660001</v>
      </c>
      <c r="K34" s="67">
        <v>0</v>
      </c>
      <c r="L34" s="67">
        <v>4.4200000000000003E-2</v>
      </c>
      <c r="M34" s="67">
        <v>8.0000000000000002E-3</v>
      </c>
    </row>
    <row r="35" spans="1:13">
      <c r="A35" t="s">
        <v>800</v>
      </c>
      <c r="B35" t="s">
        <v>801</v>
      </c>
      <c r="C35" t="s">
        <v>504</v>
      </c>
      <c r="D35" t="s">
        <v>802</v>
      </c>
      <c r="E35" t="s">
        <v>742</v>
      </c>
      <c r="F35" t="s">
        <v>108</v>
      </c>
      <c r="G35" s="66">
        <v>23430</v>
      </c>
      <c r="H35" s="66">
        <v>5604</v>
      </c>
      <c r="I35" s="66">
        <v>0</v>
      </c>
      <c r="J35" s="66">
        <v>4571.9258903999998</v>
      </c>
      <c r="K35" s="67">
        <v>0</v>
      </c>
      <c r="L35" s="67">
        <v>1.47E-2</v>
      </c>
      <c r="M35" s="67">
        <v>2.7000000000000001E-3</v>
      </c>
    </row>
    <row r="36" spans="1:13">
      <c r="A36" t="s">
        <v>803</v>
      </c>
      <c r="B36" t="s">
        <v>804</v>
      </c>
      <c r="C36" t="s">
        <v>504</v>
      </c>
      <c r="D36" t="s">
        <v>802</v>
      </c>
      <c r="E36" t="s">
        <v>742</v>
      </c>
      <c r="F36" t="s">
        <v>108</v>
      </c>
      <c r="G36" s="66">
        <v>52766</v>
      </c>
      <c r="H36" s="66">
        <v>3592</v>
      </c>
      <c r="I36" s="66">
        <v>0</v>
      </c>
      <c r="J36" s="66">
        <v>6599.6251350399998</v>
      </c>
      <c r="K36" s="67">
        <v>0</v>
      </c>
      <c r="L36" s="67">
        <v>2.12E-2</v>
      </c>
      <c r="M36" s="67">
        <v>3.8E-3</v>
      </c>
    </row>
    <row r="37" spans="1:13">
      <c r="A37" t="s">
        <v>805</v>
      </c>
      <c r="B37" t="s">
        <v>806</v>
      </c>
      <c r="C37" t="s">
        <v>504</v>
      </c>
      <c r="D37" t="s">
        <v>802</v>
      </c>
      <c r="E37" t="s">
        <v>742</v>
      </c>
      <c r="F37" t="s">
        <v>108</v>
      </c>
      <c r="G37" s="66">
        <v>6921</v>
      </c>
      <c r="H37" s="66">
        <v>20943</v>
      </c>
      <c r="I37" s="66">
        <v>0</v>
      </c>
      <c r="J37" s="66">
        <v>5047.03723446</v>
      </c>
      <c r="K37" s="67">
        <v>0</v>
      </c>
      <c r="L37" s="67">
        <v>1.6199999999999999E-2</v>
      </c>
      <c r="M37" s="67">
        <v>2.8999999999999998E-3</v>
      </c>
    </row>
    <row r="38" spans="1:13">
      <c r="A38" t="s">
        <v>807</v>
      </c>
      <c r="B38" t="s">
        <v>808</v>
      </c>
      <c r="C38" t="s">
        <v>809</v>
      </c>
      <c r="D38" t="s">
        <v>810</v>
      </c>
      <c r="E38" t="s">
        <v>742</v>
      </c>
      <c r="F38" t="s">
        <v>112</v>
      </c>
      <c r="G38" s="66">
        <v>46736</v>
      </c>
      <c r="H38" s="66">
        <v>10478</v>
      </c>
      <c r="I38" s="66">
        <v>0</v>
      </c>
      <c r="J38" s="66">
        <v>18633.077694399999</v>
      </c>
      <c r="K38" s="67">
        <v>0</v>
      </c>
      <c r="L38" s="67">
        <v>5.9900000000000002E-2</v>
      </c>
      <c r="M38" s="67">
        <v>1.0800000000000001E-2</v>
      </c>
    </row>
    <row r="39" spans="1:13">
      <c r="A39" t="s">
        <v>811</v>
      </c>
      <c r="B39" t="s">
        <v>812</v>
      </c>
      <c r="C39" t="s">
        <v>504</v>
      </c>
      <c r="D39" t="s">
        <v>810</v>
      </c>
      <c r="E39" t="s">
        <v>742</v>
      </c>
      <c r="F39" t="s">
        <v>108</v>
      </c>
      <c r="G39" s="66">
        <v>14597</v>
      </c>
      <c r="H39" s="66">
        <v>29491</v>
      </c>
      <c r="I39" s="66">
        <v>0</v>
      </c>
      <c r="J39" s="66">
        <v>14989.31802214</v>
      </c>
      <c r="K39" s="67">
        <v>0</v>
      </c>
      <c r="L39" s="67">
        <v>4.82E-2</v>
      </c>
      <c r="M39" s="67">
        <v>8.6999999999999994E-3</v>
      </c>
    </row>
    <row r="40" spans="1:13">
      <c r="A40" t="s">
        <v>813</v>
      </c>
      <c r="B40" t="s">
        <v>814</v>
      </c>
      <c r="C40" t="s">
        <v>504</v>
      </c>
      <c r="D40" t="s">
        <v>810</v>
      </c>
      <c r="E40" t="s">
        <v>742</v>
      </c>
      <c r="F40" t="s">
        <v>108</v>
      </c>
      <c r="G40" s="66">
        <v>10818</v>
      </c>
      <c r="H40" s="66">
        <v>14837</v>
      </c>
      <c r="I40" s="66">
        <v>0</v>
      </c>
      <c r="J40" s="66">
        <v>5588.8421101200001</v>
      </c>
      <c r="K40" s="67">
        <v>0</v>
      </c>
      <c r="L40" s="67">
        <v>1.7999999999999999E-2</v>
      </c>
      <c r="M40" s="67">
        <v>3.2000000000000002E-3</v>
      </c>
    </row>
    <row r="41" spans="1:13">
      <c r="A41" t="s">
        <v>815</v>
      </c>
      <c r="B41" t="s">
        <v>816</v>
      </c>
      <c r="C41" t="s">
        <v>504</v>
      </c>
      <c r="D41" t="s">
        <v>817</v>
      </c>
      <c r="E41" t="s">
        <v>742</v>
      </c>
      <c r="F41" t="s">
        <v>108</v>
      </c>
      <c r="G41" s="66">
        <v>61314</v>
      </c>
      <c r="H41" s="66">
        <v>4113</v>
      </c>
      <c r="I41" s="66">
        <v>0</v>
      </c>
      <c r="J41" s="66">
        <v>8781.0636632400001</v>
      </c>
      <c r="K41" s="67">
        <v>0</v>
      </c>
      <c r="L41" s="67">
        <v>2.8199999999999999E-2</v>
      </c>
      <c r="M41" s="67">
        <v>5.1000000000000004E-3</v>
      </c>
    </row>
    <row r="42" spans="1:13">
      <c r="A42" t="s">
        <v>818</v>
      </c>
      <c r="B42" t="s">
        <v>819</v>
      </c>
      <c r="C42" t="s">
        <v>504</v>
      </c>
      <c r="D42" t="s">
        <v>817</v>
      </c>
      <c r="E42" t="s">
        <v>742</v>
      </c>
      <c r="F42" t="s">
        <v>108</v>
      </c>
      <c r="G42" s="66">
        <v>88561</v>
      </c>
      <c r="H42" s="66">
        <v>2982</v>
      </c>
      <c r="I42" s="66">
        <v>0</v>
      </c>
      <c r="J42" s="66">
        <v>9195.5755676400004</v>
      </c>
      <c r="K42" s="67">
        <v>0</v>
      </c>
      <c r="L42" s="67">
        <v>2.9600000000000001E-2</v>
      </c>
      <c r="M42" s="67">
        <v>5.3E-3</v>
      </c>
    </row>
    <row r="43" spans="1:13">
      <c r="A43" t="s">
        <v>820</v>
      </c>
      <c r="B43" t="s">
        <v>821</v>
      </c>
      <c r="C43" t="s">
        <v>504</v>
      </c>
      <c r="D43" t="s">
        <v>793</v>
      </c>
      <c r="E43" t="s">
        <v>742</v>
      </c>
      <c r="F43" t="s">
        <v>108</v>
      </c>
      <c r="G43" s="66">
        <v>35659</v>
      </c>
      <c r="H43" s="66">
        <v>8925</v>
      </c>
      <c r="I43" s="66">
        <v>0</v>
      </c>
      <c r="J43" s="66">
        <v>11081.6939415</v>
      </c>
      <c r="K43" s="67">
        <v>0</v>
      </c>
      <c r="L43" s="67">
        <v>3.56E-2</v>
      </c>
      <c r="M43" s="67">
        <v>6.4000000000000003E-3</v>
      </c>
    </row>
    <row r="44" spans="1:13">
      <c r="A44" t="s">
        <v>822</v>
      </c>
      <c r="B44" t="s">
        <v>823</v>
      </c>
      <c r="C44" t="s">
        <v>504</v>
      </c>
      <c r="D44" t="s">
        <v>793</v>
      </c>
      <c r="E44" t="s">
        <v>742</v>
      </c>
      <c r="F44" t="s">
        <v>108</v>
      </c>
      <c r="G44" s="66">
        <v>2604</v>
      </c>
      <c r="H44" s="66">
        <v>29324</v>
      </c>
      <c r="I44" s="66">
        <v>9.4685100000000002</v>
      </c>
      <c r="J44" s="66">
        <v>2668.3131247199999</v>
      </c>
      <c r="K44" s="67">
        <v>0</v>
      </c>
      <c r="L44" s="67">
        <v>8.6E-3</v>
      </c>
      <c r="M44" s="67">
        <v>1.5E-3</v>
      </c>
    </row>
    <row r="45" spans="1:13">
      <c r="A45" t="s">
        <v>824</v>
      </c>
      <c r="B45" t="s">
        <v>825</v>
      </c>
      <c r="C45" t="s">
        <v>504</v>
      </c>
      <c r="D45" t="s">
        <v>793</v>
      </c>
      <c r="E45" t="s">
        <v>742</v>
      </c>
      <c r="F45" t="s">
        <v>108</v>
      </c>
      <c r="G45" s="66">
        <v>57636</v>
      </c>
      <c r="H45" s="66">
        <v>7577</v>
      </c>
      <c r="I45" s="66">
        <v>0</v>
      </c>
      <c r="J45" s="66">
        <v>15206.17158504</v>
      </c>
      <c r="K45" s="67">
        <v>0</v>
      </c>
      <c r="L45" s="67">
        <v>4.8899999999999999E-2</v>
      </c>
      <c r="M45" s="67">
        <v>8.8000000000000005E-3</v>
      </c>
    </row>
    <row r="46" spans="1:13">
      <c r="A46" t="s">
        <v>826</v>
      </c>
      <c r="B46" t="s">
        <v>827</v>
      </c>
      <c r="C46" t="s">
        <v>504</v>
      </c>
      <c r="D46" t="s">
        <v>793</v>
      </c>
      <c r="E46" t="s">
        <v>742</v>
      </c>
      <c r="F46" t="s">
        <v>108</v>
      </c>
      <c r="G46" s="66">
        <v>34032</v>
      </c>
      <c r="H46" s="66">
        <v>7978</v>
      </c>
      <c r="I46" s="66">
        <v>0</v>
      </c>
      <c r="J46" s="66">
        <v>9453.8840467200007</v>
      </c>
      <c r="K46" s="67">
        <v>0</v>
      </c>
      <c r="L46" s="67">
        <v>3.04E-2</v>
      </c>
      <c r="M46" s="67">
        <v>5.4999999999999997E-3</v>
      </c>
    </row>
    <row r="47" spans="1:13">
      <c r="A47" t="s">
        <v>828</v>
      </c>
      <c r="B47" t="s">
        <v>829</v>
      </c>
      <c r="C47" t="s">
        <v>504</v>
      </c>
      <c r="D47" t="s">
        <v>793</v>
      </c>
      <c r="E47" t="s">
        <v>742</v>
      </c>
      <c r="F47" t="s">
        <v>108</v>
      </c>
      <c r="G47" s="66">
        <v>49763</v>
      </c>
      <c r="H47" s="66">
        <v>6126</v>
      </c>
      <c r="I47" s="66">
        <v>0</v>
      </c>
      <c r="J47" s="66">
        <v>10614.812165159999</v>
      </c>
      <c r="K47" s="67">
        <v>0</v>
      </c>
      <c r="L47" s="67">
        <v>3.4099999999999998E-2</v>
      </c>
      <c r="M47" s="67">
        <v>6.1999999999999998E-3</v>
      </c>
    </row>
    <row r="48" spans="1:13">
      <c r="A48" t="s">
        <v>830</v>
      </c>
      <c r="B48" t="s">
        <v>831</v>
      </c>
      <c r="C48" t="s">
        <v>504</v>
      </c>
      <c r="D48" t="s">
        <v>832</v>
      </c>
      <c r="E48" t="s">
        <v>742</v>
      </c>
      <c r="F48" t="s">
        <v>108</v>
      </c>
      <c r="G48" s="66">
        <v>20617</v>
      </c>
      <c r="H48" s="66">
        <v>21361</v>
      </c>
      <c r="I48" s="66">
        <v>59.900219239999998</v>
      </c>
      <c r="J48" s="66">
        <v>15394.619061580001</v>
      </c>
      <c r="K48" s="67">
        <v>0</v>
      </c>
      <c r="L48" s="67">
        <v>4.9500000000000002E-2</v>
      </c>
      <c r="M48" s="67">
        <v>8.8999999999999999E-3</v>
      </c>
    </row>
    <row r="49" spans="1:13">
      <c r="A49" t="s">
        <v>833</v>
      </c>
      <c r="B49" t="s">
        <v>834</v>
      </c>
      <c r="C49" t="s">
        <v>504</v>
      </c>
      <c r="D49" t="s">
        <v>835</v>
      </c>
      <c r="E49" t="s">
        <v>742</v>
      </c>
      <c r="F49" t="s">
        <v>108</v>
      </c>
      <c r="G49" s="66">
        <v>31460</v>
      </c>
      <c r="H49" s="66">
        <v>2333</v>
      </c>
      <c r="I49" s="66">
        <v>0</v>
      </c>
      <c r="J49" s="66">
        <v>2555.6549875999999</v>
      </c>
      <c r="K49" s="67">
        <v>0</v>
      </c>
      <c r="L49" s="67">
        <v>8.2000000000000007E-3</v>
      </c>
      <c r="M49" s="67">
        <v>1.5E-3</v>
      </c>
    </row>
    <row r="50" spans="1:13">
      <c r="A50" t="s">
        <v>836</v>
      </c>
      <c r="B50" t="s">
        <v>837</v>
      </c>
      <c r="C50" t="s">
        <v>504</v>
      </c>
      <c r="D50" t="s">
        <v>802</v>
      </c>
      <c r="E50" t="s">
        <v>838</v>
      </c>
      <c r="F50" t="s">
        <v>108</v>
      </c>
      <c r="G50" s="66">
        <v>14187</v>
      </c>
      <c r="H50" s="66">
        <v>20952</v>
      </c>
      <c r="I50" s="66">
        <v>0</v>
      </c>
      <c r="J50" s="66">
        <v>10350.10655568</v>
      </c>
      <c r="K50" s="67">
        <v>0</v>
      </c>
      <c r="L50" s="67">
        <v>3.3300000000000003E-2</v>
      </c>
      <c r="M50" s="67">
        <v>6.0000000000000001E-3</v>
      </c>
    </row>
    <row r="51" spans="1:13">
      <c r="A51" t="s">
        <v>839</v>
      </c>
      <c r="B51" t="s">
        <v>840</v>
      </c>
      <c r="C51" t="s">
        <v>504</v>
      </c>
      <c r="D51" t="s">
        <v>841</v>
      </c>
      <c r="E51" t="s">
        <v>563</v>
      </c>
      <c r="F51" t="s">
        <v>108</v>
      </c>
      <c r="G51" s="66">
        <v>46232</v>
      </c>
      <c r="H51" s="66">
        <v>5578</v>
      </c>
      <c r="I51" s="66">
        <v>0</v>
      </c>
      <c r="J51" s="66">
        <v>8979.45458272</v>
      </c>
      <c r="K51" s="67">
        <v>0</v>
      </c>
      <c r="L51" s="67">
        <v>2.8899999999999999E-2</v>
      </c>
      <c r="M51" s="67">
        <v>5.1999999999999998E-3</v>
      </c>
    </row>
    <row r="52" spans="1:13">
      <c r="A52" t="s">
        <v>842</v>
      </c>
      <c r="B52" t="s">
        <v>843</v>
      </c>
      <c r="C52" t="s">
        <v>504</v>
      </c>
      <c r="D52" t="s">
        <v>844</v>
      </c>
      <c r="E52" t="s">
        <v>125</v>
      </c>
      <c r="F52" t="s">
        <v>108</v>
      </c>
      <c r="G52" s="66">
        <v>36554</v>
      </c>
      <c r="H52" s="66">
        <v>6492</v>
      </c>
      <c r="I52" s="66">
        <v>0</v>
      </c>
      <c r="J52" s="66">
        <v>8263.0843377599995</v>
      </c>
      <c r="K52" s="67">
        <v>0</v>
      </c>
      <c r="L52" s="67">
        <v>2.6599999999999999E-2</v>
      </c>
      <c r="M52" s="67">
        <v>4.7999999999999996E-3</v>
      </c>
    </row>
    <row r="53" spans="1:13">
      <c r="A53" s="68" t="s">
        <v>845</v>
      </c>
      <c r="C53" s="14"/>
      <c r="D53" s="14"/>
      <c r="E53" s="14"/>
      <c r="F53" s="14"/>
      <c r="G53" s="70">
        <v>12824</v>
      </c>
      <c r="I53" s="70">
        <v>0</v>
      </c>
      <c r="J53" s="70">
        <v>5028.3932484799998</v>
      </c>
      <c r="L53" s="69">
        <v>1.6199999999999999E-2</v>
      </c>
      <c r="M53" s="69">
        <v>2.8999999999999998E-3</v>
      </c>
    </row>
    <row r="54" spans="1:13">
      <c r="A54" t="s">
        <v>846</v>
      </c>
      <c r="B54" t="s">
        <v>847</v>
      </c>
      <c r="C54" t="s">
        <v>125</v>
      </c>
      <c r="D54" t="s">
        <v>810</v>
      </c>
      <c r="E54" t="s">
        <v>742</v>
      </c>
      <c r="F54" t="s">
        <v>108</v>
      </c>
      <c r="G54" s="66">
        <v>12824</v>
      </c>
      <c r="H54" s="66">
        <v>11261</v>
      </c>
      <c r="I54" s="66">
        <v>0</v>
      </c>
      <c r="J54" s="66">
        <v>5028.3932484799998</v>
      </c>
      <c r="K54" s="67">
        <v>0</v>
      </c>
      <c r="L54" s="67">
        <v>1.6199999999999999E-2</v>
      </c>
      <c r="M54" s="67">
        <v>2.8999999999999998E-3</v>
      </c>
    </row>
    <row r="55" spans="1:13">
      <c r="A55" s="68" t="s">
        <v>501</v>
      </c>
      <c r="C55" s="14"/>
      <c r="D55" s="14"/>
      <c r="E55" s="14"/>
      <c r="F55" s="14"/>
      <c r="G55" s="70">
        <v>18257</v>
      </c>
      <c r="I55" s="70">
        <v>0</v>
      </c>
      <c r="J55" s="70">
        <v>8876.4011366199993</v>
      </c>
      <c r="L55" s="69">
        <v>2.8500000000000001E-2</v>
      </c>
      <c r="M55" s="69">
        <v>5.1000000000000004E-3</v>
      </c>
    </row>
    <row r="56" spans="1:13">
      <c r="A56" t="s">
        <v>848</v>
      </c>
      <c r="B56" t="s">
        <v>849</v>
      </c>
      <c r="C56" t="s">
        <v>504</v>
      </c>
      <c r="D56" t="s">
        <v>850</v>
      </c>
      <c r="E56" t="s">
        <v>742</v>
      </c>
      <c r="F56" t="s">
        <v>108</v>
      </c>
      <c r="G56" s="66">
        <v>18257</v>
      </c>
      <c r="H56" s="66">
        <v>13963</v>
      </c>
      <c r="I56" s="66">
        <v>0</v>
      </c>
      <c r="J56" s="66">
        <v>8876.4011366199993</v>
      </c>
      <c r="K56" s="67">
        <v>0</v>
      </c>
      <c r="L56" s="67">
        <v>2.8500000000000001E-2</v>
      </c>
      <c r="M56" s="67">
        <v>5.1000000000000004E-3</v>
      </c>
    </row>
    <row r="57" spans="1:13">
      <c r="A57" s="68" t="s">
        <v>789</v>
      </c>
      <c r="C57" s="14"/>
      <c r="D57" s="14"/>
      <c r="E57" s="14"/>
      <c r="F57" s="14"/>
      <c r="G57" s="70">
        <v>0</v>
      </c>
      <c r="I57" s="70">
        <v>0</v>
      </c>
      <c r="J57" s="70">
        <v>0</v>
      </c>
      <c r="L57" s="69">
        <v>0</v>
      </c>
      <c r="M57" s="69">
        <v>0</v>
      </c>
    </row>
    <row r="58" spans="1:13">
      <c r="A58" t="s">
        <v>246</v>
      </c>
      <c r="B58" t="s">
        <v>246</v>
      </c>
      <c r="C58" s="14"/>
      <c r="D58" s="14"/>
      <c r="E58" t="s">
        <v>246</v>
      </c>
      <c r="F58" t="s">
        <v>246</v>
      </c>
      <c r="G58" s="66">
        <v>0</v>
      </c>
      <c r="H58" s="66">
        <v>0</v>
      </c>
      <c r="J58" s="66">
        <v>0</v>
      </c>
      <c r="K58" s="67">
        <v>0</v>
      </c>
      <c r="L58" s="67">
        <v>0</v>
      </c>
      <c r="M58" s="67">
        <v>0</v>
      </c>
    </row>
    <row r="59" spans="1:13">
      <c r="A59" s="89" t="s">
        <v>252</v>
      </c>
      <c r="C59" s="14"/>
      <c r="D59" s="14"/>
      <c r="E59" s="14"/>
      <c r="F59" s="14"/>
    </row>
    <row r="60" spans="1:13">
      <c r="A60" s="89" t="s">
        <v>305</v>
      </c>
      <c r="C60" s="14"/>
      <c r="D60" s="14"/>
      <c r="E60" s="14"/>
      <c r="F60" s="14"/>
    </row>
    <row r="61" spans="1:13">
      <c r="A61" s="89" t="s">
        <v>306</v>
      </c>
      <c r="C61" s="14"/>
      <c r="D61" s="14"/>
      <c r="E61" s="14"/>
      <c r="F61" s="14"/>
    </row>
    <row r="62" spans="1:13">
      <c r="A62" s="89" t="s">
        <v>307</v>
      </c>
      <c r="C62" s="14"/>
      <c r="D62" s="14"/>
      <c r="E62" s="14"/>
      <c r="F62" s="14"/>
    </row>
    <row r="63" spans="1:13">
      <c r="A63" s="89" t="s">
        <v>308</v>
      </c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>
      <c r="A5" s="63" t="s">
        <v>199</v>
      </c>
      <c r="B5" t="s">
        <v>200</v>
      </c>
    </row>
    <row r="6" spans="1:64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64" ht="26.25" customHeight="1">
      <c r="A7" s="103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107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7485378</v>
      </c>
      <c r="J11" s="7"/>
      <c r="K11" s="64">
        <v>9185.4700068879993</v>
      </c>
      <c r="L11" s="7"/>
      <c r="M11" s="65">
        <v>1</v>
      </c>
      <c r="N11" s="65">
        <v>5.3E-3</v>
      </c>
      <c r="O11" s="30"/>
      <c r="BF11" s="14"/>
      <c r="BG11" s="16"/>
      <c r="BH11" s="14"/>
      <c r="BL11" s="14"/>
    </row>
    <row r="12" spans="1:64">
      <c r="A12" s="68" t="s">
        <v>203</v>
      </c>
      <c r="B12" s="14"/>
      <c r="C12" s="14"/>
      <c r="D12" s="14"/>
      <c r="I12" s="70">
        <v>7469663</v>
      </c>
      <c r="K12" s="70">
        <v>5333.3393820000001</v>
      </c>
      <c r="M12" s="69">
        <v>0.5806</v>
      </c>
      <c r="N12" s="69">
        <v>3.0999999999999999E-3</v>
      </c>
    </row>
    <row r="13" spans="1:64">
      <c r="A13" s="68" t="s">
        <v>851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246</v>
      </c>
      <c r="B14" t="s">
        <v>246</v>
      </c>
      <c r="C14" s="14"/>
      <c r="D14" s="14"/>
      <c r="E14" t="s">
        <v>246</v>
      </c>
      <c r="F14" t="s">
        <v>246</v>
      </c>
      <c r="H14" t="s">
        <v>246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852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246</v>
      </c>
      <c r="B16" t="s">
        <v>246</v>
      </c>
      <c r="C16" s="14"/>
      <c r="D16" s="14"/>
      <c r="E16" t="s">
        <v>246</v>
      </c>
      <c r="F16" t="s">
        <v>246</v>
      </c>
      <c r="H16" t="s">
        <v>246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7469663</v>
      </c>
      <c r="K17" s="70">
        <v>5333.3393820000001</v>
      </c>
      <c r="M17" s="69">
        <v>0.5806</v>
      </c>
      <c r="N17" s="69">
        <v>3.0999999999999999E-3</v>
      </c>
    </row>
    <row r="18" spans="1:14">
      <c r="A18" t="s">
        <v>853</v>
      </c>
      <c r="B18" t="s">
        <v>854</v>
      </c>
      <c r="C18" t="s">
        <v>102</v>
      </c>
      <c r="D18" t="s">
        <v>854</v>
      </c>
      <c r="E18" t="s">
        <v>855</v>
      </c>
      <c r="F18" t="s">
        <v>1345</v>
      </c>
      <c r="G18" t="s">
        <v>856</v>
      </c>
      <c r="H18" t="s">
        <v>108</v>
      </c>
      <c r="I18" s="66">
        <v>7469663</v>
      </c>
      <c r="J18" s="66">
        <v>71.400000000000006</v>
      </c>
      <c r="K18" s="66">
        <v>5333.3393820000001</v>
      </c>
      <c r="L18" s="67">
        <v>1.8499999999999999E-2</v>
      </c>
      <c r="M18" s="67">
        <v>0.5806</v>
      </c>
      <c r="N18" s="67">
        <v>3.0999999999999999E-3</v>
      </c>
    </row>
    <row r="19" spans="1:14">
      <c r="A19" s="68" t="s">
        <v>501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246</v>
      </c>
      <c r="B20" t="s">
        <v>246</v>
      </c>
      <c r="C20" s="14"/>
      <c r="D20" s="14"/>
      <c r="E20" t="s">
        <v>246</v>
      </c>
      <c r="F20" t="s">
        <v>246</v>
      </c>
      <c r="H20" t="s">
        <v>246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250</v>
      </c>
      <c r="B21" s="14"/>
      <c r="C21" s="14"/>
      <c r="D21" s="14"/>
      <c r="I21" s="70">
        <v>15715</v>
      </c>
      <c r="K21" s="70">
        <v>3852.1306248880001</v>
      </c>
      <c r="M21" s="69">
        <v>0.4194</v>
      </c>
      <c r="N21" s="69">
        <v>2.2000000000000001E-3</v>
      </c>
    </row>
    <row r="22" spans="1:14">
      <c r="A22" s="68" t="s">
        <v>851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246</v>
      </c>
      <c r="B23" t="s">
        <v>246</v>
      </c>
      <c r="C23" s="14"/>
      <c r="D23" s="14"/>
      <c r="E23" t="s">
        <v>246</v>
      </c>
      <c r="F23" t="s">
        <v>246</v>
      </c>
      <c r="H23" t="s">
        <v>246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852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246</v>
      </c>
      <c r="B25" t="s">
        <v>246</v>
      </c>
      <c r="C25" s="14"/>
      <c r="D25" s="14"/>
      <c r="E25" t="s">
        <v>246</v>
      </c>
      <c r="F25" t="s">
        <v>246</v>
      </c>
      <c r="H25" t="s">
        <v>246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15715</v>
      </c>
      <c r="K26" s="70">
        <v>3852.1306248880001</v>
      </c>
      <c r="M26" s="69">
        <v>0.4194</v>
      </c>
      <c r="N26" s="69">
        <v>2.2000000000000001E-3</v>
      </c>
    </row>
    <row r="27" spans="1:14">
      <c r="A27" t="s">
        <v>857</v>
      </c>
      <c r="B27" t="s">
        <v>858</v>
      </c>
      <c r="C27" t="s">
        <v>125</v>
      </c>
      <c r="D27" t="s">
        <v>859</v>
      </c>
      <c r="E27" t="s">
        <v>742</v>
      </c>
      <c r="F27" t="s">
        <v>246</v>
      </c>
      <c r="G27" t="s">
        <v>856</v>
      </c>
      <c r="H27" t="s">
        <v>108</v>
      </c>
      <c r="I27" s="66">
        <v>15715</v>
      </c>
      <c r="J27" s="66">
        <v>7039.76</v>
      </c>
      <c r="K27" s="66">
        <v>3852.1306248880001</v>
      </c>
      <c r="L27" s="67">
        <v>0</v>
      </c>
      <c r="M27" s="67">
        <v>0.4194</v>
      </c>
      <c r="N27" s="67">
        <v>2.2000000000000001E-3</v>
      </c>
    </row>
    <row r="28" spans="1:14">
      <c r="A28" s="68" t="s">
        <v>501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246</v>
      </c>
      <c r="B29" t="s">
        <v>246</v>
      </c>
      <c r="C29" s="14"/>
      <c r="D29" s="14"/>
      <c r="E29" t="s">
        <v>246</v>
      </c>
      <c r="F29" t="s">
        <v>246</v>
      </c>
      <c r="H29" t="s">
        <v>246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9" t="s">
        <v>252</v>
      </c>
      <c r="B30" s="14"/>
      <c r="C30" s="14"/>
      <c r="D30" s="14"/>
    </row>
    <row r="31" spans="1:14">
      <c r="A31" s="89" t="s">
        <v>305</v>
      </c>
      <c r="B31" s="14"/>
      <c r="C31" s="14"/>
      <c r="D31" s="14"/>
    </row>
    <row r="32" spans="1:14">
      <c r="A32" s="89" t="s">
        <v>306</v>
      </c>
      <c r="B32" s="14"/>
      <c r="C32" s="14"/>
      <c r="D32" s="14"/>
    </row>
    <row r="33" spans="1:4">
      <c r="A33" s="89" t="s">
        <v>307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>
      <c r="A5" s="63" t="s">
        <v>199</v>
      </c>
      <c r="B5" t="s">
        <v>200</v>
      </c>
    </row>
    <row r="6" spans="1:59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59" ht="26.25" customHeight="1">
      <c r="A7" s="103" t="s">
        <v>97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B11" s="14"/>
      <c r="BC11" s="16"/>
      <c r="BD11" s="14"/>
      <c r="BF11" s="14"/>
    </row>
    <row r="12" spans="1:59">
      <c r="A12" s="68" t="s">
        <v>203</v>
      </c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59">
      <c r="A13" s="68" t="s">
        <v>860</v>
      </c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59">
      <c r="A14" t="s">
        <v>246</v>
      </c>
      <c r="B14" t="s">
        <v>246</v>
      </c>
      <c r="C14" s="14"/>
      <c r="D14" t="s">
        <v>246</v>
      </c>
      <c r="E14" t="s">
        <v>246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9">
      <c r="A15" s="68" t="s">
        <v>250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861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246</v>
      </c>
      <c r="B17" t="s">
        <v>246</v>
      </c>
      <c r="C17" s="14"/>
      <c r="D17" t="s">
        <v>246</v>
      </c>
      <c r="E17" t="s">
        <v>246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9" t="s">
        <v>252</v>
      </c>
      <c r="C18" s="14"/>
      <c r="D18" s="14"/>
    </row>
    <row r="19" spans="1:11">
      <c r="A19" s="89" t="s">
        <v>305</v>
      </c>
      <c r="C19" s="14"/>
      <c r="D19" s="14"/>
    </row>
    <row r="20" spans="1:11">
      <c r="A20" s="89" t="s">
        <v>306</v>
      </c>
      <c r="C20" s="14"/>
      <c r="D20" s="14"/>
    </row>
    <row r="21" spans="1:11">
      <c r="A21" s="89" t="s">
        <v>307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FA90BD-F67E-48F8-A30D-62F45ED52E1B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8A023211-67B7-4BF9-B160-4F93F16AD1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E759EC-0806-4365-9BD7-D4C578BB3D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520042177_b35012_0319</dc:title>
  <dc:creator>Yuli</dc:creator>
  <cp:lastModifiedBy>User</cp:lastModifiedBy>
  <dcterms:created xsi:type="dcterms:W3CDTF">2015-11-10T09:34:27Z</dcterms:created>
  <dcterms:modified xsi:type="dcterms:W3CDTF">2022-03-26T00:34:13Z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