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5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B21" i="27" l="1"/>
  <c r="B10" i="27"/>
  <c r="B9" i="27" l="1"/>
  <c r="C42" i="1" s="1"/>
  <c r="I20" i="2" l="1"/>
  <c r="I16" i="2" s="1"/>
  <c r="I13" i="2"/>
  <c r="I11" i="2" s="1"/>
  <c r="J39" i="7"/>
  <c r="J30" i="7" s="1"/>
  <c r="J29" i="7" s="1"/>
  <c r="J10" i="7" s="1"/>
  <c r="C16" i="1" s="1"/>
  <c r="J31" i="7"/>
  <c r="I10" i="2" l="1"/>
  <c r="I9" i="2" s="1"/>
  <c r="C10" i="1" s="1"/>
  <c r="C41" i="1" s="1"/>
</calcChain>
</file>

<file path=xl/sharedStrings.xml><?xml version="1.0" encoding="utf-8"?>
<sst xmlns="http://schemas.openxmlformats.org/spreadsheetml/2006/main" count="5390" uniqueCount="1468">
  <si>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</si>
  <si>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</si>
  <si>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</si>
  <si>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</si>
  <si>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</si>
  <si>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</si>
  <si>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</si>
  <si>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</si>
  <si>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</si>
  <si>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</si>
  <si>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</si>
  <si>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</si>
  <si>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</si>
  <si>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</si>
  <si>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</si>
  <si>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</si>
  <si>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</si>
  <si>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</si>
  <si>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</si>
  <si>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</si>
  <si>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</si>
  <si>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</si>
  <si>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</si>
  <si>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</si>
  <si>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</si>
  <si>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</si>
  <si>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</si>
  <si>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</si>
  <si>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</si>
  <si>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</si>
  <si>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</si>
  <si>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</si>
  <si>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</si>
  <si>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</si>
  <si>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</si>
  <si>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</si>
  <si>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</si>
  <si>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</si>
  <si>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</si>
  <si>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</si>
  <si>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</si>
  <si>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</si>
  <si>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</si>
  <si>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</si>
  <si>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</si>
  <si>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</si>
  <si>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</si>
  <si>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</si>
  <si>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</si>
  <si>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</si>
  <si>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</si>
  <si>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</si>
  <si>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</si>
  <si>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</si>
  <si>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</si>
  <si>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</si>
  <si>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</si>
  <si>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</si>
  <si>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</si>
  <si>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</si>
  <si>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</si>
  <si>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</si>
  <si>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</si>
  <si>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</si>
  <si>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</si>
  <si>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</si>
  <si>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</si>
  <si>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</si>
  <si>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</si>
  <si>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</si>
  <si>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</si>
  <si>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</si>
  <si>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</si>
  <si>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</si>
  <si>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</si>
  <si>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</si>
  <si>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</si>
  <si>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</si>
  <si>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</si>
  <si>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</si>
  <si>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</si>
  <si>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</si>
  <si>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</si>
  <si>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</si>
  <si>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</si>
  <si>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</si>
  <si>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</si>
  <si>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</si>
  <si>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</si>
  <si>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</si>
  <si>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</si>
  <si>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</si>
  <si>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</si>
  <si>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</si>
  <si>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</si>
  <si>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</si>
  <si>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</si>
  <si>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</si>
  <si>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</si>
  <si>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</si>
  <si>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</si>
  <si>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</si>
  <si>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</si>
  <si>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</si>
  <si>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</si>
  <si>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</si>
  <si>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</si>
  <si>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</si>
  <si>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</si>
  <si>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</si>
  <si>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</si>
  <si>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</si>
  <si>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</si>
  <si>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</si>
  <si>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</si>
  <si>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</si>
  <si>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</si>
  <si>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</si>
  <si>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</si>
  <si>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</si>
  <si>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</si>
  <si>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</si>
  <si>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</si>
  <si>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</si>
  <si>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</si>
  <si>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</si>
  <si>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</si>
  <si>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</si>
  <si>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</si>
  <si>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</si>
  <si>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</si>
  <si>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</si>
  <si>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</si>
  <si>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</si>
  <si>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</si>
  <si>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</si>
  <si>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</si>
  <si>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</si>
  <si>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</si>
  <si>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</si>
  <si>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</si>
  <si>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</si>
  <si>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</si>
  <si>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</si>
  <si>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</si>
  <si>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</si>
  <si>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</si>
  <si>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</si>
  <si>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</si>
  <si>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</si>
  <si>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</si>
  <si>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</si>
  <si>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</si>
  <si>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</si>
  <si>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</si>
  <si>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</si>
  <si>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</si>
  <si>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</si>
  <si>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</si>
  <si>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</si>
  <si>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</si>
  <si>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</si>
  <si>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</si>
  <si>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</si>
  <si>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</si>
  <si>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</si>
  <si>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</si>
  <si>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</si>
  <si>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</si>
  <si>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</si>
  <si>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</si>
  <si>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</si>
  <si>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</si>
  <si>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</si>
  <si>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</si>
  <si>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</si>
  <si>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</si>
  <si>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</si>
  <si>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</si>
  <si>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</si>
  <si>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</si>
  <si>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</si>
  <si>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</si>
  <si>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</si>
  <si>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</si>
  <si>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</si>
  <si>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</si>
  <si>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</si>
  <si>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</si>
  <si>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</si>
  <si>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</si>
  <si>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</si>
  <si>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</si>
  <si>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</si>
  <si>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</si>
  <si>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</si>
  <si>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</si>
  <si>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הכשרה ביטוח קרן י</t>
  </si>
  <si>
    <t>משתתפות קרן י 35012</t>
  </si>
  <si>
    <t>35012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</si>
  <si>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</si>
  <si>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</si>
  <si>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</si>
  <si>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</si>
  <si>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</si>
  <si>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</si>
  <si>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</si>
  <si>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</si>
  <si>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</si>
  <si>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</si>
  <si>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</si>
  <si>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</si>
  <si>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</si>
  <si>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</si>
  <si>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</si>
  <si>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</si>
  <si>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</si>
  <si>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</si>
  <si>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</si>
  <si>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</si>
  <si>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</si>
  <si>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</si>
  <si>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</si>
  <si>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</si>
  <si>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</si>
  <si>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</si>
  <si>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</si>
  <si>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</si>
  <si>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</si>
  <si>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</si>
  <si>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</si>
  <si>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</si>
  <si>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</si>
  <si>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</si>
  <si>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</si>
  <si>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</si>
  <si>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</si>
  <si>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</si>
  <si>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</si>
  <si>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</si>
  <si>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</si>
  <si>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</si>
  <si>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</si>
  <si>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</si>
  <si>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</si>
  <si>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</si>
  <si>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</si>
  <si>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</si>
  <si>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</si>
  <si>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</si>
  <si>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</si>
  <si>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</si>
  <si>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03/09/18</t>
  </si>
  <si>
    <t>ממצמ0841- האוצר - ממשלתית צמודה</t>
  </si>
  <si>
    <t>1120583</t>
  </si>
  <si>
    <t>16/01/20</t>
  </si>
  <si>
    <t>ממצמ0922- האוצר - ממשלתית צמודה</t>
  </si>
  <si>
    <t>1124056</t>
  </si>
  <si>
    <t>ממצמ0923</t>
  </si>
  <si>
    <t>1128081</t>
  </si>
  <si>
    <t>16/12/19</t>
  </si>
  <si>
    <t>ממשלתי צמוד 0545</t>
  </si>
  <si>
    <t>1134865</t>
  </si>
  <si>
    <t>12/03/20</t>
  </si>
  <si>
    <t>צמוד 1020</t>
  </si>
  <si>
    <t>1137181</t>
  </si>
  <si>
    <t>14/08/19</t>
  </si>
  <si>
    <t>סה"כ לא צמודות</t>
  </si>
  <si>
    <t>סה"כ מלווה קצר מועד</t>
  </si>
  <si>
    <t>סה"כ שחר</t>
  </si>
  <si>
    <t>ממשל שקלית 0330- האוצר - ממשלתית שקלית</t>
  </si>
  <si>
    <t>1160985</t>
  </si>
  <si>
    <t>28/01/20</t>
  </si>
  <si>
    <t>ממשל שקלית 0347</t>
  </si>
  <si>
    <t>1140193</t>
  </si>
  <si>
    <t>ממשל שקלית 0928</t>
  </si>
  <si>
    <t>1150879</t>
  </si>
  <si>
    <t>08/12/19</t>
  </si>
  <si>
    <t>ממשלתי 0122- האוצר - ממשלתית שקלית</t>
  </si>
  <si>
    <t>1123272</t>
  </si>
  <si>
    <t>31/03/20</t>
  </si>
  <si>
    <t>ממשק 1026- האוצר - ממשלתית שקלית</t>
  </si>
  <si>
    <t>1099456</t>
  </si>
  <si>
    <t>26/11/19</t>
  </si>
  <si>
    <t>ממשק0142- האוצר - ממשלתית שקלית</t>
  </si>
  <si>
    <t>1125400</t>
  </si>
  <si>
    <t>19/12/19</t>
  </si>
  <si>
    <t>סה"כ גילון</t>
  </si>
  <si>
    <t>ממשל משתנה 0526- האוצר - ממשלתית משתנה</t>
  </si>
  <si>
    <t>1141795</t>
  </si>
  <si>
    <t>02/04/19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</si>
  <si>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</si>
  <si>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</si>
  <si>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</si>
  <si>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</si>
  <si>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</si>
  <si>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</si>
  <si>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</si>
  <si>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</si>
  <si>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</si>
  <si>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</si>
  <si>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</si>
  <si>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בינלאומי הנפק אגח ט</t>
  </si>
  <si>
    <t>1135177</t>
  </si>
  <si>
    <t>513141879</t>
  </si>
  <si>
    <t>בנקים</t>
  </si>
  <si>
    <t>31/08/16</t>
  </si>
  <si>
    <t>מקורות  אגח 11- מקורות</t>
  </si>
  <si>
    <t>1158476</t>
  </si>
  <si>
    <t>520010869</t>
  </si>
  <si>
    <t>17/02/20</t>
  </si>
  <si>
    <t>פועלים הנפ אג32- פועלים הנפקות</t>
  </si>
  <si>
    <t>1940535</t>
  </si>
  <si>
    <t>520032640</t>
  </si>
  <si>
    <t>21/11/19</t>
  </si>
  <si>
    <t>דיסקונט מנפיקים 4- דיסקונט מנפיקים</t>
  </si>
  <si>
    <t>7480049</t>
  </si>
  <si>
    <t>520029935</t>
  </si>
  <si>
    <t>ilAA+</t>
  </si>
  <si>
    <t>24/11/08</t>
  </si>
  <si>
    <t>עזריאלי אג"ח ה- קבוצת עזריאלי</t>
  </si>
  <si>
    <t>1156603</t>
  </si>
  <si>
    <t>510960719</t>
  </si>
  <si>
    <t>נדל"ן מניב</t>
  </si>
  <si>
    <t>22/01/19</t>
  </si>
  <si>
    <t>עזריאלי אג"ח ו- קבוצת עזריאלי</t>
  </si>
  <si>
    <t>1156611</t>
  </si>
  <si>
    <t>26/03/20</t>
  </si>
  <si>
    <t>פועלים הנפקות אג"ח 10</t>
  </si>
  <si>
    <t>1940402</t>
  </si>
  <si>
    <t>06/10/15</t>
  </si>
  <si>
    <t>אמות אג ו'- אמות</t>
  </si>
  <si>
    <t>1158609</t>
  </si>
  <si>
    <t>520026683</t>
  </si>
  <si>
    <t>14/11/19</t>
  </si>
  <si>
    <t>אמות אג3- אמות</t>
  </si>
  <si>
    <t>1117357</t>
  </si>
  <si>
    <t>חשמל אג27</t>
  </si>
  <si>
    <t>6000210</t>
  </si>
  <si>
    <t>520000472</t>
  </si>
  <si>
    <t>אנרגיה</t>
  </si>
  <si>
    <t>29/03/20</t>
  </si>
  <si>
    <t>לאומי שה נד 300- לאומי</t>
  </si>
  <si>
    <t>6040257</t>
  </si>
  <si>
    <t>520018078</t>
  </si>
  <si>
    <t>פועלים הנ שה נד 1- פועלים הנפקות</t>
  </si>
  <si>
    <t>1940444</t>
  </si>
  <si>
    <t>אדמה אגח  2</t>
  </si>
  <si>
    <t>1110915</t>
  </si>
  <si>
    <t>520043605</t>
  </si>
  <si>
    <t>כימיה, גומי ופלסטיק</t>
  </si>
  <si>
    <t>ביג אג"ח 12- ביג</t>
  </si>
  <si>
    <t>1156231</t>
  </si>
  <si>
    <t>513623314</t>
  </si>
  <si>
    <t>ביג אג"ח 15- ביג</t>
  </si>
  <si>
    <t>1162221</t>
  </si>
  <si>
    <t>09/03/20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</si>
  <si>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</si>
  <si>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</si>
  <si>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</si>
  <si>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</si>
  <si>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</si>
  <si>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</si>
  <si>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</si>
  <si>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</si>
  <si>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גזית גלוב אגח יד- גזית גלוב</t>
  </si>
  <si>
    <t>1260736</t>
  </si>
  <si>
    <t>מזרחי טפחות שה 1</t>
  </si>
  <si>
    <t>6950083</t>
  </si>
  <si>
    <t>520000522</t>
  </si>
  <si>
    <t>18/03/20</t>
  </si>
  <si>
    <t>פועלים הנפקות אג"ח 18- פועלים הנפקות</t>
  </si>
  <si>
    <t>1940600</t>
  </si>
  <si>
    <t>20/06/18</t>
  </si>
  <si>
    <t>פז נפט    אגח ז- פז נפט</t>
  </si>
  <si>
    <t>1142595</t>
  </si>
  <si>
    <t>510216054</t>
  </si>
  <si>
    <t>רבוע נדלן אגח ו- רבוע נדלן</t>
  </si>
  <si>
    <t>1140607</t>
  </si>
  <si>
    <t>513765859</t>
  </si>
  <si>
    <t>15/03/20</t>
  </si>
  <si>
    <t>אלרוב נדלן אגח ה- אלרוב נדל"ן</t>
  </si>
  <si>
    <t>3870169</t>
  </si>
  <si>
    <t>520038894</t>
  </si>
  <si>
    <t>A2.il</t>
  </si>
  <si>
    <t>15/12/19</t>
  </si>
  <si>
    <t>אשטרום נכ אגח10</t>
  </si>
  <si>
    <t>2510204</t>
  </si>
  <si>
    <t>520036617</t>
  </si>
  <si>
    <t>25/12/18</t>
  </si>
  <si>
    <t>חברה לישראל אג"ח 7- חברה לישראל</t>
  </si>
  <si>
    <t>5760160</t>
  </si>
  <si>
    <t>520028010</t>
  </si>
  <si>
    <t>01/02/16</t>
  </si>
  <si>
    <t>מבני תעש  אגח כ- מבני תעשיה</t>
  </si>
  <si>
    <t>2260495</t>
  </si>
  <si>
    <t>520024126</t>
  </si>
  <si>
    <t>A</t>
  </si>
  <si>
    <t>S&amp;P</t>
  </si>
  <si>
    <t>26/12/18</t>
  </si>
  <si>
    <t>מגה אור אגח ט- מגה אור</t>
  </si>
  <si>
    <t>1165141</t>
  </si>
  <si>
    <t>513257873</t>
  </si>
  <si>
    <t>23/02/20</t>
  </si>
  <si>
    <t>שיכון ובינוי אג6- שיכון ובינוי</t>
  </si>
  <si>
    <t>1129733</t>
  </si>
  <si>
    <t>520036104</t>
  </si>
  <si>
    <t>12/03/18</t>
  </si>
  <si>
    <t>אדגר אג"ח 9- אדגר השקעות</t>
  </si>
  <si>
    <t>1820190</t>
  </si>
  <si>
    <t>520035171</t>
  </si>
  <si>
    <t>A3.il</t>
  </si>
  <si>
    <t>דה לסר אג4- דה לסר</t>
  </si>
  <si>
    <t>1132059</t>
  </si>
  <si>
    <t>1513</t>
  </si>
  <si>
    <t>14/01/19</t>
  </si>
  <si>
    <t>הכשרת הישוב אגח 16- הכשרת הישוב</t>
  </si>
  <si>
    <t>6120166</t>
  </si>
  <si>
    <t>520020116</t>
  </si>
  <si>
    <t>שטראוס גרופ אג"ח ד</t>
  </si>
  <si>
    <t>7460363</t>
  </si>
  <si>
    <t>520003781</t>
  </si>
  <si>
    <t>מזון</t>
  </si>
  <si>
    <t>ישראכרט אגח א- ישראכרט</t>
  </si>
  <si>
    <t>1157536</t>
  </si>
  <si>
    <t>510706153</t>
  </si>
  <si>
    <t>כיל       אגח ה</t>
  </si>
  <si>
    <t>2810299</t>
  </si>
  <si>
    <t>520027830</t>
  </si>
  <si>
    <t>10/04/16</t>
  </si>
  <si>
    <t>מגדל הון  אגח ד- מגדל ביטוח הון</t>
  </si>
  <si>
    <t>1137033</t>
  </si>
  <si>
    <t>513230029</t>
  </si>
  <si>
    <t>ביטוח</t>
  </si>
  <si>
    <t>15/12/15</t>
  </si>
  <si>
    <t>סאמיט     אגח י- סאמיט</t>
  </si>
  <si>
    <t>1143395</t>
  </si>
  <si>
    <t>520043720</t>
  </si>
  <si>
    <t>אגוד הנפ  אגח ח</t>
  </si>
  <si>
    <t>1133503</t>
  </si>
  <si>
    <t>513668277</t>
  </si>
  <si>
    <t>21/09/14</t>
  </si>
  <si>
    <t>אלוני חץ אגח יב- אלוני חץ</t>
  </si>
  <si>
    <t>3900495</t>
  </si>
  <si>
    <t>520038506</t>
  </si>
  <si>
    <t>12/08/19</t>
  </si>
  <si>
    <t>בזק       אגח 9</t>
  </si>
  <si>
    <t>2300176</t>
  </si>
  <si>
    <t>520031931</t>
  </si>
  <si>
    <t>הראל הנ אג14- הראל הנפקות</t>
  </si>
  <si>
    <t>1143122</t>
  </si>
  <si>
    <t>513834200</t>
  </si>
  <si>
    <t>02/12/19</t>
  </si>
  <si>
    <t>כללביט אגח  י- כללביט מימון</t>
  </si>
  <si>
    <t>1136068</t>
  </si>
  <si>
    <t>513754069</t>
  </si>
  <si>
    <t>מליסרון אגח טו</t>
  </si>
  <si>
    <t>3230240</t>
  </si>
  <si>
    <t>520037789</t>
  </si>
  <si>
    <t>פז נפט אגח ח- פז נפט</t>
  </si>
  <si>
    <t>1162817</t>
  </si>
  <si>
    <t>18/02/20</t>
  </si>
  <si>
    <t>קרסו אגח א- קרסו מוטורס</t>
  </si>
  <si>
    <t>1136464</t>
  </si>
  <si>
    <t>514065283</t>
  </si>
  <si>
    <t>מסחר</t>
  </si>
  <si>
    <t>26/10/16</t>
  </si>
  <si>
    <t>דמרי אג"ח 8- דמרי</t>
  </si>
  <si>
    <t>1153725</t>
  </si>
  <si>
    <t>511399388</t>
  </si>
  <si>
    <t>A1.il</t>
  </si>
  <si>
    <t>לידר אגח ז- לידר השקעות</t>
  </si>
  <si>
    <t>3180338</t>
  </si>
  <si>
    <t>520037664</t>
  </si>
  <si>
    <t>מויניאן אג"ח א'- מויניאן לימיטד</t>
  </si>
  <si>
    <t>1135656</t>
  </si>
  <si>
    <t>1643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</si>
  <si>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</si>
  <si>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</si>
  <si>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</si>
  <si>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</si>
  <si>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</si>
  <si>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</si>
  <si>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אזורים אגח 13- אזורים</t>
  </si>
  <si>
    <t>7150410</t>
  </si>
  <si>
    <t>520025990</t>
  </si>
  <si>
    <t>25/07/19</t>
  </si>
  <si>
    <t>אנרג'יקס אגח א- אנרג'יקס</t>
  </si>
  <si>
    <t>1161751</t>
  </si>
  <si>
    <t>513901371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</si>
  <si>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</si>
  <si>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</si>
  <si>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</si>
  <si>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</si>
  <si>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</si>
  <si>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</si>
  <si>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</si>
  <si>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</si>
  <si>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</si>
  <si>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</si>
  <si>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חברה לישראל אגח14- חברה לישראל</t>
  </si>
  <si>
    <t>5760301</t>
  </si>
  <si>
    <t>מגדלי תיכון אגח ד- מגדלי ים תיכון</t>
  </si>
  <si>
    <t>1159326</t>
  </si>
  <si>
    <t>512719485</t>
  </si>
  <si>
    <t>סלקום    אגח יב- סלקום</t>
  </si>
  <si>
    <t>1143080</t>
  </si>
  <si>
    <t>511930125</t>
  </si>
  <si>
    <t>אפי נכסים אגח י- אפי נכסים</t>
  </si>
  <si>
    <t>1160878</t>
  </si>
  <si>
    <t>510560188</t>
  </si>
  <si>
    <t>06/10/19</t>
  </si>
  <si>
    <t>בזן  אגח י'- בתי זיקוק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</si>
  <si>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</si>
  <si>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</si>
  <si>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</si>
  <si>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</si>
  <si>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</si>
  <si>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</si>
  <si>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</si>
  <si>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סאות'רן   אגח א- סאותרן פרופרטיס</t>
  </si>
  <si>
    <t>1140094</t>
  </si>
  <si>
    <t>1921080</t>
  </si>
  <si>
    <t>29/11/18</t>
  </si>
  <si>
    <t>אלה פקדון אג1- אלה פקדונות</t>
  </si>
  <si>
    <t>1141662</t>
  </si>
  <si>
    <t>515666881</t>
  </si>
  <si>
    <t>אג"ח מובנות</t>
  </si>
  <si>
    <t>28/10/18</t>
  </si>
  <si>
    <t>חברה לישראל אג"ח 13</t>
  </si>
  <si>
    <t>5760269</t>
  </si>
  <si>
    <t>בזן       אגח ט- בתי זיקוק</t>
  </si>
  <si>
    <t>2590461</t>
  </si>
  <si>
    <t>27/04/17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</si>
  <si>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</si>
  <si>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</si>
  <si>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</si>
  <si>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</si>
  <si>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</si>
  <si>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</si>
  <si>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</si>
  <si>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</si>
  <si>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</si>
  <si>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DPW 6.85 07/37</t>
  </si>
  <si>
    <t>XS0308427581</t>
  </si>
  <si>
    <t>FWB</t>
  </si>
  <si>
    <t>5163</t>
  </si>
  <si>
    <t>22/10/19</t>
  </si>
  <si>
    <t>ENELIM 4.625 14/09/25</t>
  </si>
  <si>
    <t>US29278GAJ76</t>
  </si>
  <si>
    <t>5039</t>
  </si>
  <si>
    <t>Utilities</t>
  </si>
  <si>
    <t>04/10/18</t>
  </si>
  <si>
    <t>AA.ALCOA INC 5.4 04/21</t>
  </si>
  <si>
    <t>US013817AV33</t>
  </si>
  <si>
    <t>3200</t>
  </si>
  <si>
    <t>Materials</t>
  </si>
  <si>
    <t>Ba1</t>
  </si>
  <si>
    <t>Moodys</t>
  </si>
  <si>
    <t>11/03/20</t>
  </si>
  <si>
    <t>CNC INDUSTRIES 5.375 6/26</t>
  </si>
  <si>
    <t>US15137TAA88</t>
  </si>
  <si>
    <t>4885</t>
  </si>
  <si>
    <t>Health Care Equipment &amp; Services</t>
  </si>
  <si>
    <t>BB+</t>
  </si>
  <si>
    <t>31/07/18</t>
  </si>
  <si>
    <t>STEEL DYNAMICS</t>
  </si>
  <si>
    <t>US858119BD11</t>
  </si>
  <si>
    <t>5008</t>
  </si>
  <si>
    <t>15/08/18</t>
  </si>
  <si>
    <t>CEMEX 5.45 11/19/29</t>
  </si>
  <si>
    <t>USP2253TJN02</t>
  </si>
  <si>
    <t>5179</t>
  </si>
  <si>
    <t>BB</t>
  </si>
  <si>
    <t>20/12/19</t>
  </si>
  <si>
    <t>NATIONAL 6.375 15/12/2023</t>
  </si>
  <si>
    <t>US62886EAS72</t>
  </si>
  <si>
    <t>5046</t>
  </si>
  <si>
    <t>Technology Hardware &amp; Equipment</t>
  </si>
  <si>
    <t>B1</t>
  </si>
  <si>
    <t>סה"כ תל אביב 35</t>
  </si>
  <si>
    <t>גזית גלוב- גזית גלוב</t>
  </si>
  <si>
    <t>126011</t>
  </si>
  <si>
    <t>בזן- בתי זיקוק</t>
  </si>
  <si>
    <t>2590248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</si>
  <si>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</si>
  <si>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</si>
  <si>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</si>
  <si>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</si>
  <si>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</si>
  <si>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</si>
  <si>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</si>
  <si>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</si>
  <si>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</si>
  <si>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</si>
  <si>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</si>
  <si>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</si>
  <si>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</si>
  <si>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</si>
  <si>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</si>
  <si>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</si>
  <si>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</si>
  <si>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</si>
  <si>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</si>
  <si>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</si>
  <si>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</si>
  <si>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</si>
  <si>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</si>
  <si>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אלקטרה- אלקטרה</t>
  </si>
  <si>
    <t>739037</t>
  </si>
  <si>
    <t>520028911</t>
  </si>
  <si>
    <t>חברה לישראל- חברה לישראל</t>
  </si>
  <si>
    <t>576017</t>
  </si>
  <si>
    <t>דלק קד יהש- דלק קידוחים יהש</t>
  </si>
  <si>
    <t>475020</t>
  </si>
  <si>
    <t>550013098</t>
  </si>
  <si>
    <t>חיפושי נפט וגז</t>
  </si>
  <si>
    <t>כיל- כיל</t>
  </si>
  <si>
    <t>281014</t>
  </si>
  <si>
    <t>שטראוס- שטראוס גרופ</t>
  </si>
  <si>
    <t>746016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</si>
  <si>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</si>
  <si>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</si>
  <si>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</si>
  <si>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</si>
  <si>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</si>
  <si>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</si>
  <si>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520022732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</si>
  <si>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</si>
  <si>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</si>
  <si>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</si>
  <si>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</si>
  <si>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</si>
  <si>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</si>
  <si>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</si>
  <si>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</si>
  <si>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</si>
  <si>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</si>
  <si>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</si>
  <si>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מבני תעשיה- מבני תעשיה</t>
  </si>
  <si>
    <t>226019</t>
  </si>
  <si>
    <t>עזריאלי קבוצה</t>
  </si>
  <si>
    <t>1119478</t>
  </si>
  <si>
    <t>שיכון ובינוי- שיכון ובינוי</t>
  </si>
  <si>
    <t>1081942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</si>
  <si>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</si>
  <si>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</si>
  <si>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</si>
  <si>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</si>
  <si>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</si>
  <si>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</si>
  <si>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</si>
  <si>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</si>
  <si>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סה"כ תל אביב 90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</si>
  <si>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</si>
  <si>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</si>
  <si>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</si>
  <si>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</si>
  <si>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</si>
  <si>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</si>
  <si>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</si>
  <si>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סאמיט</t>
  </si>
  <si>
    <t>1081686</t>
  </si>
  <si>
    <t>ארקו אחזקות- ארקו החזקות</t>
  </si>
  <si>
    <t>310011</t>
  </si>
  <si>
    <t>520037367</t>
  </si>
  <si>
    <t>פז נפט- פז נפט</t>
  </si>
  <si>
    <t>1100007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</si>
  <si>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</si>
  <si>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</si>
  <si>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</si>
  <si>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</si>
  <si>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</si>
  <si>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</si>
  <si>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</si>
  <si>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</si>
  <si>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</si>
  <si>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אקויטל- אקויטל</t>
  </si>
  <si>
    <t>755017</t>
  </si>
  <si>
    <t>520030859</t>
  </si>
  <si>
    <t>קנון- קנון הולדינגס</t>
  </si>
  <si>
    <t>1134139</t>
  </si>
  <si>
    <t>1635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</si>
  <si>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</si>
  <si>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</si>
  <si>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</si>
  <si>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</si>
  <si>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</si>
  <si>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</si>
  <si>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יוחננוף- מ.יוחננוף ובניו (1988) בע"מ</t>
  </si>
  <si>
    <t>1161264</t>
  </si>
  <si>
    <t>511344186</t>
  </si>
  <si>
    <t>רמי לוי</t>
  </si>
  <si>
    <t>1104249</t>
  </si>
  <si>
    <t>513770669</t>
  </si>
  <si>
    <t>אינרום</t>
  </si>
  <si>
    <t>1132356</t>
  </si>
  <si>
    <t>515001659</t>
  </si>
  <si>
    <t>ביג</t>
  </si>
  <si>
    <t>1097260</t>
  </si>
  <si>
    <t>גב ים    1- גב-ים</t>
  </si>
  <si>
    <t>759019</t>
  </si>
  <si>
    <t>520001736</t>
  </si>
  <si>
    <t>דמרי- דמרי</t>
  </si>
  <si>
    <t>1090315</t>
  </si>
  <si>
    <t>מגה אור- מגה אור</t>
  </si>
  <si>
    <t>1104488</t>
  </si>
  <si>
    <t>סלע נדל"ן- סלע קפיטל נדל"ן</t>
  </si>
  <si>
    <t>1109644</t>
  </si>
  <si>
    <t>513992529</t>
  </si>
  <si>
    <t>רבוע נדלן- רבוע נדלן</t>
  </si>
  <si>
    <t>1098565</t>
  </si>
  <si>
    <t>ריט 1- ריט1</t>
  </si>
  <si>
    <t>1098920</t>
  </si>
  <si>
    <t>513821488</t>
  </si>
  <si>
    <t>אנלייט אנרגיה- אנלייט אנרגיה</t>
  </si>
  <si>
    <t>720011</t>
  </si>
  <si>
    <t>520041146</t>
  </si>
  <si>
    <t>אנרג'יקס- אנרג'יקס</t>
  </si>
  <si>
    <t>1123355</t>
  </si>
  <si>
    <t>וואן תוכנה- וואן טכנולוגיות תוכנה</t>
  </si>
  <si>
    <t>161018</t>
  </si>
  <si>
    <t>520034695</t>
  </si>
  <si>
    <t>שירותי מידע</t>
  </si>
  <si>
    <t>חילן- חילן</t>
  </si>
  <si>
    <t>1084698</t>
  </si>
  <si>
    <t>520039942</t>
  </si>
  <si>
    <t>מטריקס- מטריקס</t>
  </si>
  <si>
    <t>445015</t>
  </si>
  <si>
    <t>520039413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</si>
  <si>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</si>
  <si>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</si>
  <si>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</si>
  <si>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</si>
  <si>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</si>
  <si>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</si>
  <si>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</si>
  <si>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</si>
  <si>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נאוי- נאוי</t>
  </si>
  <si>
    <t>208017</t>
  </si>
  <si>
    <t>520036070</t>
  </si>
  <si>
    <t>סלקום</t>
  </si>
  <si>
    <t>1101534</t>
  </si>
  <si>
    <t>פרטנר- פרטנר</t>
  </si>
  <si>
    <t>1083484</t>
  </si>
  <si>
    <t>סה"כ מניות היתר</t>
  </si>
  <si>
    <t>דסקונט השק- דיסקונט השקעות</t>
  </si>
  <si>
    <t>639013</t>
  </si>
  <si>
    <t>520023896</t>
  </si>
  <si>
    <t>מהדרין- מהדרין</t>
  </si>
  <si>
    <t>686014</t>
  </si>
  <si>
    <t>520018482</t>
  </si>
  <si>
    <t>משביר לצרכן- 365 המשביר</t>
  </si>
  <si>
    <t>1104959</t>
  </si>
  <si>
    <t>513389270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</si>
  <si>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</si>
  <si>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</si>
  <si>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</si>
  <si>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</si>
  <si>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</si>
  <si>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</si>
  <si>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מגוריט- מגוריט</t>
  </si>
  <si>
    <t>1139195</t>
  </si>
  <si>
    <t>515434074</t>
  </si>
  <si>
    <t>מנרב פרויקטים- מנרב פרויקטים</t>
  </si>
  <si>
    <t>1140243</t>
  </si>
  <si>
    <t>511301665</t>
  </si>
  <si>
    <t>בי קומיוניקיישנס- בי קומיוניקיישנס</t>
  </si>
  <si>
    <t>1107663</t>
  </si>
  <si>
    <t>512832742</t>
  </si>
  <si>
    <t>סה"כ call 001 אופציות</t>
  </si>
  <si>
    <t>KORNIT DIGITAL-KRNT</t>
  </si>
  <si>
    <t>IL0011216723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</si>
  <si>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</si>
  <si>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</si>
  <si>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</si>
  <si>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</si>
  <si>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</si>
  <si>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</si>
  <si>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</si>
  <si>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</si>
  <si>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</si>
  <si>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</si>
  <si>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</si>
  <si>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</si>
  <si>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</si>
  <si>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</si>
  <si>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MASTERCARD-MA</t>
  </si>
  <si>
    <t>US57636Q1040</t>
  </si>
  <si>
    <t>5070</t>
  </si>
  <si>
    <t>Diversified Financials</t>
  </si>
  <si>
    <t>FB - FACEBOOK</t>
  </si>
  <si>
    <t>US30303M1027</t>
  </si>
  <si>
    <t>5097</t>
  </si>
  <si>
    <t>Media</t>
  </si>
  <si>
    <t>SMSN LI - SAMSUNG</t>
  </si>
  <si>
    <t>US7960508882</t>
  </si>
  <si>
    <t>5093</t>
  </si>
  <si>
    <t>AIRBUS GROUP</t>
  </si>
  <si>
    <t>NL0000235190</t>
  </si>
  <si>
    <t>5137</t>
  </si>
  <si>
    <t>AMAZON-AMZN COM</t>
  </si>
  <si>
    <t>US0231351067</t>
  </si>
  <si>
    <t>4865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</si>
  <si>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</si>
  <si>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</si>
  <si>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</si>
  <si>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</si>
  <si>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</si>
  <si>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</si>
  <si>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</si>
  <si>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</si>
  <si>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</si>
  <si>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</si>
  <si>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</si>
  <si>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</si>
  <si>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</si>
  <si>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</si>
  <si>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</si>
  <si>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MSFT -  MICROSOFT- MICROSOFT</t>
  </si>
  <si>
    <t>us5949181045</t>
  </si>
  <si>
    <t>5083</t>
  </si>
  <si>
    <t>PYPL US- PYPL</t>
  </si>
  <si>
    <t>US70450Y1038</t>
  </si>
  <si>
    <t>4673</t>
  </si>
  <si>
    <t>*TENCENT HOLDING ADR-TCEHY</t>
  </si>
  <si>
    <t>US88032Q1094</t>
  </si>
  <si>
    <t>4856</t>
  </si>
  <si>
    <t>AAPL - Apple</t>
  </si>
  <si>
    <t>US0378331005</t>
  </si>
  <si>
    <t>930</t>
  </si>
  <si>
    <t>CISCO SYSTEMS-CSCO</t>
  </si>
  <si>
    <t>US17275R1023</t>
  </si>
  <si>
    <t>5074</t>
  </si>
  <si>
    <t>GOOGL - Google A Class</t>
  </si>
  <si>
    <t>US02079K3059</t>
  </si>
  <si>
    <t>960</t>
  </si>
  <si>
    <t>SOLAREDGE</t>
  </si>
  <si>
    <t>US83417M1045</t>
  </si>
  <si>
    <t>4744</t>
  </si>
  <si>
    <t>ERICSSON (LM) TEL - SP ADR</t>
  </si>
  <si>
    <t>US2948216088</t>
  </si>
  <si>
    <t>5194</t>
  </si>
  <si>
    <t>Telecommunication Services</t>
  </si>
  <si>
    <t>סה"כ שמחקות מדדי מניות בישראל</t>
  </si>
  <si>
    <t>פסגות ETF ת"א 90- פסגות קרנות מדד</t>
  </si>
  <si>
    <t>1148642</t>
  </si>
  <si>
    <t>513765339</t>
  </si>
  <si>
    <t>תכלית סל (A4) ת"א 90- תכלית מדדים</t>
  </si>
  <si>
    <t>1143783</t>
  </si>
  <si>
    <t>513534974</t>
  </si>
  <si>
    <t>תכלית ת"א SMALL MIDCAP- תכלית מדדים</t>
  </si>
  <si>
    <t>1144799</t>
  </si>
  <si>
    <t>פסגות ETF תא 35- פסגות קרנות מדד</t>
  </si>
  <si>
    <t>1148790</t>
  </si>
  <si>
    <t>קרנות סל</t>
  </si>
  <si>
    <t>קסם ת"א 75</t>
  </si>
  <si>
    <t>1117241</t>
  </si>
  <si>
    <t>510938608</t>
  </si>
  <si>
    <t>תכלית סל (4A) ת"א בנקים- תכלית מדדים</t>
  </si>
  <si>
    <t>1143726</t>
  </si>
  <si>
    <t>סה"כ שמחקות מדדי מניות בחו"ל</t>
  </si>
  <si>
    <t>סה"כ שמחקות מדדים אחרים בישראל</t>
  </si>
  <si>
    <t>פסגות סל תל בונד 60 סדרה 3</t>
  </si>
  <si>
    <t>1134550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</si>
  <si>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</si>
  <si>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</si>
  <si>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</si>
  <si>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</si>
  <si>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</si>
  <si>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</si>
  <si>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Energy</t>
  </si>
  <si>
    <t>EWA - AUSTRALIA- BlackRock Fund Advisors</t>
  </si>
  <si>
    <t>US4642861037</t>
  </si>
  <si>
    <t>2235</t>
  </si>
  <si>
    <t>INDY - ISHARES INDIA 50- BlackRock Fund Advisors</t>
  </si>
  <si>
    <t>US4642895290</t>
  </si>
  <si>
    <t>SOXX - SEMICONDUCTOR- BlackRock Fund Advisors</t>
  </si>
  <si>
    <t>US4642875235</t>
  </si>
  <si>
    <t>Emerging Markets - EEM</t>
  </si>
  <si>
    <t>US4642872349</t>
  </si>
  <si>
    <t>4601</t>
  </si>
  <si>
    <t>JETS ETF- JETS</t>
  </si>
  <si>
    <t>US26922A8421</t>
  </si>
  <si>
    <t>4992</t>
  </si>
  <si>
    <t>CSI-KWEB CHINA</t>
  </si>
  <si>
    <t>US5007673065</t>
  </si>
  <si>
    <t>4868</t>
  </si>
  <si>
    <t>HEALTH CARE XLV- STATE STREET-SPDRS</t>
  </si>
  <si>
    <t>us81369y2090</t>
  </si>
  <si>
    <t>XLI - INDUSTRIAL SELECT- STATE STREET-SPDRS</t>
  </si>
  <si>
    <t>US81369Y7040</t>
  </si>
  <si>
    <t>VANGURUARD INFO</t>
  </si>
  <si>
    <t>US92204A7028</t>
  </si>
  <si>
    <t>4922</t>
  </si>
  <si>
    <t>WISDOMTREE INDIA</t>
  </si>
  <si>
    <t>US97717W422</t>
  </si>
  <si>
    <t>3115</t>
  </si>
  <si>
    <t>ETFMG PRIME CYBER-HACK</t>
  </si>
  <si>
    <t>US26924G2012</t>
  </si>
  <si>
    <t>5023</t>
  </si>
  <si>
    <t>FIRST TRUST CLOUD COMPUTING-SKYY</t>
  </si>
  <si>
    <t>US33734X1928</t>
  </si>
  <si>
    <t>3165</t>
  </si>
  <si>
    <t>GLOBAL X</t>
  </si>
  <si>
    <t>US37954Y6730</t>
  </si>
  <si>
    <t>5099</t>
  </si>
  <si>
    <t>סה"כ שמחקות מדדים אחרים</t>
  </si>
  <si>
    <t>ISHARES JPM EM - IEMB LN</t>
  </si>
  <si>
    <t>IE00B2NPKV68</t>
  </si>
  <si>
    <t>ISHARES LQD US IBOXX</t>
  </si>
  <si>
    <t>US4642872422</t>
  </si>
  <si>
    <t>PIMCO EM ADVANTAGE -EMLB LN</t>
  </si>
  <si>
    <t>IE00B4P11460</t>
  </si>
  <si>
    <t>5198</t>
  </si>
  <si>
    <t>PROSHARES ULTRA OIL</t>
  </si>
  <si>
    <t>US74347W2474</t>
  </si>
  <si>
    <t>5101</t>
  </si>
  <si>
    <t>GLD-GOLD</t>
  </si>
  <si>
    <t>US78463V1070</t>
  </si>
  <si>
    <t>970</t>
  </si>
  <si>
    <t>סה"כ אג"ח ממשלתי</t>
  </si>
  <si>
    <t>סה"כ אגח קונצרני</t>
  </si>
  <si>
    <t>איביאי טכנולוגיוה עלית</t>
  </si>
  <si>
    <t>1142538</t>
  </si>
  <si>
    <t>מניות</t>
  </si>
  <si>
    <t>BILLX US</t>
  </si>
  <si>
    <t>KYG4R71R1264</t>
  </si>
  <si>
    <t>5203</t>
  </si>
  <si>
    <t>SCHRODER INT GREAT CHINA-SISGRCC LX</t>
  </si>
  <si>
    <t>LU0140637140</t>
  </si>
  <si>
    <t>5105</t>
  </si>
  <si>
    <t>לא מדורג</t>
  </si>
  <si>
    <t>סה"כ כתבי אופציות בישראל</t>
  </si>
  <si>
    <t>סה"כ כתבי אופציה בחו"ל</t>
  </si>
  <si>
    <t>סה"כ מדדים כולל מניות</t>
  </si>
  <si>
    <t>CALL 1400 23/04/2020</t>
  </si>
  <si>
    <t>82994377</t>
  </si>
  <si>
    <t>סה"כ ש"ח/מט"ח</t>
  </si>
  <si>
    <t>סה"כ ריבית</t>
  </si>
  <si>
    <t>SPXW CALL 3400 30/04/20</t>
  </si>
  <si>
    <t>BBG00QRHC2C4</t>
  </si>
  <si>
    <t>SPXW PUT 2100 29/05/2020</t>
  </si>
  <si>
    <t>BBG00R0GLZR4</t>
  </si>
  <si>
    <t>סה"כ מטבע</t>
  </si>
  <si>
    <t>סה"כ סחורות</t>
  </si>
  <si>
    <t>E-MINI S&amp;P-ESM0-20/03/2020</t>
  </si>
  <si>
    <t>BBG00NJLZF28</t>
  </si>
  <si>
    <t>FUT VAL USD - רוו"ה מחוזים</t>
  </si>
  <si>
    <t>415349</t>
  </si>
  <si>
    <t>GCM0 GOLD– 26/06/20</t>
  </si>
  <si>
    <t>BBG006QSWK33</t>
  </si>
  <si>
    <t>MINI NASDAQ-NQM0- 19/06/2020</t>
  </si>
  <si>
    <t>BBG00NJLZFD6</t>
  </si>
  <si>
    <t>MONEY EUR HSBC -בטחונות</t>
  </si>
  <si>
    <t>327064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</si>
  <si>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</si>
  <si>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</si>
  <si>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</si>
  <si>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</si>
  <si>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</si>
  <si>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</si>
  <si>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</si>
  <si>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</si>
  <si>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</si>
  <si>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</si>
  <si>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</si>
  <si>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</si>
  <si>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</si>
  <si>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</si>
  <si>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</si>
  <si>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</si>
  <si>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</si>
  <si>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</si>
  <si>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בנק לאומי בע"מ- לאומי</t>
  </si>
  <si>
    <t>200035059</t>
  </si>
  <si>
    <t>25/12/02</t>
  </si>
  <si>
    <t>דרך ארץ-מזין 1-משתתף- דרך ארץ מזנין (כביש 6)</t>
  </si>
  <si>
    <t>90150600</t>
  </si>
  <si>
    <t>512475203</t>
  </si>
  <si>
    <t>31/01/14</t>
  </si>
  <si>
    <t>מימון ישיר אג"ח א- מימון ישיר קב</t>
  </si>
  <si>
    <t>1139740</t>
  </si>
  <si>
    <t>513893123</t>
  </si>
  <si>
    <t>26/12/16</t>
  </si>
  <si>
    <t>אל-עד 6.75% אספיסי סד 1- אס.פי.סי אל-עד</t>
  </si>
  <si>
    <t>1092162</t>
  </si>
  <si>
    <t>1229</t>
  </si>
  <si>
    <t>01/09/11</t>
  </si>
  <si>
    <t>לידקום אג"ח א' חש 08/09- לידקום</t>
  </si>
  <si>
    <t>1115096</t>
  </si>
  <si>
    <t>510928518</t>
  </si>
  <si>
    <t>ציוד תקשורת</t>
  </si>
  <si>
    <t>ilNR1</t>
  </si>
  <si>
    <t>17/12/19</t>
  </si>
  <si>
    <t>לידקום אג"ח א' חש 12/09- לידקום</t>
  </si>
  <si>
    <t>1117548</t>
  </si>
  <si>
    <t>לידקום אג1- לידקום</t>
  </si>
  <si>
    <t>1112911</t>
  </si>
  <si>
    <t>קאר אנד גו (סדרה ב') בע"מ- קאר אנד גו</t>
  </si>
  <si>
    <t>200035109</t>
  </si>
  <si>
    <t>513406835</t>
  </si>
  <si>
    <t>NR3</t>
  </si>
  <si>
    <t>דירוג פנימי</t>
  </si>
  <si>
    <t>27/05/04</t>
  </si>
  <si>
    <t>8% דיידלנד א- דיידלנד</t>
  </si>
  <si>
    <t>1104835</t>
  </si>
  <si>
    <t>4130</t>
  </si>
  <si>
    <t>10/06/07</t>
  </si>
  <si>
    <t>אנטר הולד אגח ב- אנטר הולדינגס 1 בע"מ</t>
  </si>
  <si>
    <t>4740163</t>
  </si>
  <si>
    <t>985</t>
  </si>
  <si>
    <t>04/11/09</t>
  </si>
  <si>
    <t>אנטר הולדינגס אג"ח 1- אנטר הולדינגס 1 בע"מ</t>
  </si>
  <si>
    <t>4740130</t>
  </si>
  <si>
    <t>29/11/06</t>
  </si>
  <si>
    <t>אנטר הולדינגס אגחא 09\7- אנטר הולדינגס 1 בע"מ</t>
  </si>
  <si>
    <t>4740189</t>
  </si>
  <si>
    <t>לגנא הולדינגס בע"מ אגח 1- לגנא</t>
  </si>
  <si>
    <t>3520046</t>
  </si>
  <si>
    <t>4707</t>
  </si>
  <si>
    <t>קאר אנד גו(סדרה א')בע"מ- קאר אנד גו</t>
  </si>
  <si>
    <t>1088202</t>
  </si>
  <si>
    <t>בזק אגח 11 - רמ- בזק</t>
  </si>
  <si>
    <t>2300192</t>
  </si>
  <si>
    <t>11/07/19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</si>
  <si>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</si>
  <si>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</si>
  <si>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</si>
  <si>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</si>
  <si>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</si>
  <si>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</si>
  <si>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</si>
  <si>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</si>
  <si>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</si>
  <si>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</si>
  <si>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</si>
  <si>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</si>
  <si>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צים   אגח A1-רמ- צים</t>
  </si>
  <si>
    <t>65100441</t>
  </si>
  <si>
    <t>520015041</t>
  </si>
  <si>
    <t>צים אג"ח ד- צים</t>
  </si>
  <si>
    <t>65100691</t>
  </si>
  <si>
    <t>דלק תמר אגח20$</t>
  </si>
  <si>
    <t>1132166</t>
  </si>
  <si>
    <t>514798636</t>
  </si>
  <si>
    <t>03/02/16</t>
  </si>
  <si>
    <t>סינמה סיטי-מניה-ל.סחיר- סינמה סיטי</t>
  </si>
  <si>
    <t>66602</t>
  </si>
  <si>
    <t>513910265</t>
  </si>
  <si>
    <t>בראון  הוטלס- מלונות בראון</t>
  </si>
  <si>
    <t>74194</t>
  </si>
  <si>
    <t>513956938</t>
  </si>
  <si>
    <t>מור נדל"ן בינלאומי בע"מ-חדש- מור נדל"ן</t>
  </si>
  <si>
    <t>74164</t>
  </si>
  <si>
    <t>513842690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</si>
  <si>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</si>
  <si>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</si>
  <si>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</si>
  <si>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</si>
  <si>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</si>
  <si>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</si>
  <si>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צים - מניה לא סחירה- צים</t>
  </si>
  <si>
    <t>65101</t>
  </si>
  <si>
    <t>IXI MOBILE (ידני)- IXI MOBILE</t>
  </si>
  <si>
    <t>66690</t>
  </si>
  <si>
    <t>990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</si>
  <si>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</si>
  <si>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</si>
  <si>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</si>
  <si>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</si>
  <si>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</si>
  <si>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</si>
  <si>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</si>
  <si>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</si>
  <si>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</si>
  <si>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</si>
  <si>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</si>
  <si>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</si>
  <si>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</si>
  <si>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</si>
  <si>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</si>
  <si>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</si>
  <si>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10/09/19</t>
  </si>
  <si>
    <t>קרן First Time</t>
  </si>
  <si>
    <t>74173</t>
  </si>
  <si>
    <t>23/01/20</t>
  </si>
  <si>
    <t>קרן ION</t>
  </si>
  <si>
    <t>קרן השקעה FIMI 6</t>
  </si>
  <si>
    <t>74168</t>
  </si>
  <si>
    <t>03/02/20</t>
  </si>
  <si>
    <t>קרן קיסטון- קיסטון ריט בע"מ</t>
  </si>
  <si>
    <t>74198</t>
  </si>
  <si>
    <t>IDE קרן אלפא 2- קרן אלפא</t>
  </si>
  <si>
    <t>74185</t>
  </si>
  <si>
    <t>28/02/19</t>
  </si>
  <si>
    <t>IDE קרן אלפא 3- קרן אלפא</t>
  </si>
  <si>
    <t>74202</t>
  </si>
  <si>
    <t>קרן הליוס 4- קרן הליוס</t>
  </si>
  <si>
    <t>74179</t>
  </si>
  <si>
    <t>07/10/19</t>
  </si>
  <si>
    <t>קרן להב 1- קרן להב</t>
  </si>
  <si>
    <t>74166</t>
  </si>
  <si>
    <t>21/07/19</t>
  </si>
  <si>
    <t>קרן להב 2- קרן להב</t>
  </si>
  <si>
    <t>74167</t>
  </si>
  <si>
    <t>קרן קוגיטו- קרן קוגיטו</t>
  </si>
  <si>
    <t>74171</t>
  </si>
  <si>
    <t>30/03/20</t>
  </si>
  <si>
    <t>קרן שקד- קרן שקד</t>
  </si>
  <si>
    <t>74170</t>
  </si>
  <si>
    <t>04/03/20</t>
  </si>
  <si>
    <t>AGATE Medical  2- AGATE MEDICAL</t>
  </si>
  <si>
    <t>74165</t>
  </si>
  <si>
    <t>AGATE Medical- AGATE MEDICAL</t>
  </si>
  <si>
    <t>74163</t>
  </si>
  <si>
    <t>10/10/16</t>
  </si>
  <si>
    <t>קרן 2 JTLV- קרן 2 JTLV</t>
  </si>
  <si>
    <t>74186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</si>
  <si>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</si>
  <si>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</si>
  <si>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</si>
  <si>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</si>
  <si>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</si>
  <si>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</si>
  <si>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</si>
  <si>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</si>
  <si>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</si>
  <si>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אלקטרה נדל"ן (MF) קרן מספר 1- Electra Multifamily Investments Fund LP</t>
  </si>
  <si>
    <t>74172</t>
  </si>
  <si>
    <t>04/06/19</t>
  </si>
  <si>
    <t>קרן פארו פוינט- Faropoint Frg</t>
  </si>
  <si>
    <t>74192</t>
  </si>
  <si>
    <t>23/10/19</t>
  </si>
  <si>
    <t>אלקטרה נדל"ן (MF) קרן מספר 2- Electra Multifamily Investments Fund II LP</t>
  </si>
  <si>
    <t>74178</t>
  </si>
  <si>
    <t>19/09/19</t>
  </si>
  <si>
    <t>מיילסטון 4 MREI</t>
  </si>
  <si>
    <t>74169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</si>
  <si>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</si>
  <si>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</si>
  <si>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</si>
  <si>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</si>
  <si>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4 קרן- SG VC</t>
  </si>
  <si>
    <t>74200</t>
  </si>
  <si>
    <t>אלקטרה נדל"ן קרן חוב- Electra Capital PM Fund LP</t>
  </si>
  <si>
    <t>74199</t>
  </si>
  <si>
    <t>20/02/20</t>
  </si>
  <si>
    <t>קרן REVOLVER- REVOLVER</t>
  </si>
  <si>
    <t>74193</t>
  </si>
  <si>
    <t>קרן הפניקס קו-אינווסט- הפניקס</t>
  </si>
  <si>
    <t>74190</t>
  </si>
  <si>
    <t>30/01/20</t>
  </si>
  <si>
    <t>קרן ויולה קרדיט 6- קרן ויולה</t>
  </si>
  <si>
    <t>74197</t>
  </si>
  <si>
    <t>27/01/20</t>
  </si>
  <si>
    <t>SG VC 3 קרן- SG VC</t>
  </si>
  <si>
    <t>74180</t>
  </si>
  <si>
    <t>03/12/19</t>
  </si>
  <si>
    <t>סה"כ כתבי אופציה בישראל</t>
  </si>
  <si>
    <t>אופ ב . המשביר ידני- 365 המשביר</t>
  </si>
  <si>
    <t>11049511</t>
  </si>
  <si>
    <t>24/12/18</t>
  </si>
  <si>
    <t>אופ ב . המשביר ידני-זיכוי  פשרה- 365 המשביר</t>
  </si>
  <si>
    <t>110495111</t>
  </si>
  <si>
    <t>31/01/19</t>
  </si>
  <si>
    <t>סה"כ מט"ח/מט"ח</t>
  </si>
  <si>
    <t>אירו/שקל  12/05/20 3.7330 153449</t>
  </si>
  <si>
    <t>153449</t>
  </si>
  <si>
    <t>12/02/20</t>
  </si>
  <si>
    <t>דולר/שקל  12/05/20 3.4 153450</t>
  </si>
  <si>
    <t>153450</t>
  </si>
  <si>
    <t>דולר/שקל  12/05/20 3.418 153441</t>
  </si>
  <si>
    <t>153441</t>
  </si>
  <si>
    <t>06/02/20</t>
  </si>
  <si>
    <t>דולר/שקל 12.05.20 3.746 153497</t>
  </si>
  <si>
    <t>153497</t>
  </si>
  <si>
    <t>דולר/שקל 12/05/20 3.43 153462</t>
  </si>
  <si>
    <t>153462</t>
  </si>
  <si>
    <t>03/03/20</t>
  </si>
  <si>
    <t>דולר/שקל 12/05/20 3.4437 153466</t>
  </si>
  <si>
    <t>153466</t>
  </si>
  <si>
    <t>דולר/שקל 12/05/20 3.548 153471</t>
  </si>
  <si>
    <t>153471</t>
  </si>
  <si>
    <t>דולר/שקל 12/05/20 3.66 153502</t>
  </si>
  <si>
    <t>153502</t>
  </si>
  <si>
    <t>19/03/20</t>
  </si>
  <si>
    <t>דולר/שקל 12/05/20 3.6612 153506</t>
  </si>
  <si>
    <t>153506</t>
  </si>
  <si>
    <t>סה"כ כנגד חסכון עמיתים/מבוטחים</t>
  </si>
  <si>
    <t>996185</t>
  </si>
  <si>
    <t>לא</t>
  </si>
  <si>
    <t>3157</t>
  </si>
  <si>
    <t>4340</t>
  </si>
  <si>
    <t>19/11/17</t>
  </si>
  <si>
    <t>996211</t>
  </si>
  <si>
    <t>3176</t>
  </si>
  <si>
    <t>28/02/18</t>
  </si>
  <si>
    <t>3264</t>
  </si>
  <si>
    <t>31/05/18</t>
  </si>
  <si>
    <t>996227</t>
  </si>
  <si>
    <t>3150</t>
  </si>
  <si>
    <t>07/11/17</t>
  </si>
  <si>
    <t>996246</t>
  </si>
  <si>
    <t>3101</t>
  </si>
  <si>
    <t>996250</t>
  </si>
  <si>
    <t>3107</t>
  </si>
  <si>
    <t>03/07/17</t>
  </si>
  <si>
    <t>996252</t>
  </si>
  <si>
    <t>3109</t>
  </si>
  <si>
    <t>10/07/17</t>
  </si>
  <si>
    <t>996255</t>
  </si>
  <si>
    <t>3113</t>
  </si>
  <si>
    <t>16/07/17</t>
  </si>
  <si>
    <t>996256</t>
  </si>
  <si>
    <t>3112</t>
  </si>
  <si>
    <t>996257</t>
  </si>
  <si>
    <t>3114</t>
  </si>
  <si>
    <t>19/07/17</t>
  </si>
  <si>
    <t>996259</t>
  </si>
  <si>
    <t>3116</t>
  </si>
  <si>
    <t>26/07/17</t>
  </si>
  <si>
    <t>996260</t>
  </si>
  <si>
    <t>3117</t>
  </si>
  <si>
    <t>27/07/17</t>
  </si>
  <si>
    <t>996261</t>
  </si>
  <si>
    <t>3118</t>
  </si>
  <si>
    <t>30/07/17</t>
  </si>
  <si>
    <t>996262</t>
  </si>
  <si>
    <t>3119</t>
  </si>
  <si>
    <t>02/08/17</t>
  </si>
  <si>
    <t>996263</t>
  </si>
  <si>
    <t>3121</t>
  </si>
  <si>
    <t>18/07/17</t>
  </si>
  <si>
    <t>3129</t>
  </si>
  <si>
    <t>18/09/17</t>
  </si>
  <si>
    <t>996264</t>
  </si>
  <si>
    <t>3120</t>
  </si>
  <si>
    <t>06/08/17</t>
  </si>
  <si>
    <t>996266</t>
  </si>
  <si>
    <t>3122</t>
  </si>
  <si>
    <t>30/08/17</t>
  </si>
  <si>
    <t>996268</t>
  </si>
  <si>
    <t>3125</t>
  </si>
  <si>
    <t>07/09/17</t>
  </si>
  <si>
    <t>996269</t>
  </si>
  <si>
    <t>3126</t>
  </si>
  <si>
    <t>11/09/17</t>
  </si>
  <si>
    <t>996270</t>
  </si>
  <si>
    <t>3127</t>
  </si>
  <si>
    <t>12/09/17</t>
  </si>
  <si>
    <t>996273</t>
  </si>
  <si>
    <t>3131</t>
  </si>
  <si>
    <t>28/03/19</t>
  </si>
  <si>
    <t>996274</t>
  </si>
  <si>
    <t>3130</t>
  </si>
  <si>
    <t>996275</t>
  </si>
  <si>
    <t>3133</t>
  </si>
  <si>
    <t>26/09/17</t>
  </si>
  <si>
    <t>996280</t>
  </si>
  <si>
    <t>3140</t>
  </si>
  <si>
    <t>22/10/17</t>
  </si>
  <si>
    <t>996281</t>
  </si>
  <si>
    <t>3142</t>
  </si>
  <si>
    <t>25/10/17</t>
  </si>
  <si>
    <t>996283</t>
  </si>
  <si>
    <t>3144</t>
  </si>
  <si>
    <t>01/11/17</t>
  </si>
  <si>
    <t>996286</t>
  </si>
  <si>
    <t>3147</t>
  </si>
  <si>
    <t>05/11/17</t>
  </si>
  <si>
    <t>996288</t>
  </si>
  <si>
    <t>3149</t>
  </si>
  <si>
    <t>996289</t>
  </si>
  <si>
    <t>3151</t>
  </si>
  <si>
    <t>996290</t>
  </si>
  <si>
    <t>3152</t>
  </si>
  <si>
    <t>08/11/17</t>
  </si>
  <si>
    <t>996292</t>
  </si>
  <si>
    <t>3155</t>
  </si>
  <si>
    <t>15/11/17</t>
  </si>
  <si>
    <t>996293</t>
  </si>
  <si>
    <t>3156</t>
  </si>
  <si>
    <t>16/11/17</t>
  </si>
  <si>
    <t>996295</t>
  </si>
  <si>
    <t>3159</t>
  </si>
  <si>
    <t>22/11/17</t>
  </si>
  <si>
    <t>996296</t>
  </si>
  <si>
    <t>3160</t>
  </si>
  <si>
    <t>996297</t>
  </si>
  <si>
    <t>3161</t>
  </si>
  <si>
    <t>23/11/17</t>
  </si>
  <si>
    <t>996298</t>
  </si>
  <si>
    <t>3163</t>
  </si>
  <si>
    <t>29/11/17</t>
  </si>
  <si>
    <t>996299</t>
  </si>
  <si>
    <t>3162</t>
  </si>
  <si>
    <t>27/11/17</t>
  </si>
  <si>
    <t>996303</t>
  </si>
  <si>
    <t>3167</t>
  </si>
  <si>
    <t>996305</t>
  </si>
  <si>
    <t>3169</t>
  </si>
  <si>
    <t>03/12/17</t>
  </si>
  <si>
    <t>3170</t>
  </si>
  <si>
    <t>996306</t>
  </si>
  <si>
    <t>3171</t>
  </si>
  <si>
    <t>996307</t>
  </si>
  <si>
    <t>3172</t>
  </si>
  <si>
    <t>06/12/17</t>
  </si>
  <si>
    <t>996308</t>
  </si>
  <si>
    <t>3173</t>
  </si>
  <si>
    <t>07/12/17</t>
  </si>
  <si>
    <t>996309</t>
  </si>
  <si>
    <t>3175</t>
  </si>
  <si>
    <t>12/12/17</t>
  </si>
  <si>
    <t>996313</t>
  </si>
  <si>
    <t>3180</t>
  </si>
  <si>
    <t>19/12/17</t>
  </si>
  <si>
    <t>996316</t>
  </si>
  <si>
    <t>3183</t>
  </si>
  <si>
    <t>24/12/17</t>
  </si>
  <si>
    <t>996319</t>
  </si>
  <si>
    <t>3186</t>
  </si>
  <si>
    <t>27/12/17</t>
  </si>
  <si>
    <t>996320</t>
  </si>
  <si>
    <t>3187</t>
  </si>
  <si>
    <t>28/12/17</t>
  </si>
  <si>
    <t>3188</t>
  </si>
  <si>
    <t>3189</t>
  </si>
  <si>
    <t>3190</t>
  </si>
  <si>
    <t>3191</t>
  </si>
  <si>
    <t>הלואות עמיתים קרן י 15\12</t>
  </si>
  <si>
    <t>1122</t>
  </si>
  <si>
    <t>28/09/17</t>
  </si>
  <si>
    <t>28/10/17</t>
  </si>
  <si>
    <t>30/11/17</t>
  </si>
  <si>
    <t>31/12/17</t>
  </si>
  <si>
    <t>31/01/18</t>
  </si>
  <si>
    <t>31/08/18</t>
  </si>
  <si>
    <t>30/09/18</t>
  </si>
  <si>
    <t>30/04/19</t>
  </si>
  <si>
    <t>31/05/19</t>
  </si>
  <si>
    <t>31/07/19</t>
  </si>
  <si>
    <t>30/08/19</t>
  </si>
  <si>
    <t>09/12/19</t>
  </si>
  <si>
    <t>20/01/20</t>
  </si>
  <si>
    <t>10/02/20</t>
  </si>
  <si>
    <t>הלוואות עמיתים י'</t>
  </si>
  <si>
    <t>3016</t>
  </si>
  <si>
    <t>12/03/15</t>
  </si>
  <si>
    <t>3022</t>
  </si>
  <si>
    <t>16/07/15</t>
  </si>
  <si>
    <t>3037</t>
  </si>
  <si>
    <t>27/03/16</t>
  </si>
  <si>
    <t>3039</t>
  </si>
  <si>
    <t>17/04/16</t>
  </si>
  <si>
    <t>3046</t>
  </si>
  <si>
    <t>27/06/16</t>
  </si>
  <si>
    <t>3057</t>
  </si>
  <si>
    <t>22/09/16</t>
  </si>
  <si>
    <t>3061</t>
  </si>
  <si>
    <t>09/11/16</t>
  </si>
  <si>
    <t>3063</t>
  </si>
  <si>
    <t>27/11/16</t>
  </si>
  <si>
    <t>3064</t>
  </si>
  <si>
    <t>3068</t>
  </si>
  <si>
    <t>25/12/16</t>
  </si>
  <si>
    <t>3070</t>
  </si>
  <si>
    <t>03/01/17</t>
  </si>
  <si>
    <t>3072</t>
  </si>
  <si>
    <t>23/01/17</t>
  </si>
  <si>
    <t>3074</t>
  </si>
  <si>
    <t>24/01/17</t>
  </si>
  <si>
    <t>3076</t>
  </si>
  <si>
    <t>26/01/17</t>
  </si>
  <si>
    <t>3078</t>
  </si>
  <si>
    <t>12/02/17</t>
  </si>
  <si>
    <t>3081</t>
  </si>
  <si>
    <t>21/02/17</t>
  </si>
  <si>
    <t>3087</t>
  </si>
  <si>
    <t>16/03/17</t>
  </si>
  <si>
    <t>3088</t>
  </si>
  <si>
    <t>3094</t>
  </si>
  <si>
    <t>02/04/17</t>
  </si>
  <si>
    <t>אחיסמך A</t>
  </si>
  <si>
    <t>96017</t>
  </si>
  <si>
    <t>515293229</t>
  </si>
  <si>
    <t>אחיסמך B</t>
  </si>
  <si>
    <t>96018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</si>
  <si>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</si>
  <si>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</si>
  <si>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</si>
  <si>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</si>
  <si>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</si>
  <si>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</si>
  <si>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</si>
  <si>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</si>
  <si>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</si>
  <si>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</si>
  <si>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</si>
  <si>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</si>
  <si>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</si>
  <si>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96026</t>
  </si>
  <si>
    <t>NR1</t>
  </si>
  <si>
    <t>מלון בראון ג</t>
  </si>
  <si>
    <t>96023</t>
  </si>
  <si>
    <t>סה"כ מובטחות במשכנתא או תיקי משכנתאות</t>
  </si>
  <si>
    <t>סה"כ נקוב במט"ח</t>
  </si>
  <si>
    <t>סה"כ צמודי מט"ח</t>
  </si>
  <si>
    <t>סה"כ מניב</t>
  </si>
  <si>
    <t>משרדים</t>
  </si>
  <si>
    <t>אשדוד</t>
  </si>
  <si>
    <t>סה"כ לא מניב</t>
  </si>
  <si>
    <t xml:space="preserve">פימי 6
</t>
  </si>
  <si>
    <t xml:space="preserve"> שקד 
</t>
  </si>
  <si>
    <t xml:space="preserve">קוגיטו
</t>
  </si>
  <si>
    <t xml:space="preserve"> first time 
</t>
  </si>
  <si>
    <t xml:space="preserve">קרן הליוס
</t>
  </si>
  <si>
    <t xml:space="preserve">ION 
</t>
  </si>
  <si>
    <t>JTLV2</t>
  </si>
  <si>
    <t>קרן חוב פונטיפקס 4</t>
  </si>
  <si>
    <t>קיסטון</t>
  </si>
  <si>
    <t xml:space="preserve">מיילסטון
 MREI 4 
</t>
  </si>
  <si>
    <t xml:space="preserve">SG VC3 
</t>
  </si>
  <si>
    <t>הפניקס קו-אינווסט</t>
  </si>
  <si>
    <t>REVOLVER</t>
  </si>
  <si>
    <t>ויולה קרדיט 6</t>
  </si>
  <si>
    <t>אלקטרה נדל"ן קרן חוב</t>
  </si>
  <si>
    <t>SG VC 4</t>
  </si>
  <si>
    <t>FUSE</t>
  </si>
  <si>
    <t>ilAAA</t>
  </si>
  <si>
    <t>ilAA</t>
  </si>
  <si>
    <t>Aa2.il</t>
  </si>
  <si>
    <t>ilAA-</t>
  </si>
  <si>
    <t>Aa3.il</t>
  </si>
  <si>
    <t>ilA+</t>
  </si>
  <si>
    <t>ilA</t>
  </si>
  <si>
    <t>ilA-</t>
  </si>
  <si>
    <t>ilBBB+</t>
  </si>
  <si>
    <t>ilD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</si>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</sst>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3" fontId="2" fillId="0" borderId="0" xfId="1" applyNumberFormat="1" applyFont="1" applyAlignment="1">
      <alignment horizontal="center"/>
    </xf>
    <xf numFmtId="168" fontId="2" fillId="0" borderId="0" xfId="11" applyNumberFormat="1" applyFont="1" applyAlignment="1">
      <alignment horizontal="center"/>
    </xf>
    <xf numFmtId="168" fontId="0" fillId="0" borderId="0" xfId="11" applyNumberFormat="1" applyFont="1" applyFill="1"/>
    <xf numFmtId="168" fontId="0" fillId="0" borderId="0" xfId="11" applyNumberFormat="1" applyFont="1"/>
    <xf numFmtId="14" fontId="0" fillId="0" borderId="0" xfId="0" applyNumberFormat="1"/>
    <xf numFmtId="0" fontId="0" fillId="0" borderId="0" xfId="0" applyAlignment="1">
      <alignment horizontal="right"/>
    </xf>
    <xf numFmtId="4" fontId="1" fillId="0" borderId="0" xfId="0" applyNumberFormat="1" applyFont="1" applyFill="1"/>
    <xf numFmtId="4" fontId="17" fillId="0" borderId="0" xfId="0" applyNumberFormat="1" applyFont="1" applyFill="1"/>
    <xf numFmtId="0" fontId="1" fillId="0" borderId="0" xfId="0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</dxf>
    <dxf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5" tableBorderDxfId="414">
  <autoFilter ref="B6:D42">
    <filterColumn colId="0" hiddenButton="1"/>
    <filterColumn colId="1" hiddenButton="1"/>
    <filterColumn colId="2" hiddenButton="1"/>
  </autoFilter>
  <tableColumns count="3">
    <tableColumn id="1" name="עמודה1" dataDxfId="413" dataCellStyle="Normal_2007-16618"/>
    <tableColumn id="2" name="שווי הוגן" dataDxfId="412"/>
    <tableColumn id="3" name="שעור מנכסי השקעה*" dataDxfId="4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9" totalsRowShown="0" headerRowDxfId="410" headerRowBorderDxfId="409" tableBorderDxfId="408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41" totalsRowShown="0" headerRowDxfId="393" dataDxfId="394" headerRowBorderDxfId="406" tableBorderDxfId="407">
  <autoFilter ref="A6:K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5"/>
    <tableColumn id="2" name="מספר ני&quot;ע" dataDxfId="404"/>
    <tableColumn id="3" name="מספר מנפיק" dataDxfId="403"/>
    <tableColumn id="4" name="דירוג" dataDxfId="402"/>
    <tableColumn id="5" name="שם מדרג" dataDxfId="401"/>
    <tableColumn id="6" name="סוג מטבע" dataDxfId="400"/>
    <tableColumn id="7" name="שיעור ריבית" dataDxfId="399"/>
    <tableColumn id="8" name="תשואה לפידיון" dataDxfId="398"/>
    <tableColumn id="9" name="שווי שוק" dataDxfId="397"/>
    <tableColumn id="10" name="שעור מנכסי אפיק ההשקעה" dataDxfId="396"/>
    <tableColumn id="11" name="שעור מסך נכסי השקעה" dataDxfId="3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9" totalsRowShown="0" headerRowDxfId="372" dataDxfId="373" headerRowBorderDxfId="391" tableBorderDxfId="392">
  <autoFilter ref="A7:Q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0"/>
    <tableColumn id="2" name="מספר ני&quot;ע" dataDxfId="389"/>
    <tableColumn id="3" name="זירת מסחר" dataDxfId="388"/>
    <tableColumn id="4" name="דירוג" dataDxfId="387"/>
    <tableColumn id="5" name="שם מדרג" dataDxfId="386"/>
    <tableColumn id="6" name="תאריך רכישה" dataDxfId="385"/>
    <tableColumn id="7" name="מח&quot;מ" dataDxfId="384"/>
    <tableColumn id="8" name="סוג מטבע" dataDxfId="383"/>
    <tableColumn id="9" name="שיעור ריבית" dataDxfId="382"/>
    <tableColumn id="10" name="תשואה לפידיון" dataDxfId="381"/>
    <tableColumn id="11" name="ערך נקוב****" dataDxfId="380"/>
    <tableColumn id="12" name="שער***" dataDxfId="379"/>
    <tableColumn id="13" name="פדיון/ריבית/דיבידנד לקבל*****  " dataDxfId="378"/>
    <tableColumn id="14" name="שווי שוק" dataDxfId="377"/>
    <tableColumn id="15" name="שעור מערך נקוב**** מונפק" dataDxfId="376"/>
    <tableColumn id="16" name="שעור מנכסי אפיק ההשקעה" dataDxfId="375"/>
    <tableColumn id="17" name="שעור מסך נכסי השקעה**" dataDxfId="3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48" dataDxfId="349" headerRowBorderDxfId="370" tableBorderDxfId="371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9"/>
    <tableColumn id="2" name="מספר ני&quot;ע" dataDxfId="368"/>
    <tableColumn id="3" name="זירת מסחר" dataDxfId="367"/>
    <tableColumn id="4" name="ספק מידע" dataDxfId="366"/>
    <tableColumn id="5" name="מספר מנפיק" dataDxfId="365"/>
    <tableColumn id="6" name="ענף מסחר" dataDxfId="364"/>
    <tableColumn id="7" name="דירוג" dataDxfId="363"/>
    <tableColumn id="8" name="שם מדרג" dataDxfId="362"/>
    <tableColumn id="9" name="תאריך רכישה" dataDxfId="361"/>
    <tableColumn id="10" name="מח&quot;מ" dataDxfId="360"/>
    <tableColumn id="11" name="סוג מטבע" dataDxfId="359"/>
    <tableColumn id="12" name="שיעור ריבית" dataDxfId="358"/>
    <tableColumn id="13" name="תשואה לפידיון" dataDxfId="357"/>
    <tableColumn id="14" name="ערך נקוב****" dataDxfId="356"/>
    <tableColumn id="15" name="שער***" dataDxfId="355"/>
    <tableColumn id="16" name="פדיון/ריבית/דיבידנד לקבל*****  " dataDxfId="354"/>
    <tableColumn id="17" name="שווי שוק" dataDxfId="353"/>
    <tableColumn id="18" name="שעור מערך נקוב מונפק" dataDxfId="352"/>
    <tableColumn id="19" name="שעור מנכסי אפיק ההשקעה" dataDxfId="351"/>
    <tableColumn id="20" name="שעור מסך נכסי השקעה**" dataDxfId="3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93" totalsRowShown="0" headerRowDxfId="334" dataDxfId="335" headerRowBorderDxfId="346" tableBorderDxfId="347">
  <autoFilter ref="A7:T9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5"/>
    <tableColumn id="11" name="סוג מטבע"/>
    <tableColumn id="12" name="שיעור ריבית" dataDxfId="344"/>
    <tableColumn id="13" name="תשואה לפידיון" dataDxfId="343"/>
    <tableColumn id="14" name="ערך נקוב****" dataDxfId="342"/>
    <tableColumn id="15" name="שער***" dataDxfId="341"/>
    <tableColumn id="16" name="פדיון/ריבית/דיבידנד לקבל*****  " dataDxfId="340"/>
    <tableColumn id="17" name="שווי שוק" dataDxfId="339"/>
    <tableColumn id="18" name="שעור מערך נקוב מונפק" dataDxfId="338"/>
    <tableColumn id="19" name="שעור מנכסי אפיק ההשקעה" dataDxfId="337"/>
    <tableColumn id="20" name="שעור מסך נכסי השקעה**" dataDxfId="3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09" totalsRowShown="0" headerRowDxfId="323" dataDxfId="324" headerRowBorderDxfId="332" tableBorderDxfId="333">
  <autoFilter ref="A7:N10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1"/>
    <tableColumn id="9" name="שער***" dataDxfId="330"/>
    <tableColumn id="10" name="פדיון/ריבית/דיבידנד לקבל*****  " dataDxfId="329"/>
    <tableColumn id="11" name="שווי שוק" dataDxfId="328"/>
    <tableColumn id="12" name="שעור מערך נקוב מונפק" dataDxfId="327"/>
    <tableColumn id="13" name="שעור מנכסי אפיק ההשקעה" dataDxfId="326"/>
    <tableColumn id="14" name="שעור מסך נכסי השקעה**" dataDxfId="3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53" totalsRowShown="0" headerRowDxfId="311" dataDxfId="312" headerRowBorderDxfId="321" tableBorderDxfId="322">
  <autoFilter ref="A7:M5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0"/>
    <tableColumn id="4" name="מספר מנפיק" dataDxfId="319"/>
    <tableColumn id="5" name="ענף מסחר"/>
    <tableColumn id="6" name="סוג מטבע"/>
    <tableColumn id="7" name="ערך נקוב****" dataDxfId="318"/>
    <tableColumn id="8" name="שער***" dataDxfId="317"/>
    <tableColumn id="9" name="פדיון/ריבית/דיבידנד לקבל*****  "/>
    <tableColumn id="10" name="שווי שוק" dataDxfId="316"/>
    <tableColumn id="11" name="שעור מערך נקוב מונפק" dataDxfId="315"/>
    <tableColumn id="12" name="שעור מנכסי אפיק ההשקעה" dataDxfId="314"/>
    <tableColumn id="13" name="שעור מסך נכסי השקעה**" dataDxfId="3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98" dataDxfId="299" headerRowBorderDxfId="309" tableBorderDxfId="310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8"/>
    <tableColumn id="4" name="מספר מנפיק" dataDxfId="307"/>
    <tableColumn id="5" name="ענף מסחר"/>
    <tableColumn id="6" name="דירוג"/>
    <tableColumn id="7" name="שם מדרג" dataDxfId="306"/>
    <tableColumn id="8" name="סוג מטבע"/>
    <tableColumn id="9" name="ערך נקוב****" dataDxfId="305"/>
    <tableColumn id="10" name="שער***" dataDxfId="304"/>
    <tableColumn id="11" name="שווי שוק" dataDxfId="303"/>
    <tableColumn id="12" name="שעור מערך נקוב מונפק" dataDxfId="302"/>
    <tableColumn id="13" name="שעור מנכסי אפיק ההשקעה" dataDxfId="301"/>
    <tableColumn id="14" name="שעור מסך נכסי השקעה**" dataDxfId="3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3" dataDxfId="284" headerRowBorderDxfId="296" tableBorderDxfId="297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5"/>
    <tableColumn id="2" name="מספר ני&quot;ע" dataDxfId="294"/>
    <tableColumn id="3" name="זירת מסחר" dataDxfId="293"/>
    <tableColumn id="4" name="ענף מסחר" dataDxfId="292"/>
    <tableColumn id="5" name="סוג מטבע" dataDxfId="291"/>
    <tableColumn id="6" name="ערך נקוב****" dataDxfId="290"/>
    <tableColumn id="7" name="שער***" dataDxfId="289"/>
    <tableColumn id="8" name="שווי שוק" dataDxfId="288"/>
    <tableColumn id="9" name="שעור מערך נקוב מונפק" dataDxfId="287"/>
    <tableColumn id="10" name="שעור מנכסי אפיק ההשקעה" dataDxfId="286"/>
    <tableColumn id="11" name="שעור מסך נכסי השקעה**" dataDxfId="2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1" totalsRowShown="0" headerRowDxfId="272" dataDxfId="273" headerRowBorderDxfId="281" tableBorderDxfId="282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0"/>
    <tableColumn id="4" name="ענף מסחר"/>
    <tableColumn id="5" name="סוג מטבע"/>
    <tableColumn id="6" name="ערך נקוב****" dataDxfId="279"/>
    <tableColumn id="7" name="שער***" dataDxfId="278"/>
    <tableColumn id="8" name="שווי שוק" dataDxfId="277"/>
    <tableColumn id="9" name="שעור מערך נקוב מונפק" dataDxfId="276"/>
    <tableColumn id="10" name="שעור מנכסי אפיק ההשקעה" dataDxfId="275"/>
    <tableColumn id="11" name="שעור מסך נכסי השקעה**" dataDxfId="2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0" totalsRowShown="0" headerRowDxfId="263" dataDxfId="264" headerRowBorderDxfId="270" tableBorderDxfId="271">
  <autoFilter ref="A7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9"/>
    <tableColumn id="7" name="שער***" dataDxfId="268"/>
    <tableColumn id="8" name="שווי שוק" dataDxfId="267"/>
    <tableColumn id="9" name="שעור מנכסי אפיק ההשקעה" dataDxfId="266"/>
    <tableColumn id="10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7" dataDxfId="248" headerRowBorderDxfId="261" tableBorderDxfId="262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0"/>
    <tableColumn id="4" name="דירוג"/>
    <tableColumn id="5" name="שם מדרג" dataDxfId="259"/>
    <tableColumn id="6" name="תאריך רכישה" dataDxfId="258"/>
    <tableColumn id="7" name="מח&quot;מ" dataDxfId="257"/>
    <tableColumn id="8" name="סוג מטבע"/>
    <tableColumn id="9" name="שיעור ריבית" dataDxfId="256"/>
    <tableColumn id="10" name="תשואה לפידיון" dataDxfId="255"/>
    <tableColumn id="11" name="ערך נקוב****" dataDxfId="254"/>
    <tableColumn id="12" name="שער***" dataDxfId="253"/>
    <tableColumn id="13" name="שווי שוק" dataDxfId="252"/>
    <tableColumn id="14" name="שעור מערך נקוב מונפק" dataDxfId="251"/>
    <tableColumn id="15" name="שעור מנכסי אפיק ההשקעה" dataDxfId="250"/>
    <tableColumn id="16" name="שעור מסך נכסי השקעה**" dataDxfId="2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8" dataDxfId="229" headerRowBorderDxfId="245" tableBorderDxfId="246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4"/>
    <tableColumn id="2" name="מספר ני&quot;ע" dataDxfId="243"/>
    <tableColumn id="3" name="דירוג" dataDxfId="242"/>
    <tableColumn id="4" name="שם מדרג" dataDxfId="241"/>
    <tableColumn id="5" name="תאריך רכישה" dataDxfId="240"/>
    <tableColumn id="6" name="מח&quot;מ" dataDxfId="239"/>
    <tableColumn id="7" name="סוג מטבע" dataDxfId="238"/>
    <tableColumn id="8" name="שיעור ריבית" dataDxfId="237"/>
    <tableColumn id="9" name="תשואה לפידיון" dataDxfId="236"/>
    <tableColumn id="10" name="ערך נקוב****" dataDxfId="235"/>
    <tableColumn id="11" name="שער***" dataDxfId="234"/>
    <tableColumn id="12" name="שווי הוגן" dataDxfId="233"/>
    <tableColumn id="13" name="שעור מערך נקוב מונפק" dataDxfId="232"/>
    <tableColumn id="14" name="שעור מנכסי אפיק ההשקעה" dataDxfId="231"/>
    <tableColumn id="15" name="שעור מסך נכסי השקעה**" dataDxfId="2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6" dataDxfId="207" headerRowBorderDxfId="226" tableBorderDxfId="227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5"/>
    <tableColumn id="2" name="מספר ני&quot;ע" dataDxfId="224"/>
    <tableColumn id="3" name="ספק המידע" dataDxfId="223"/>
    <tableColumn id="4" name="מספר מנפיק" dataDxfId="222"/>
    <tableColumn id="5" name="ענף מסחר" dataDxfId="221"/>
    <tableColumn id="6" name="דירוג" dataDxfId="220"/>
    <tableColumn id="7" name="שם מדרג" dataDxfId="219"/>
    <tableColumn id="8" name="תאריך רכישה" dataDxfId="218"/>
    <tableColumn id="9" name="מח&quot;מ" dataDxfId="217"/>
    <tableColumn id="10" name="סוג מטבע" dataDxfId="216"/>
    <tableColumn id="11" name="שיעור ריבית" dataDxfId="215"/>
    <tableColumn id="12" name="תשואה לפידיון" dataDxfId="214"/>
    <tableColumn id="13" name="ערך נקוב****" dataDxfId="213"/>
    <tableColumn id="14" name="שער***" dataDxfId="212"/>
    <tableColumn id="15" name="שווי הוגן" dataDxfId="211"/>
    <tableColumn id="16" name="שעור מערך נקוב מונפק" dataDxfId="210"/>
    <tableColumn id="17" name="שעור מנכסי אפיק ההשקעה" dataDxfId="209"/>
    <tableColumn id="18" name="שעור מסך נכסי השקעה**" dataDxfId="2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41" totalsRowShown="0" headerRowDxfId="184" dataDxfId="185" headerRowBorderDxfId="204" tableBorderDxfId="205">
  <autoFilter ref="A7:R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3"/>
    <tableColumn id="2" name="מספר ני&quot;ע" dataDxfId="202"/>
    <tableColumn id="3" name="ספק המידע" dataDxfId="201"/>
    <tableColumn id="4" name="מספר מנפיק" dataDxfId="200"/>
    <tableColumn id="5" name="ענף מסחר" dataDxfId="199"/>
    <tableColumn id="6" name="דירוג" dataDxfId="198"/>
    <tableColumn id="7" name="שם מדרג" dataDxfId="197"/>
    <tableColumn id="8" name="תאריך רכישה" dataDxfId="196"/>
    <tableColumn id="9" name="מח&quot;מ" dataDxfId="195"/>
    <tableColumn id="10" name="סוג מטבע" dataDxfId="194"/>
    <tableColumn id="11" name="שיעור ריבית" dataDxfId="193"/>
    <tableColumn id="12" name="תשואה לפידיון" dataDxfId="192"/>
    <tableColumn id="13" name="ערך נקוב****" dataDxfId="191"/>
    <tableColumn id="14" name="שער***" dataDxfId="190"/>
    <tableColumn id="15" name="שווי הוגן" dataDxfId="189"/>
    <tableColumn id="16" name="שעור מערך נקוב מונפק" dataDxfId="188"/>
    <tableColumn id="17" name="שעור מנכסי אפיק ההשקעה" dataDxfId="187"/>
    <tableColumn id="18" name="שעור מסך נכסי השקעה**" dataDxfId="1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4" totalsRowShown="0" headerRowDxfId="172" dataDxfId="173" headerRowBorderDxfId="182" tableBorderDxfId="183">
  <autoFilter ref="A7:L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81"/>
    <tableColumn id="4" name="מספר מנפיק" dataDxfId="180"/>
    <tableColumn id="5" name="ענף מסחר"/>
    <tableColumn id="6" name="סוג מטבע"/>
    <tableColumn id="7" name="ערך נקוב****" dataDxfId="179"/>
    <tableColumn id="8" name="שער***" dataDxfId="178"/>
    <tableColumn id="9" name="שווי הוגן" dataDxfId="177"/>
    <tableColumn id="10" name="שעור מערך נקוב מונפק" dataDxfId="176"/>
    <tableColumn id="11" name="שעור מנכסי אפיק ההשקעה" dataDxfId="175"/>
    <tableColumn id="12" name="שעור מסך נכסי השקעה**" dataDxfId="1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53" totalsRowShown="0" headerRowDxfId="162" dataDxfId="163" headerRowBorderDxfId="170" tableBorderDxfId="171">
  <autoFilter ref="A7:J5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9"/>
    <tableColumn id="6" name="שער***" dataDxfId="168"/>
    <tableColumn id="7" name="שווי הוגן" dataDxfId="167"/>
    <tableColumn id="8" name="שעור מערך נקוב מונפק" dataDxfId="166"/>
    <tableColumn id="9" name="שעור מנכסי אפיק ההשקעה" dataDxfId="165"/>
    <tableColumn id="10" name="שעור מסך נכסי השקעה**" dataDxfId="1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5" totalsRowShown="0" headerRowDxfId="151" dataDxfId="152" headerRowBorderDxfId="160" tableBorderDxfId="161">
  <autoFilter ref="A7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9"/>
    <tableColumn id="6" name="ערך נקוב****" dataDxfId="158"/>
    <tableColumn id="7" name="שער***" dataDxfId="157"/>
    <tableColumn id="8" name="שווי הוגן" dataDxfId="156"/>
    <tableColumn id="9" name="שעור מערך נקוב מונפק" dataDxfId="155"/>
    <tableColumn id="10" name="שעור מנכסי אפיק ההשקעה" dataDxfId="154"/>
    <tableColumn id="11" name="שעור מסך נכסי השקעה**" dataDxfId="1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0" dataDxfId="141" headerRowBorderDxfId="149" tableBorderDxfId="150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8" totalsRowShown="0" headerRowDxfId="130" dataDxfId="131" headerRowBorderDxfId="138" tableBorderDxfId="139">
  <autoFilter ref="A7:J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4" dataDxfId="115" headerRowBorderDxfId="128" tableBorderDxfId="129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130" totalsRowShown="0" headerRowDxfId="98" dataDxfId="99" headerRowBorderDxfId="112" tableBorderDxfId="113">
  <autoFilter ref="A6:Q1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1"/>
    <tableColumn id="3" name="מספר ני&quot;ע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ענף משק"/>
    <tableColumn id="10" name="סוג מטבע"/>
    <tableColumn id="11" name="שיעור ריבית ממוצע" dataDxfId="106"/>
    <tableColumn id="12" name="תשואה לפידיון" dataDxfId="105"/>
    <tableColumn id="13" name="ערך נקוב****" dataDxfId="104"/>
    <tableColumn id="14" name="שער***" dataDxfId="103"/>
    <tableColumn id="15" name="שווי הוגן" dataDxfId="102"/>
    <tableColumn id="16" name="שעור מנכסי אפיק ההשקעה" dataDxfId="101"/>
    <tableColumn id="17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4" dataDxfId="85" headerRowBorderDxfId="96" tableBorderDxfId="97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71" dataDxfId="72" headerRowBorderDxfId="82" tableBorderDxfId="83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6" headerRowBorderDxfId="69" tableBorderDxfId="70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2" headerRowBorderDxfId="64" tableBorderDxfId="65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9" totalsRowShown="0" headerRowBorderDxfId="60" tableBorderDxfId="61">
  <autoFilter ref="A6:C29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 dataCellStyle="Comma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workbookViewId="0">
      <selection activeCell="B6" sqref="B6"/>
    </sheetView>
  </sheetViews>
  <sheetFormatPr defaultColWidth="0" defaultRowHeight="18" zeroHeight="1"/>
  <cols>
    <col min="1" max="1" width="30.7109375" style="1" customWidth="1"/>
    <col min="2" max="2" width="47.28515625" style="11" customWidth="1"/>
    <col min="3" max="3" width="18" style="1" customWidth="1"/>
    <col min="4" max="4" width="21.42578125" style="1" customWidth="1"/>
    <col min="5" max="6" width="6.7109375" style="1" hidden="1" customWidth="1"/>
    <col min="7" max="7" width="21" style="1" hidden="1" customWidth="1"/>
    <col min="8" max="8" width="24.42578125" style="1" hidden="1" customWidth="1"/>
    <col min="9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79" t="s">
        <v>4</v>
      </c>
      <c r="C5" s="80"/>
      <c r="D5" s="81"/>
    </row>
    <row r="6" spans="1:36" s="3" customFormat="1">
      <c r="B6" s="40" t="s">
        <v>1467</v>
      </c>
      <c r="C6" s="82" t="s">
        <v>5</v>
      </c>
      <c r="D6" s="83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1440</v>
      </c>
      <c r="B10" s="57" t="s">
        <v>13</v>
      </c>
      <c r="C10" s="63">
        <f>מזומנים!I9</f>
        <v>17013.922112118998</v>
      </c>
      <c r="D10" s="64">
        <v>1.0200000000000001E-2</v>
      </c>
      <c r="G10" s="70"/>
      <c r="H10" s="71"/>
    </row>
    <row r="11" spans="1:36">
      <c r="B11" s="57" t="s">
        <v>14</v>
      </c>
      <c r="C11" s="50"/>
      <c r="D11" s="50"/>
    </row>
    <row r="12" spans="1:36">
      <c r="A12" s="9" t="s">
        <v>1441</v>
      </c>
      <c r="B12" s="58" t="s">
        <v>15</v>
      </c>
      <c r="C12" s="65">
        <v>392385.42167770001</v>
      </c>
      <c r="D12" s="66">
        <v>0.23580000000000001</v>
      </c>
      <c r="G12" s="70"/>
      <c r="H12" s="71"/>
    </row>
    <row r="13" spans="1:36">
      <c r="A13" s="9" t="s">
        <v>1442</v>
      </c>
      <c r="B13" s="58" t="s">
        <v>16</v>
      </c>
      <c r="C13" s="65">
        <v>0</v>
      </c>
      <c r="D13" s="66">
        <v>0</v>
      </c>
    </row>
    <row r="14" spans="1:36">
      <c r="A14" s="9" t="s">
        <v>1443</v>
      </c>
      <c r="B14" s="58" t="s">
        <v>17</v>
      </c>
      <c r="C14" s="65">
        <v>178629.55876056649</v>
      </c>
      <c r="D14" s="66">
        <v>0.10730000000000001</v>
      </c>
      <c r="G14" s="70"/>
      <c r="H14" s="71"/>
    </row>
    <row r="15" spans="1:36">
      <c r="A15" s="9" t="s">
        <v>925</v>
      </c>
      <c r="B15" s="58" t="s">
        <v>18</v>
      </c>
      <c r="C15" s="65">
        <v>378419.96440168802</v>
      </c>
      <c r="D15" s="66">
        <v>0.22739999999999999</v>
      </c>
      <c r="G15" s="70"/>
      <c r="H15" s="71"/>
    </row>
    <row r="16" spans="1:36">
      <c r="A16" s="9" t="s">
        <v>855</v>
      </c>
      <c r="B16" s="58" t="s">
        <v>194</v>
      </c>
      <c r="C16" s="65">
        <f>'קרנות סל'!J10</f>
        <v>190930.51432824999</v>
      </c>
      <c r="D16" s="66">
        <v>0.1148</v>
      </c>
      <c r="G16" s="70"/>
      <c r="H16" s="71"/>
    </row>
    <row r="17" spans="1:4">
      <c r="A17" s="9" t="s">
        <v>1444</v>
      </c>
      <c r="B17" s="58" t="s">
        <v>19</v>
      </c>
      <c r="C17" s="65">
        <v>9861.3982459934996</v>
      </c>
      <c r="D17" s="66">
        <v>5.8999999999999999E-3</v>
      </c>
    </row>
    <row r="18" spans="1:4">
      <c r="A18" s="9" t="s">
        <v>1445</v>
      </c>
      <c r="B18" s="58" t="s">
        <v>20</v>
      </c>
      <c r="C18" s="65">
        <v>0</v>
      </c>
      <c r="D18" s="66">
        <v>0</v>
      </c>
    </row>
    <row r="19" spans="1:4">
      <c r="A19" s="9" t="s">
        <v>1446</v>
      </c>
      <c r="B19" s="58" t="s">
        <v>21</v>
      </c>
      <c r="C19" s="65">
        <v>624.65453000000002</v>
      </c>
      <c r="D19" s="66">
        <v>4.0000000000000002E-4</v>
      </c>
    </row>
    <row r="20" spans="1:4">
      <c r="A20" s="9" t="s">
        <v>1447</v>
      </c>
      <c r="B20" s="58" t="s">
        <v>22</v>
      </c>
      <c r="C20" s="65">
        <v>9609.6623437987146</v>
      </c>
      <c r="D20" s="66">
        <v>5.7999999999999996E-3</v>
      </c>
    </row>
    <row r="21" spans="1:4">
      <c r="A21" s="9" t="s">
        <v>1448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1449</v>
      </c>
      <c r="B23" s="58" t="s">
        <v>25</v>
      </c>
      <c r="C23" s="65">
        <v>0</v>
      </c>
      <c r="D23" s="66">
        <v>0</v>
      </c>
    </row>
    <row r="24" spans="1:4">
      <c r="A24" s="9" t="s">
        <v>1450</v>
      </c>
      <c r="B24" s="58" t="s">
        <v>26</v>
      </c>
      <c r="C24" s="65">
        <v>0</v>
      </c>
      <c r="D24" s="66">
        <v>0</v>
      </c>
    </row>
    <row r="25" spans="1:4">
      <c r="A25" s="9" t="s">
        <v>1451</v>
      </c>
      <c r="B25" s="58" t="s">
        <v>17</v>
      </c>
      <c r="C25" s="65">
        <v>33634.464504393312</v>
      </c>
      <c r="D25" s="66">
        <v>2.0199999999999999E-2</v>
      </c>
    </row>
    <row r="26" spans="1:4">
      <c r="A26" s="9" t="s">
        <v>1452</v>
      </c>
      <c r="B26" s="58" t="s">
        <v>27</v>
      </c>
      <c r="C26" s="65">
        <v>133212.457803133</v>
      </c>
      <c r="D26" s="66">
        <v>0.08</v>
      </c>
    </row>
    <row r="27" spans="1:4">
      <c r="A27" s="9" t="s">
        <v>1453</v>
      </c>
      <c r="B27" s="58" t="s">
        <v>28</v>
      </c>
      <c r="C27" s="65">
        <v>222420.2695642155</v>
      </c>
      <c r="D27" s="66">
        <v>0.1336</v>
      </c>
    </row>
    <row r="28" spans="1:4">
      <c r="A28" s="9" t="s">
        <v>1454</v>
      </c>
      <c r="B28" s="58" t="s">
        <v>29</v>
      </c>
      <c r="C28" s="65">
        <v>1826.5194100000001</v>
      </c>
      <c r="D28" s="66">
        <v>1.1000000000000001E-3</v>
      </c>
    </row>
    <row r="29" spans="1:4">
      <c r="A29" s="9" t="s">
        <v>1455</v>
      </c>
      <c r="B29" s="58" t="s">
        <v>30</v>
      </c>
      <c r="C29" s="65">
        <v>0</v>
      </c>
      <c r="D29" s="66">
        <v>0</v>
      </c>
    </row>
    <row r="30" spans="1:4">
      <c r="A30" s="9" t="s">
        <v>1456</v>
      </c>
      <c r="B30" s="58" t="s">
        <v>31</v>
      </c>
      <c r="C30" s="65">
        <v>-9959.031515808223</v>
      </c>
      <c r="D30" s="66">
        <v>-6.0000000000000001E-3</v>
      </c>
    </row>
    <row r="31" spans="1:4">
      <c r="A31" s="9" t="s">
        <v>1457</v>
      </c>
      <c r="B31" s="58" t="s">
        <v>32</v>
      </c>
      <c r="C31" s="65">
        <v>0</v>
      </c>
      <c r="D31" s="66">
        <v>0</v>
      </c>
    </row>
    <row r="32" spans="1:4">
      <c r="A32" s="9" t="s">
        <v>1458</v>
      </c>
      <c r="B32" s="57" t="s">
        <v>33</v>
      </c>
      <c r="C32" s="65">
        <v>36255.147367736208</v>
      </c>
      <c r="D32" s="66">
        <v>2.18E-2</v>
      </c>
    </row>
    <row r="33" spans="1:4">
      <c r="A33" s="9" t="s">
        <v>1459</v>
      </c>
      <c r="B33" s="57" t="s">
        <v>34</v>
      </c>
      <c r="C33" s="65">
        <v>0</v>
      </c>
      <c r="D33" s="66">
        <v>0</v>
      </c>
    </row>
    <row r="34" spans="1:4">
      <c r="A34" s="9" t="s">
        <v>1460</v>
      </c>
      <c r="B34" s="57" t="s">
        <v>35</v>
      </c>
      <c r="C34" s="65">
        <v>69520.023952591306</v>
      </c>
      <c r="D34" s="66">
        <v>4.1799999999999997E-2</v>
      </c>
    </row>
    <row r="35" spans="1:4">
      <c r="A35" s="9" t="s">
        <v>1461</v>
      </c>
      <c r="B35" s="57" t="s">
        <v>36</v>
      </c>
      <c r="C35" s="65">
        <v>0</v>
      </c>
      <c r="D35" s="66">
        <v>0</v>
      </c>
    </row>
    <row r="36" spans="1:4">
      <c r="A36" s="9" t="s">
        <v>1462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1463</v>
      </c>
      <c r="B38" s="60" t="s">
        <v>39</v>
      </c>
      <c r="C38" s="65">
        <v>0</v>
      </c>
      <c r="D38" s="66">
        <v>0</v>
      </c>
    </row>
    <row r="39" spans="1:4">
      <c r="A39" s="9" t="s">
        <v>1464</v>
      </c>
      <c r="B39" s="60" t="s">
        <v>40</v>
      </c>
      <c r="C39" s="65">
        <v>0</v>
      </c>
      <c r="D39" s="66">
        <v>0</v>
      </c>
    </row>
    <row r="40" spans="1:4">
      <c r="A40" s="9" t="s">
        <v>1465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f>SUM(C10:C40)</f>
        <v>1664384.9474863764</v>
      </c>
      <c r="D41" s="66">
        <v>1</v>
      </c>
    </row>
    <row r="42" spans="1:4">
      <c r="A42" s="9" t="s">
        <v>1466</v>
      </c>
      <c r="B42" s="61" t="s">
        <v>43</v>
      </c>
      <c r="C42" s="65">
        <f>'יתרת התחייבות להשקעה'!B9</f>
        <v>137178.87350023098</v>
      </c>
      <c r="D42" s="66">
        <v>0</v>
      </c>
    </row>
    <row r="43" spans="1:4">
      <c r="B43" s="10" t="s">
        <v>200</v>
      </c>
    </row>
    <row r="44" spans="1:4">
      <c r="C44" s="84" t="s">
        <v>44</v>
      </c>
      <c r="D44" s="83" t="s">
        <v>45</v>
      </c>
    </row>
    <row r="45" spans="1:4">
      <c r="C45" s="12" t="s">
        <v>9</v>
      </c>
      <c r="D45" s="12" t="s">
        <v>10</v>
      </c>
    </row>
    <row r="46" spans="1:4">
      <c r="C46" t="s">
        <v>201</v>
      </c>
      <c r="D46">
        <v>3.6854</v>
      </c>
    </row>
    <row r="47" spans="1:4">
      <c r="C47" t="s">
        <v>109</v>
      </c>
      <c r="D47">
        <v>3.9003000000000001</v>
      </c>
    </row>
    <row r="48" spans="1:4">
      <c r="C48" t="s">
        <v>105</v>
      </c>
      <c r="D48">
        <v>3.5649999999999999</v>
      </c>
    </row>
    <row r="49" spans="3:4">
      <c r="C49" t="s">
        <v>112</v>
      </c>
      <c r="D49">
        <v>4.3986000000000001</v>
      </c>
    </row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85" t="s">
        <v>46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2" s="16" customFormat="1">
      <c r="A6" s="87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17013.922112118998</v>
      </c>
      <c r="J9" s="64">
        <v>1</v>
      </c>
      <c r="K9" s="64">
        <v>1.0200000000000001E-2</v>
      </c>
    </row>
    <row r="10" spans="1:12">
      <c r="A10" s="67" t="s">
        <v>202</v>
      </c>
      <c r="B10" s="23"/>
      <c r="C10" s="24"/>
      <c r="D10" s="24"/>
      <c r="E10" s="24"/>
      <c r="F10" s="24"/>
      <c r="G10" s="24"/>
      <c r="H10" s="68">
        <v>0</v>
      </c>
      <c r="I10" s="69">
        <f>I11+I16+I26</f>
        <v>17013.922112118998</v>
      </c>
      <c r="J10" s="68">
        <v>1</v>
      </c>
      <c r="K10" s="68">
        <v>1.0200000000000001E-2</v>
      </c>
    </row>
    <row r="11" spans="1:12">
      <c r="A11" s="67" t="s">
        <v>203</v>
      </c>
      <c r="B11" s="23"/>
      <c r="C11" s="24"/>
      <c r="D11" s="24"/>
      <c r="E11" s="24"/>
      <c r="F11" s="24"/>
      <c r="G11" s="24"/>
      <c r="H11" s="68">
        <v>0</v>
      </c>
      <c r="I11" s="69">
        <f>SUM(I12:I15)</f>
        <v>5994.14833</v>
      </c>
      <c r="J11" s="68">
        <v>0.35399999999999998</v>
      </c>
      <c r="K11" s="68">
        <v>3.5999999999999999E-3</v>
      </c>
    </row>
    <row r="12" spans="1:12">
      <c r="A12" t="s">
        <v>204</v>
      </c>
      <c r="B12" t="s">
        <v>205</v>
      </c>
      <c r="C12" t="s">
        <v>206</v>
      </c>
      <c r="D12" t="s">
        <v>1430</v>
      </c>
      <c r="E12" t="s">
        <v>207</v>
      </c>
      <c r="F12" t="s">
        <v>101</v>
      </c>
      <c r="G12" s="66">
        <v>0</v>
      </c>
      <c r="H12" s="66">
        <v>0</v>
      </c>
      <c r="I12" s="65">
        <v>1085.67914</v>
      </c>
      <c r="J12" s="66">
        <v>6.4100000000000004E-2</v>
      </c>
      <c r="K12" s="66">
        <v>6.9999999999999999E-4</v>
      </c>
    </row>
    <row r="13" spans="1:12">
      <c r="A13" t="s">
        <v>208</v>
      </c>
      <c r="B13" t="s">
        <v>209</v>
      </c>
      <c r="C13" t="s">
        <v>210</v>
      </c>
      <c r="D13" t="s">
        <v>1430</v>
      </c>
      <c r="E13" t="s">
        <v>207</v>
      </c>
      <c r="F13" t="s">
        <v>101</v>
      </c>
      <c r="G13" s="66">
        <v>0</v>
      </c>
      <c r="H13" s="66">
        <v>0</v>
      </c>
      <c r="I13" s="65">
        <f>12902.06822</f>
        <v>12902.068219999999</v>
      </c>
      <c r="J13" s="66">
        <v>0.76200000000000001</v>
      </c>
      <c r="K13" s="66">
        <v>7.7999999999999996E-3</v>
      </c>
    </row>
    <row r="14" spans="1:12">
      <c r="A14" t="s">
        <v>211</v>
      </c>
      <c r="B14" t="s">
        <v>209</v>
      </c>
      <c r="C14" t="s">
        <v>210</v>
      </c>
      <c r="D14" t="s">
        <v>1430</v>
      </c>
      <c r="E14" t="s">
        <v>207</v>
      </c>
      <c r="F14" t="s">
        <v>101</v>
      </c>
      <c r="G14" s="66">
        <v>0</v>
      </c>
      <c r="H14" s="66">
        <v>0</v>
      </c>
      <c r="I14" s="65">
        <v>1126.5996500000001</v>
      </c>
      <c r="J14" s="66">
        <v>6.6500000000000004E-2</v>
      </c>
      <c r="K14" s="66">
        <v>6.9999999999999999E-4</v>
      </c>
    </row>
    <row r="15" spans="1:12">
      <c r="A15" t="s">
        <v>212</v>
      </c>
      <c r="B15" t="s">
        <v>209</v>
      </c>
      <c r="C15" t="s">
        <v>210</v>
      </c>
      <c r="D15" t="s">
        <v>1430</v>
      </c>
      <c r="E15" t="s">
        <v>207</v>
      </c>
      <c r="F15" t="s">
        <v>101</v>
      </c>
      <c r="G15" s="66">
        <v>0</v>
      </c>
      <c r="H15" s="66">
        <v>0</v>
      </c>
      <c r="I15" s="65">
        <v>-9120.1986799999995</v>
      </c>
      <c r="J15" s="66">
        <v>-0.53869999999999996</v>
      </c>
      <c r="K15" s="66">
        <v>-5.4999999999999997E-3</v>
      </c>
    </row>
    <row r="16" spans="1:12">
      <c r="A16" s="67" t="s">
        <v>213</v>
      </c>
      <c r="C16" s="14"/>
      <c r="H16" s="68">
        <v>0</v>
      </c>
      <c r="I16" s="69">
        <f>SUM(I17:I25)</f>
        <v>10277.863142119</v>
      </c>
      <c r="J16" s="68">
        <v>0.60209999999999997</v>
      </c>
      <c r="K16" s="68">
        <v>6.1000000000000004E-3</v>
      </c>
    </row>
    <row r="17" spans="1:11">
      <c r="A17" t="s">
        <v>214</v>
      </c>
      <c r="B17" t="s">
        <v>215</v>
      </c>
      <c r="C17" t="s">
        <v>206</v>
      </c>
      <c r="D17" t="s">
        <v>1430</v>
      </c>
      <c r="E17" t="s">
        <v>207</v>
      </c>
      <c r="F17" t="s">
        <v>109</v>
      </c>
      <c r="G17" s="66">
        <v>0</v>
      </c>
      <c r="H17" s="66">
        <v>0</v>
      </c>
      <c r="I17" s="65">
        <v>0.46873805400000002</v>
      </c>
      <c r="J17" s="66">
        <v>0</v>
      </c>
      <c r="K17" s="66">
        <v>0</v>
      </c>
    </row>
    <row r="18" spans="1:11">
      <c r="A18" t="s">
        <v>216</v>
      </c>
      <c r="B18" t="s">
        <v>217</v>
      </c>
      <c r="C18" t="s">
        <v>210</v>
      </c>
      <c r="D18" t="s">
        <v>1430</v>
      </c>
      <c r="E18" t="s">
        <v>207</v>
      </c>
      <c r="F18" t="s">
        <v>109</v>
      </c>
      <c r="G18" s="66">
        <v>0</v>
      </c>
      <c r="H18" s="66">
        <v>0</v>
      </c>
      <c r="I18" s="65">
        <v>989.31729647700001</v>
      </c>
      <c r="J18" s="66">
        <v>5.8400000000000001E-2</v>
      </c>
      <c r="K18" s="66">
        <v>5.9999999999999995E-4</v>
      </c>
    </row>
    <row r="19" spans="1:11">
      <c r="A19" t="s">
        <v>218</v>
      </c>
      <c r="B19" t="s">
        <v>219</v>
      </c>
      <c r="C19" t="s">
        <v>220</v>
      </c>
      <c r="D19" t="s">
        <v>1430</v>
      </c>
      <c r="E19" t="s">
        <v>207</v>
      </c>
      <c r="F19" t="s">
        <v>105</v>
      </c>
      <c r="G19" s="66">
        <v>0</v>
      </c>
      <c r="H19" s="66">
        <v>0</v>
      </c>
      <c r="I19" s="65">
        <v>405.04834825</v>
      </c>
      <c r="J19" s="66">
        <v>2.3900000000000001E-2</v>
      </c>
      <c r="K19" s="66">
        <v>2.0000000000000001E-4</v>
      </c>
    </row>
    <row r="20" spans="1:11">
      <c r="A20" t="s">
        <v>221</v>
      </c>
      <c r="B20" t="s">
        <v>222</v>
      </c>
      <c r="C20" t="s">
        <v>206</v>
      </c>
      <c r="D20" t="s">
        <v>1430</v>
      </c>
      <c r="E20" t="s">
        <v>207</v>
      </c>
      <c r="F20" t="s">
        <v>105</v>
      </c>
      <c r="G20" s="66">
        <v>0</v>
      </c>
      <c r="H20" s="66">
        <v>0</v>
      </c>
      <c r="I20" s="65">
        <f>2204.9971338+83</f>
        <v>2287.9971338</v>
      </c>
      <c r="J20" s="66">
        <v>0.13020000000000001</v>
      </c>
      <c r="K20" s="66">
        <v>1.2999999999999999E-3</v>
      </c>
    </row>
    <row r="21" spans="1:11">
      <c r="A21" t="s">
        <v>223</v>
      </c>
      <c r="B21" t="s">
        <v>224</v>
      </c>
      <c r="C21" t="s">
        <v>210</v>
      </c>
      <c r="D21" t="s">
        <v>1430</v>
      </c>
      <c r="E21" t="s">
        <v>207</v>
      </c>
      <c r="F21" t="s">
        <v>105</v>
      </c>
      <c r="G21" s="66">
        <v>0</v>
      </c>
      <c r="H21" s="66">
        <v>0</v>
      </c>
      <c r="I21" s="65">
        <v>2941.6169343500001</v>
      </c>
      <c r="J21" s="66">
        <v>0.17369999999999999</v>
      </c>
      <c r="K21" s="66">
        <v>1.8E-3</v>
      </c>
    </row>
    <row r="22" spans="1:11">
      <c r="A22" t="s">
        <v>225</v>
      </c>
      <c r="B22" t="s">
        <v>224</v>
      </c>
      <c r="C22" t="s">
        <v>210</v>
      </c>
      <c r="D22" t="s">
        <v>1430</v>
      </c>
      <c r="E22" t="s">
        <v>207</v>
      </c>
      <c r="F22" t="s">
        <v>105</v>
      </c>
      <c r="G22" s="66">
        <v>0</v>
      </c>
      <c r="H22" s="66">
        <v>0</v>
      </c>
      <c r="I22" s="65">
        <v>5317.7168848499996</v>
      </c>
      <c r="J22" s="66">
        <v>0.31409999999999999</v>
      </c>
      <c r="K22" s="66">
        <v>3.2000000000000002E-3</v>
      </c>
    </row>
    <row r="23" spans="1:11">
      <c r="A23" t="s">
        <v>226</v>
      </c>
      <c r="B23" t="s">
        <v>224</v>
      </c>
      <c r="C23" t="s">
        <v>210</v>
      </c>
      <c r="D23" t="s">
        <v>1430</v>
      </c>
      <c r="E23" t="s">
        <v>207</v>
      </c>
      <c r="F23" t="s">
        <v>105</v>
      </c>
      <c r="G23" s="66">
        <v>0</v>
      </c>
      <c r="H23" s="66">
        <v>0</v>
      </c>
      <c r="I23" s="65">
        <v>-1754.5812728999999</v>
      </c>
      <c r="J23" s="66">
        <v>-0.1036</v>
      </c>
      <c r="K23" s="66">
        <v>-1.1000000000000001E-3</v>
      </c>
    </row>
    <row r="24" spans="1:11">
      <c r="A24" t="s">
        <v>227</v>
      </c>
      <c r="B24" t="s">
        <v>228</v>
      </c>
      <c r="C24" t="s">
        <v>210</v>
      </c>
      <c r="D24" t="s">
        <v>1430</v>
      </c>
      <c r="E24" t="s">
        <v>207</v>
      </c>
      <c r="F24" t="s">
        <v>201</v>
      </c>
      <c r="G24" s="66">
        <v>0</v>
      </c>
      <c r="H24" s="66">
        <v>0</v>
      </c>
      <c r="I24" s="65">
        <v>3.9709816459999998</v>
      </c>
      <c r="J24" s="66">
        <v>2.0000000000000001E-4</v>
      </c>
      <c r="K24" s="66">
        <v>0</v>
      </c>
    </row>
    <row r="25" spans="1:11">
      <c r="A25" t="s">
        <v>229</v>
      </c>
      <c r="B25" t="s">
        <v>230</v>
      </c>
      <c r="C25" t="s">
        <v>210</v>
      </c>
      <c r="D25" t="s">
        <v>1430</v>
      </c>
      <c r="E25" t="s">
        <v>207</v>
      </c>
      <c r="F25" t="s">
        <v>112</v>
      </c>
      <c r="G25" s="66">
        <v>0</v>
      </c>
      <c r="H25" s="66">
        <v>0</v>
      </c>
      <c r="I25" s="65">
        <v>86.308097591999996</v>
      </c>
      <c r="J25" s="66">
        <v>5.1000000000000004E-3</v>
      </c>
      <c r="K25" s="66">
        <v>1E-4</v>
      </c>
    </row>
    <row r="26" spans="1:11">
      <c r="A26" s="67" t="s">
        <v>231</v>
      </c>
      <c r="C26" s="14"/>
      <c r="H26" s="68">
        <v>0</v>
      </c>
      <c r="I26" s="69">
        <v>741.91063999999994</v>
      </c>
      <c r="J26" s="68">
        <v>4.3799999999999999E-2</v>
      </c>
      <c r="K26" s="68">
        <v>4.0000000000000002E-4</v>
      </c>
    </row>
    <row r="27" spans="1:11">
      <c r="A27" t="s">
        <v>232</v>
      </c>
      <c r="B27" t="s">
        <v>233</v>
      </c>
      <c r="C27" t="s">
        <v>220</v>
      </c>
      <c r="D27" t="s">
        <v>1430</v>
      </c>
      <c r="E27" t="s">
        <v>207</v>
      </c>
      <c r="F27" t="s">
        <v>101</v>
      </c>
      <c r="G27" s="66">
        <v>0</v>
      </c>
      <c r="H27" s="66">
        <v>0</v>
      </c>
      <c r="I27" s="65">
        <v>737.78944000000001</v>
      </c>
      <c r="J27" s="66">
        <v>4.36E-2</v>
      </c>
      <c r="K27" s="66">
        <v>4.0000000000000002E-4</v>
      </c>
    </row>
    <row r="28" spans="1:11">
      <c r="A28" t="s">
        <v>234</v>
      </c>
      <c r="B28" t="s">
        <v>235</v>
      </c>
      <c r="C28" t="s">
        <v>206</v>
      </c>
      <c r="D28" t="s">
        <v>1430</v>
      </c>
      <c r="E28" t="s">
        <v>207</v>
      </c>
      <c r="F28" t="s">
        <v>101</v>
      </c>
      <c r="G28" s="66">
        <v>0</v>
      </c>
      <c r="H28" s="66">
        <v>0</v>
      </c>
      <c r="I28" s="65">
        <v>4.1212</v>
      </c>
      <c r="J28" s="66">
        <v>2.0000000000000001E-4</v>
      </c>
      <c r="K28" s="66">
        <v>0</v>
      </c>
    </row>
    <row r="29" spans="1:11">
      <c r="A29" s="67" t="s">
        <v>236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237</v>
      </c>
      <c r="B30" t="s">
        <v>237</v>
      </c>
      <c r="C30" s="14"/>
      <c r="D30" t="s">
        <v>237</v>
      </c>
      <c r="F30" t="s">
        <v>237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238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t="s">
        <v>237</v>
      </c>
      <c r="B32" t="s">
        <v>237</v>
      </c>
      <c r="C32" s="14"/>
      <c r="D32" t="s">
        <v>237</v>
      </c>
      <c r="F32" t="s">
        <v>237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11">
      <c r="A33" s="67" t="s">
        <v>239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237</v>
      </c>
      <c r="B34" t="s">
        <v>237</v>
      </c>
      <c r="C34" s="14"/>
      <c r="D34" t="s">
        <v>237</v>
      </c>
      <c r="F34" t="s">
        <v>237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s="67" t="s">
        <v>240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237</v>
      </c>
      <c r="B36" t="s">
        <v>237</v>
      </c>
      <c r="C36" s="14"/>
      <c r="D36" t="s">
        <v>237</v>
      </c>
      <c r="F36" t="s">
        <v>237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s="67" t="s">
        <v>241</v>
      </c>
      <c r="C37" s="14"/>
      <c r="H37" s="68">
        <v>0</v>
      </c>
      <c r="I37" s="69">
        <v>0</v>
      </c>
      <c r="J37" s="68">
        <v>0</v>
      </c>
      <c r="K37" s="68">
        <v>0</v>
      </c>
    </row>
    <row r="38" spans="1:11">
      <c r="A38" s="67" t="s">
        <v>242</v>
      </c>
      <c r="C38" s="14"/>
      <c r="H38" s="68">
        <v>0</v>
      </c>
      <c r="I38" s="69">
        <v>0</v>
      </c>
      <c r="J38" s="68">
        <v>0</v>
      </c>
      <c r="K38" s="68">
        <v>0</v>
      </c>
    </row>
    <row r="39" spans="1:11">
      <c r="A39" t="s">
        <v>237</v>
      </c>
      <c r="B39" t="s">
        <v>237</v>
      </c>
      <c r="C39" s="14"/>
      <c r="D39" t="s">
        <v>237</v>
      </c>
      <c r="F39" t="s">
        <v>237</v>
      </c>
      <c r="G39" s="66">
        <v>0</v>
      </c>
      <c r="H39" s="66">
        <v>0</v>
      </c>
      <c r="I39" s="65">
        <v>0</v>
      </c>
      <c r="J39" s="66">
        <v>0</v>
      </c>
      <c r="K39" s="66">
        <v>0</v>
      </c>
    </row>
    <row r="40" spans="1:11">
      <c r="A40" s="67" t="s">
        <v>240</v>
      </c>
      <c r="C40" s="14"/>
      <c r="H40" s="68">
        <v>0</v>
      </c>
      <c r="I40" s="69">
        <v>0</v>
      </c>
      <c r="J40" s="68">
        <v>0</v>
      </c>
      <c r="K40" s="68">
        <v>0</v>
      </c>
    </row>
    <row r="41" spans="1:11">
      <c r="A41" t="s">
        <v>237</v>
      </c>
      <c r="B41" t="s">
        <v>237</v>
      </c>
      <c r="C41" s="14"/>
      <c r="D41" t="s">
        <v>237</v>
      </c>
      <c r="F41" t="s">
        <v>237</v>
      </c>
      <c r="G41" s="66">
        <v>0</v>
      </c>
      <c r="H41" s="66">
        <v>0</v>
      </c>
      <c r="I41" s="65">
        <v>0</v>
      </c>
      <c r="J41" s="66">
        <v>0</v>
      </c>
      <c r="K41" s="66">
        <v>0</v>
      </c>
    </row>
    <row r="42" spans="1:11">
      <c r="A42" t="s">
        <v>243</v>
      </c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zoomScale="85" zoomScaleNormal="85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3" style="13" customWidth="1"/>
    <col min="3" max="3" width="13.28515625" style="13" customWidth="1"/>
    <col min="4" max="4" width="10.7109375" style="14" customWidth="1"/>
    <col min="5" max="5" width="11.42578125" style="14" customWidth="1"/>
    <col min="6" max="6" width="15.85546875" style="14" customWidth="1"/>
    <col min="7" max="7" width="10.7109375" style="14" customWidth="1"/>
    <col min="8" max="8" width="12" style="14" customWidth="1"/>
    <col min="9" max="9" width="14.5703125" style="14" customWidth="1"/>
    <col min="10" max="10" width="16.42578125" style="14" customWidth="1"/>
    <col min="11" max="11" width="14.7109375" style="14" customWidth="1"/>
    <col min="12" max="12" width="11.7109375" style="14" customWidth="1"/>
    <col min="13" max="13" width="32.28515625" style="14" customWidth="1"/>
    <col min="14" max="14" width="14.7109375" style="14" customWidth="1"/>
    <col min="15" max="15" width="27" style="14" customWidth="1"/>
    <col min="16" max="16" width="28" style="14" customWidth="1"/>
    <col min="17" max="17" width="26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89" t="s">
        <v>67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1"/>
    </row>
    <row r="6" spans="1:52" ht="27.7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5" t="s">
        <v>191</v>
      </c>
      <c r="N7" s="41" t="s">
        <v>55</v>
      </c>
      <c r="O7" s="41" t="s">
        <v>188</v>
      </c>
      <c r="P7" s="41" t="s">
        <v>56</v>
      </c>
      <c r="Q7" s="96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6.9</v>
      </c>
      <c r="H10" s="7"/>
      <c r="I10" s="7"/>
      <c r="J10" s="64">
        <v>7.7999999999999996E-3</v>
      </c>
      <c r="K10" s="63">
        <v>313905419</v>
      </c>
      <c r="L10" s="7"/>
      <c r="M10" s="63">
        <v>0</v>
      </c>
      <c r="N10" s="63">
        <v>392385.42167770001</v>
      </c>
      <c r="O10" s="7"/>
      <c r="P10" s="64">
        <v>1</v>
      </c>
      <c r="Q10" s="64">
        <v>0.23580000000000001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202</v>
      </c>
      <c r="B11" s="14"/>
      <c r="C11" s="14"/>
      <c r="G11" s="69">
        <v>6.9</v>
      </c>
      <c r="J11" s="68">
        <v>7.7999999999999996E-3</v>
      </c>
      <c r="K11" s="69">
        <v>313905419</v>
      </c>
      <c r="M11" s="69">
        <v>0</v>
      </c>
      <c r="N11" s="69">
        <v>392385.42167770001</v>
      </c>
      <c r="P11" s="68">
        <v>1</v>
      </c>
      <c r="Q11" s="68">
        <v>0.23580000000000001</v>
      </c>
    </row>
    <row r="12" spans="1:52">
      <c r="A12" s="67" t="s">
        <v>244</v>
      </c>
      <c r="B12" s="14"/>
      <c r="C12" s="14"/>
      <c r="G12" s="69">
        <v>5.24</v>
      </c>
      <c r="J12" s="68">
        <v>4.7999999999999996E-3</v>
      </c>
      <c r="K12" s="69">
        <v>164303382</v>
      </c>
      <c r="M12" s="69">
        <v>0</v>
      </c>
      <c r="N12" s="69">
        <v>204154.2318147</v>
      </c>
      <c r="P12" s="68">
        <v>0.52029999999999998</v>
      </c>
      <c r="Q12" s="68">
        <v>0.1227</v>
      </c>
    </row>
    <row r="13" spans="1:52">
      <c r="A13" s="67" t="s">
        <v>245</v>
      </c>
      <c r="B13" s="14"/>
      <c r="C13" s="14"/>
      <c r="G13" s="69">
        <v>5.24</v>
      </c>
      <c r="J13" s="68">
        <v>4.7999999999999996E-3</v>
      </c>
      <c r="K13" s="69">
        <v>164303382</v>
      </c>
      <c r="M13" s="69">
        <v>0</v>
      </c>
      <c r="N13" s="69">
        <v>204154.2318147</v>
      </c>
      <c r="P13" s="68">
        <v>0.52029999999999998</v>
      </c>
      <c r="Q13" s="68">
        <v>0.1227</v>
      </c>
    </row>
    <row r="14" spans="1:52">
      <c r="A14" t="s">
        <v>246</v>
      </c>
      <c r="B14" t="s">
        <v>247</v>
      </c>
      <c r="C14" t="s">
        <v>99</v>
      </c>
      <c r="D14" t="s">
        <v>248</v>
      </c>
      <c r="E14" t="s">
        <v>207</v>
      </c>
      <c r="F14" t="s">
        <v>249</v>
      </c>
      <c r="G14" s="65">
        <v>1.29</v>
      </c>
      <c r="H14" t="s">
        <v>101</v>
      </c>
      <c r="I14" s="66">
        <v>0.04</v>
      </c>
      <c r="J14" s="66">
        <v>9.2999999999999992E-3</v>
      </c>
      <c r="K14" s="65">
        <v>38909798</v>
      </c>
      <c r="L14" s="65">
        <v>139.44999999999999</v>
      </c>
      <c r="M14" s="65">
        <v>0</v>
      </c>
      <c r="N14" s="65">
        <v>54259.713311</v>
      </c>
      <c r="O14" s="66">
        <v>2.5000000000000001E-3</v>
      </c>
      <c r="P14" s="66">
        <v>0.13830000000000001</v>
      </c>
      <c r="Q14" s="66">
        <v>3.2599999999999997E-2</v>
      </c>
    </row>
    <row r="15" spans="1:52">
      <c r="A15" t="s">
        <v>250</v>
      </c>
      <c r="B15" t="s">
        <v>251</v>
      </c>
      <c r="C15" t="s">
        <v>99</v>
      </c>
      <c r="D15" t="s">
        <v>248</v>
      </c>
      <c r="E15" t="s">
        <v>207</v>
      </c>
      <c r="F15" t="s">
        <v>252</v>
      </c>
      <c r="G15" s="65">
        <v>4</v>
      </c>
      <c r="H15" t="s">
        <v>101</v>
      </c>
      <c r="I15" s="66">
        <v>0.04</v>
      </c>
      <c r="J15" s="66">
        <v>-1E-3</v>
      </c>
      <c r="K15" s="65">
        <v>31065096</v>
      </c>
      <c r="L15" s="65">
        <v>149</v>
      </c>
      <c r="M15" s="65">
        <v>0</v>
      </c>
      <c r="N15" s="65">
        <v>46286.993040000001</v>
      </c>
      <c r="O15" s="66">
        <v>2.7000000000000001E-3</v>
      </c>
      <c r="P15" s="66">
        <v>0.11799999999999999</v>
      </c>
      <c r="Q15" s="66">
        <v>2.7799999999999998E-2</v>
      </c>
    </row>
    <row r="16" spans="1:52">
      <c r="A16" t="s">
        <v>253</v>
      </c>
      <c r="B16" t="s">
        <v>254</v>
      </c>
      <c r="C16" t="s">
        <v>99</v>
      </c>
      <c r="D16" t="s">
        <v>248</v>
      </c>
      <c r="E16" t="s">
        <v>207</v>
      </c>
      <c r="F16" t="s">
        <v>255</v>
      </c>
      <c r="G16" s="65">
        <v>17.350000000000001</v>
      </c>
      <c r="H16" t="s">
        <v>101</v>
      </c>
      <c r="I16" s="66">
        <v>2.75E-2</v>
      </c>
      <c r="J16" s="66">
        <v>3.0000000000000001E-3</v>
      </c>
      <c r="K16" s="65">
        <v>1094849</v>
      </c>
      <c r="L16" s="65">
        <v>163.28</v>
      </c>
      <c r="M16" s="65">
        <v>0</v>
      </c>
      <c r="N16" s="65">
        <v>1787.6694471999999</v>
      </c>
      <c r="O16" s="66">
        <v>1E-4</v>
      </c>
      <c r="P16" s="66">
        <v>4.5999999999999999E-3</v>
      </c>
      <c r="Q16" s="66">
        <v>1.1000000000000001E-3</v>
      </c>
    </row>
    <row r="17" spans="1:17">
      <c r="A17" t="s">
        <v>256</v>
      </c>
      <c r="B17" t="s">
        <v>257</v>
      </c>
      <c r="C17" t="s">
        <v>99</v>
      </c>
      <c r="D17" t="s">
        <v>248</v>
      </c>
      <c r="E17" t="s">
        <v>207</v>
      </c>
      <c r="F17" t="s">
        <v>249</v>
      </c>
      <c r="G17" s="65">
        <v>2.42</v>
      </c>
      <c r="H17" t="s">
        <v>101</v>
      </c>
      <c r="I17" s="66">
        <v>2.75E-2</v>
      </c>
      <c r="J17" s="66">
        <v>1.2999999999999999E-3</v>
      </c>
      <c r="K17" s="65">
        <v>42820390</v>
      </c>
      <c r="L17" s="65">
        <v>111.99</v>
      </c>
      <c r="M17" s="65">
        <v>0</v>
      </c>
      <c r="N17" s="65">
        <v>47954.554760999999</v>
      </c>
      <c r="O17" s="66">
        <v>2.5999999999999999E-3</v>
      </c>
      <c r="P17" s="66">
        <v>0.1222</v>
      </c>
      <c r="Q17" s="66">
        <v>2.8799999999999999E-2</v>
      </c>
    </row>
    <row r="18" spans="1:17">
      <c r="A18" t="s">
        <v>258</v>
      </c>
      <c r="B18" t="s">
        <v>259</v>
      </c>
      <c r="C18" t="s">
        <v>99</v>
      </c>
      <c r="D18" t="s">
        <v>248</v>
      </c>
      <c r="E18" t="s">
        <v>207</v>
      </c>
      <c r="F18" t="s">
        <v>260</v>
      </c>
      <c r="G18" s="65">
        <v>3.4</v>
      </c>
      <c r="H18" t="s">
        <v>101</v>
      </c>
      <c r="I18" s="66">
        <v>1.7500000000000002E-2</v>
      </c>
      <c r="J18" s="66">
        <v>5.9999999999999995E-4</v>
      </c>
      <c r="K18" s="65">
        <v>5950454</v>
      </c>
      <c r="L18" s="65">
        <v>108.8</v>
      </c>
      <c r="M18" s="65">
        <v>0</v>
      </c>
      <c r="N18" s="65">
        <v>6474.0939520000002</v>
      </c>
      <c r="O18" s="66">
        <v>4.0000000000000002E-4</v>
      </c>
      <c r="P18" s="66">
        <v>1.6500000000000001E-2</v>
      </c>
      <c r="Q18" s="66">
        <v>3.8999999999999998E-3</v>
      </c>
    </row>
    <row r="19" spans="1:17">
      <c r="A19" t="s">
        <v>261</v>
      </c>
      <c r="B19" t="s">
        <v>262</v>
      </c>
      <c r="C19" t="s">
        <v>99</v>
      </c>
      <c r="D19" t="s">
        <v>248</v>
      </c>
      <c r="E19" t="s">
        <v>207</v>
      </c>
      <c r="F19" t="s">
        <v>263</v>
      </c>
      <c r="G19" s="65">
        <v>22.37</v>
      </c>
      <c r="H19" t="s">
        <v>101</v>
      </c>
      <c r="I19" s="66">
        <v>0.01</v>
      </c>
      <c r="J19" s="66">
        <v>6.0000000000000001E-3</v>
      </c>
      <c r="K19" s="65">
        <v>25483750</v>
      </c>
      <c r="L19" s="65">
        <v>111.32</v>
      </c>
      <c r="M19" s="65">
        <v>0</v>
      </c>
      <c r="N19" s="65">
        <v>28368.5105</v>
      </c>
      <c r="O19" s="66">
        <v>1.6000000000000001E-3</v>
      </c>
      <c r="P19" s="66">
        <v>7.2300000000000003E-2</v>
      </c>
      <c r="Q19" s="66">
        <v>1.7000000000000001E-2</v>
      </c>
    </row>
    <row r="20" spans="1:17">
      <c r="A20" t="s">
        <v>264</v>
      </c>
      <c r="B20" t="s">
        <v>265</v>
      </c>
      <c r="C20" t="s">
        <v>99</v>
      </c>
      <c r="D20" t="s">
        <v>248</v>
      </c>
      <c r="E20" t="s">
        <v>207</v>
      </c>
      <c r="F20" t="s">
        <v>266</v>
      </c>
      <c r="G20" s="65">
        <v>0.57999999999999996</v>
      </c>
      <c r="H20" t="s">
        <v>101</v>
      </c>
      <c r="I20" s="66">
        <v>1E-3</v>
      </c>
      <c r="J20" s="66">
        <v>1.49E-2</v>
      </c>
      <c r="K20" s="65">
        <v>18979045</v>
      </c>
      <c r="L20" s="65">
        <v>100.23</v>
      </c>
      <c r="M20" s="65">
        <v>0</v>
      </c>
      <c r="N20" s="65">
        <v>19022.696803499999</v>
      </c>
      <c r="O20" s="66">
        <v>1.2999999999999999E-3</v>
      </c>
      <c r="P20" s="66">
        <v>4.8500000000000001E-2</v>
      </c>
      <c r="Q20" s="66">
        <v>1.14E-2</v>
      </c>
    </row>
    <row r="21" spans="1:17">
      <c r="A21" s="67" t="s">
        <v>267</v>
      </c>
      <c r="B21" s="14"/>
      <c r="C21" s="14"/>
      <c r="E21"/>
      <c r="G21" s="69">
        <v>8.69</v>
      </c>
      <c r="J21" s="68">
        <v>1.11E-2</v>
      </c>
      <c r="K21" s="69">
        <v>149602037</v>
      </c>
      <c r="M21" s="69">
        <v>0</v>
      </c>
      <c r="N21" s="69">
        <v>188231.18986300001</v>
      </c>
      <c r="P21" s="68">
        <v>0.47970000000000002</v>
      </c>
      <c r="Q21" s="68">
        <v>0.11310000000000001</v>
      </c>
    </row>
    <row r="22" spans="1:17">
      <c r="A22" s="67" t="s">
        <v>268</v>
      </c>
      <c r="B22" s="14"/>
      <c r="C22" s="14"/>
      <c r="E22"/>
      <c r="G22" s="69">
        <v>0</v>
      </c>
      <c r="J22" s="68">
        <v>0</v>
      </c>
      <c r="K22" s="69">
        <v>0</v>
      </c>
      <c r="M22" s="69">
        <v>0</v>
      </c>
      <c r="N22" s="69">
        <v>0</v>
      </c>
      <c r="P22" s="68">
        <v>0</v>
      </c>
      <c r="Q22" s="68">
        <v>0</v>
      </c>
    </row>
    <row r="23" spans="1:17">
      <c r="A23" t="s">
        <v>237</v>
      </c>
      <c r="B23" t="s">
        <v>237</v>
      </c>
      <c r="C23" s="14"/>
      <c r="D23" t="s">
        <v>237</v>
      </c>
      <c r="E23"/>
      <c r="G23" s="65">
        <v>0</v>
      </c>
      <c r="H23" t="s">
        <v>237</v>
      </c>
      <c r="I23" s="66">
        <v>0</v>
      </c>
      <c r="J23" s="66">
        <v>0</v>
      </c>
      <c r="K23" s="65">
        <v>0</v>
      </c>
      <c r="L23" s="65">
        <v>0</v>
      </c>
      <c r="N23" s="65">
        <v>0</v>
      </c>
      <c r="O23" s="66">
        <v>0</v>
      </c>
      <c r="P23" s="66">
        <v>0</v>
      </c>
      <c r="Q23" s="66">
        <v>0</v>
      </c>
    </row>
    <row r="24" spans="1:17">
      <c r="A24" s="67" t="s">
        <v>269</v>
      </c>
      <c r="B24" s="14"/>
      <c r="C24" s="14"/>
      <c r="E24"/>
      <c r="G24" s="69">
        <v>8.7200000000000006</v>
      </c>
      <c r="J24" s="68">
        <v>1.12E-2</v>
      </c>
      <c r="K24" s="69">
        <v>147612204</v>
      </c>
      <c r="M24" s="69">
        <v>0</v>
      </c>
      <c r="N24" s="69">
        <v>186272.59724110001</v>
      </c>
      <c r="P24" s="68">
        <v>0.47470000000000001</v>
      </c>
      <c r="Q24" s="68">
        <v>0.1119</v>
      </c>
    </row>
    <row r="25" spans="1:17">
      <c r="A25" t="s">
        <v>270</v>
      </c>
      <c r="B25" t="s">
        <v>271</v>
      </c>
      <c r="C25" t="s">
        <v>99</v>
      </c>
      <c r="D25" t="s">
        <v>248</v>
      </c>
      <c r="E25" t="s">
        <v>149</v>
      </c>
      <c r="F25" t="s">
        <v>272</v>
      </c>
      <c r="G25" s="65">
        <v>9.56</v>
      </c>
      <c r="H25" t="s">
        <v>101</v>
      </c>
      <c r="I25" s="66">
        <v>0.01</v>
      </c>
      <c r="J25" s="66">
        <v>1.09E-2</v>
      </c>
      <c r="K25" s="65">
        <v>18315441</v>
      </c>
      <c r="L25" s="65">
        <v>99.3</v>
      </c>
      <c r="M25" s="65">
        <v>0</v>
      </c>
      <c r="N25" s="65">
        <v>18187.232913</v>
      </c>
      <c r="O25" s="66">
        <v>3.3999999999999998E-3</v>
      </c>
      <c r="P25" s="66">
        <v>4.6399999999999997E-2</v>
      </c>
      <c r="Q25" s="66">
        <v>1.09E-2</v>
      </c>
    </row>
    <row r="26" spans="1:17">
      <c r="A26" t="s">
        <v>273</v>
      </c>
      <c r="B26" t="s">
        <v>274</v>
      </c>
      <c r="C26" t="s">
        <v>99</v>
      </c>
      <c r="D26" t="s">
        <v>248</v>
      </c>
      <c r="E26" t="s">
        <v>207</v>
      </c>
      <c r="F26" t="s">
        <v>263</v>
      </c>
      <c r="G26" s="65">
        <v>18.809999999999999</v>
      </c>
      <c r="H26" t="s">
        <v>101</v>
      </c>
      <c r="I26" s="66">
        <v>3.7499999999999999E-2</v>
      </c>
      <c r="J26" s="66">
        <v>2.1299999999999999E-2</v>
      </c>
      <c r="K26" s="65">
        <v>13611696</v>
      </c>
      <c r="L26" s="65">
        <v>132.96</v>
      </c>
      <c r="M26" s="65">
        <v>0</v>
      </c>
      <c r="N26" s="65">
        <v>18098.111001599998</v>
      </c>
      <c r="O26" s="66">
        <v>8.9999999999999998E-4</v>
      </c>
      <c r="P26" s="66">
        <v>4.6100000000000002E-2</v>
      </c>
      <c r="Q26" s="66">
        <v>1.09E-2</v>
      </c>
    </row>
    <row r="27" spans="1:17">
      <c r="A27" t="s">
        <v>275</v>
      </c>
      <c r="B27" t="s">
        <v>276</v>
      </c>
      <c r="C27" t="s">
        <v>99</v>
      </c>
      <c r="D27" t="s">
        <v>248</v>
      </c>
      <c r="E27" t="s">
        <v>207</v>
      </c>
      <c r="F27" t="s">
        <v>277</v>
      </c>
      <c r="G27" s="65">
        <v>7.8</v>
      </c>
      <c r="H27" t="s">
        <v>101</v>
      </c>
      <c r="I27" s="66">
        <v>2.2499999999999999E-2</v>
      </c>
      <c r="J27" s="66">
        <v>1.01E-2</v>
      </c>
      <c r="K27" s="65">
        <v>38975551</v>
      </c>
      <c r="L27" s="65">
        <v>111.19</v>
      </c>
      <c r="M27" s="65">
        <v>0</v>
      </c>
      <c r="N27" s="65">
        <v>43336.915156900002</v>
      </c>
      <c r="O27" s="66">
        <v>2.5000000000000001E-3</v>
      </c>
      <c r="P27" s="66">
        <v>0.1104</v>
      </c>
      <c r="Q27" s="66">
        <v>2.5999999999999999E-2</v>
      </c>
    </row>
    <row r="28" spans="1:17">
      <c r="A28" t="s">
        <v>278</v>
      </c>
      <c r="B28" t="s">
        <v>279</v>
      </c>
      <c r="C28" t="s">
        <v>99</v>
      </c>
      <c r="D28" t="s">
        <v>248</v>
      </c>
      <c r="E28" t="s">
        <v>207</v>
      </c>
      <c r="F28" t="s">
        <v>280</v>
      </c>
      <c r="G28" s="65">
        <v>1.79</v>
      </c>
      <c r="H28" t="s">
        <v>101</v>
      </c>
      <c r="I28" s="66">
        <v>5.5E-2</v>
      </c>
      <c r="J28" s="66">
        <v>3.5000000000000001E-3</v>
      </c>
      <c r="K28" s="65">
        <v>8270000</v>
      </c>
      <c r="L28" s="65">
        <v>110.31</v>
      </c>
      <c r="M28" s="65">
        <v>0</v>
      </c>
      <c r="N28" s="65">
        <v>9122.6370000000006</v>
      </c>
      <c r="O28" s="66">
        <v>5.0000000000000001E-4</v>
      </c>
      <c r="P28" s="66">
        <v>2.3199999999999998E-2</v>
      </c>
      <c r="Q28" s="66">
        <v>5.4999999999999997E-3</v>
      </c>
    </row>
    <row r="29" spans="1:17">
      <c r="A29" t="s">
        <v>281</v>
      </c>
      <c r="B29" t="s">
        <v>282</v>
      </c>
      <c r="C29" t="s">
        <v>99</v>
      </c>
      <c r="D29" t="s">
        <v>248</v>
      </c>
      <c r="E29" t="s">
        <v>207</v>
      </c>
      <c r="F29" t="s">
        <v>283</v>
      </c>
      <c r="G29" s="65">
        <v>5.65</v>
      </c>
      <c r="H29" t="s">
        <v>101</v>
      </c>
      <c r="I29" s="66">
        <v>6.25E-2</v>
      </c>
      <c r="J29" s="66">
        <v>8.3000000000000001E-3</v>
      </c>
      <c r="K29" s="65">
        <v>55393767</v>
      </c>
      <c r="L29" s="65">
        <v>137.18</v>
      </c>
      <c r="M29" s="65">
        <v>0</v>
      </c>
      <c r="N29" s="65">
        <v>75989.169570600003</v>
      </c>
      <c r="O29" s="66">
        <v>3.3999999999999998E-3</v>
      </c>
      <c r="P29" s="66">
        <v>0.19370000000000001</v>
      </c>
      <c r="Q29" s="66">
        <v>4.5699999999999998E-2</v>
      </c>
    </row>
    <row r="30" spans="1:17">
      <c r="A30" t="s">
        <v>284</v>
      </c>
      <c r="B30" t="s">
        <v>285</v>
      </c>
      <c r="C30" t="s">
        <v>99</v>
      </c>
      <c r="D30" t="s">
        <v>248</v>
      </c>
      <c r="E30" t="s">
        <v>207</v>
      </c>
      <c r="F30" t="s">
        <v>286</v>
      </c>
      <c r="G30" s="65">
        <v>15.13</v>
      </c>
      <c r="H30" t="s">
        <v>101</v>
      </c>
      <c r="I30" s="66">
        <v>5.5E-2</v>
      </c>
      <c r="J30" s="66">
        <v>1.8800000000000001E-2</v>
      </c>
      <c r="K30" s="65">
        <v>13045749</v>
      </c>
      <c r="L30" s="65">
        <v>165.1</v>
      </c>
      <c r="M30" s="65">
        <v>0</v>
      </c>
      <c r="N30" s="65">
        <v>21538.531599000002</v>
      </c>
      <c r="O30" s="66">
        <v>6.9999999999999999E-4</v>
      </c>
      <c r="P30" s="66">
        <v>5.4899999999999997E-2</v>
      </c>
      <c r="Q30" s="66">
        <v>1.29E-2</v>
      </c>
    </row>
    <row r="31" spans="1:17">
      <c r="A31" s="67" t="s">
        <v>287</v>
      </c>
      <c r="B31" s="14"/>
      <c r="C31" s="14"/>
      <c r="E31"/>
      <c r="G31" s="69">
        <v>6.15</v>
      </c>
      <c r="J31" s="68">
        <v>3.5999999999999999E-3</v>
      </c>
      <c r="K31" s="69">
        <v>1989833</v>
      </c>
      <c r="M31" s="69">
        <v>0</v>
      </c>
      <c r="N31" s="69">
        <v>1958.5926219</v>
      </c>
      <c r="P31" s="68">
        <v>5.0000000000000001E-3</v>
      </c>
      <c r="Q31" s="68">
        <v>1.1999999999999999E-3</v>
      </c>
    </row>
    <row r="32" spans="1:17">
      <c r="A32" t="s">
        <v>288</v>
      </c>
      <c r="B32" t="s">
        <v>289</v>
      </c>
      <c r="C32" t="s">
        <v>99</v>
      </c>
      <c r="D32" t="s">
        <v>248</v>
      </c>
      <c r="E32" t="s">
        <v>207</v>
      </c>
      <c r="F32" t="s">
        <v>290</v>
      </c>
      <c r="G32" s="65">
        <v>6.15</v>
      </c>
      <c r="H32" t="s">
        <v>101</v>
      </c>
      <c r="I32" s="66">
        <v>1E-3</v>
      </c>
      <c r="J32" s="66">
        <v>3.5999999999999999E-3</v>
      </c>
      <c r="K32" s="65">
        <v>1989833</v>
      </c>
      <c r="L32" s="65">
        <v>98.43</v>
      </c>
      <c r="M32" s="65">
        <v>0</v>
      </c>
      <c r="N32" s="65">
        <v>1958.5926219</v>
      </c>
      <c r="O32" s="66">
        <v>1E-4</v>
      </c>
      <c r="P32" s="66">
        <v>5.0000000000000001E-3</v>
      </c>
      <c r="Q32" s="66">
        <v>1.1999999999999999E-3</v>
      </c>
    </row>
    <row r="33" spans="1:17">
      <c r="A33" s="67" t="s">
        <v>291</v>
      </c>
      <c r="B33" s="14"/>
      <c r="C33" s="14"/>
      <c r="E33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t="s">
        <v>237</v>
      </c>
      <c r="B34" t="s">
        <v>237</v>
      </c>
      <c r="C34" s="14"/>
      <c r="D34" t="s">
        <v>237</v>
      </c>
      <c r="E34"/>
      <c r="G34" s="65">
        <v>0</v>
      </c>
      <c r="H34" t="s">
        <v>237</v>
      </c>
      <c r="I34" s="66">
        <v>0</v>
      </c>
      <c r="J34" s="66">
        <v>0</v>
      </c>
      <c r="K34" s="65">
        <v>0</v>
      </c>
      <c r="L34" s="65">
        <v>0</v>
      </c>
      <c r="N34" s="65">
        <v>0</v>
      </c>
      <c r="O34" s="66">
        <v>0</v>
      </c>
      <c r="P34" s="66">
        <v>0</v>
      </c>
      <c r="Q34" s="66">
        <v>0</v>
      </c>
    </row>
    <row r="35" spans="1:17">
      <c r="A35" s="67" t="s">
        <v>241</v>
      </c>
      <c r="B35" s="14"/>
      <c r="C35" s="14"/>
      <c r="E35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s="67" t="s">
        <v>292</v>
      </c>
      <c r="B36" s="14"/>
      <c r="C36" s="14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t="s">
        <v>237</v>
      </c>
      <c r="B37" t="s">
        <v>237</v>
      </c>
      <c r="C37" s="14"/>
      <c r="D37" t="s">
        <v>237</v>
      </c>
      <c r="G37" s="65">
        <v>0</v>
      </c>
      <c r="H37" t="s">
        <v>237</v>
      </c>
      <c r="I37" s="66">
        <v>0</v>
      </c>
      <c r="J37" s="66">
        <v>0</v>
      </c>
      <c r="K37" s="65">
        <v>0</v>
      </c>
      <c r="L37" s="65">
        <v>0</v>
      </c>
      <c r="N37" s="65">
        <v>0</v>
      </c>
      <c r="O37" s="66">
        <v>0</v>
      </c>
      <c r="P37" s="66">
        <v>0</v>
      </c>
      <c r="Q37" s="66">
        <v>0</v>
      </c>
    </row>
    <row r="38" spans="1:17">
      <c r="A38" s="67" t="s">
        <v>293</v>
      </c>
      <c r="B38" s="14"/>
      <c r="C38" s="14"/>
      <c r="G38" s="69">
        <v>0</v>
      </c>
      <c r="J38" s="68">
        <v>0</v>
      </c>
      <c r="K38" s="69">
        <v>0</v>
      </c>
      <c r="M38" s="69">
        <v>0</v>
      </c>
      <c r="N38" s="69">
        <v>0</v>
      </c>
      <c r="P38" s="68">
        <v>0</v>
      </c>
      <c r="Q38" s="68">
        <v>0</v>
      </c>
    </row>
    <row r="39" spans="1:17">
      <c r="A39" t="s">
        <v>237</v>
      </c>
      <c r="B39" t="s">
        <v>237</v>
      </c>
      <c r="C39" s="14"/>
      <c r="D39" t="s">
        <v>237</v>
      </c>
      <c r="G39" s="65">
        <v>0</v>
      </c>
      <c r="H39" t="s">
        <v>237</v>
      </c>
      <c r="I39" s="66">
        <v>0</v>
      </c>
      <c r="J39" s="66">
        <v>0</v>
      </c>
      <c r="K39" s="65">
        <v>0</v>
      </c>
      <c r="L39" s="65">
        <v>0</v>
      </c>
      <c r="N39" s="65">
        <v>0</v>
      </c>
      <c r="O39" s="66">
        <v>0</v>
      </c>
      <c r="P39" s="66">
        <v>0</v>
      </c>
      <c r="Q39" s="66">
        <v>0</v>
      </c>
    </row>
    <row r="40" spans="1:17">
      <c r="A40" s="75" t="s">
        <v>294</v>
      </c>
      <c r="B40" s="14"/>
      <c r="C40" s="14"/>
    </row>
    <row r="41" spans="1:17">
      <c r="A41" s="75" t="s">
        <v>295</v>
      </c>
      <c r="B41" s="14"/>
      <c r="C41" s="14"/>
    </row>
    <row r="42" spans="1:17">
      <c r="A42" s="75" t="s">
        <v>296</v>
      </c>
      <c r="B42" s="14"/>
      <c r="C42" s="14"/>
    </row>
    <row r="43" spans="1:17">
      <c r="A43" s="75" t="s">
        <v>297</v>
      </c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8 M10:M1048576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88" t="s">
        <v>67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8"/>
      <c r="BO5" s="16"/>
    </row>
    <row r="6" spans="1:67" ht="26.25" customHeight="1">
      <c r="A6" s="88" t="s">
        <v>81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  <c r="BJ6" s="16"/>
      <c r="BO6" s="16"/>
    </row>
    <row r="7" spans="1:67" s="16" customFormat="1" ht="20.25">
      <c r="A7" s="99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5" t="s">
        <v>191</v>
      </c>
      <c r="Q7" s="43" t="s">
        <v>55</v>
      </c>
      <c r="R7" s="43" t="s">
        <v>72</v>
      </c>
      <c r="S7" s="43" t="s">
        <v>56</v>
      </c>
      <c r="T7" s="100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202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298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237</v>
      </c>
      <c r="B13" t="s">
        <v>237</v>
      </c>
      <c r="C13" s="14"/>
      <c r="D13" s="14"/>
      <c r="E13" s="14"/>
      <c r="F13" t="s">
        <v>237</v>
      </c>
      <c r="G13" t="s">
        <v>237</v>
      </c>
      <c r="J13" s="65">
        <v>0</v>
      </c>
      <c r="K13" t="s">
        <v>237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267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237</v>
      </c>
      <c r="B15" t="s">
        <v>237</v>
      </c>
      <c r="C15" s="14"/>
      <c r="D15" s="14"/>
      <c r="E15" s="14"/>
      <c r="F15" t="s">
        <v>237</v>
      </c>
      <c r="G15" t="s">
        <v>237</v>
      </c>
      <c r="J15" s="65">
        <v>0</v>
      </c>
      <c r="K15" t="s">
        <v>237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299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237</v>
      </c>
      <c r="B17" t="s">
        <v>237</v>
      </c>
      <c r="C17" s="14"/>
      <c r="D17" s="14"/>
      <c r="E17" s="14"/>
      <c r="F17" t="s">
        <v>237</v>
      </c>
      <c r="G17" t="s">
        <v>237</v>
      </c>
      <c r="J17" s="65">
        <v>0</v>
      </c>
      <c r="K17" t="s">
        <v>237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241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300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237</v>
      </c>
      <c r="B20" t="s">
        <v>237</v>
      </c>
      <c r="C20" s="14"/>
      <c r="D20" s="14"/>
      <c r="E20" s="14"/>
      <c r="F20" t="s">
        <v>237</v>
      </c>
      <c r="G20" t="s">
        <v>237</v>
      </c>
      <c r="J20" s="65">
        <v>0</v>
      </c>
      <c r="K20" t="s">
        <v>237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301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237</v>
      </c>
      <c r="B22" t="s">
        <v>237</v>
      </c>
      <c r="C22" s="14"/>
      <c r="D22" s="14"/>
      <c r="E22" s="14"/>
      <c r="F22" t="s">
        <v>237</v>
      </c>
      <c r="G22" t="s">
        <v>237</v>
      </c>
      <c r="J22" s="65">
        <v>0</v>
      </c>
      <c r="K22" t="s">
        <v>237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5" t="s">
        <v>243</v>
      </c>
      <c r="B23" s="14"/>
      <c r="C23" s="14"/>
      <c r="D23" s="14"/>
      <c r="E23" s="14"/>
      <c r="F23" s="14"/>
    </row>
    <row r="24" spans="1:20">
      <c r="A24" s="75" t="s">
        <v>294</v>
      </c>
      <c r="B24" s="14"/>
      <c r="C24" s="14"/>
      <c r="D24" s="14"/>
      <c r="E24" s="14"/>
      <c r="F24" s="14"/>
    </row>
    <row r="25" spans="1:20">
      <c r="A25" s="75" t="s">
        <v>295</v>
      </c>
      <c r="B25" s="14"/>
      <c r="C25" s="14"/>
      <c r="D25" s="14"/>
      <c r="E25" s="14"/>
      <c r="F25" s="14"/>
    </row>
    <row r="26" spans="1:20">
      <c r="A26" s="75" t="s">
        <v>296</v>
      </c>
      <c r="B26" s="14"/>
      <c r="C26" s="14"/>
      <c r="D26" s="14"/>
      <c r="E26" s="14"/>
      <c r="F26" s="14"/>
    </row>
    <row r="27" spans="1:20">
      <c r="A27" s="75" t="s">
        <v>297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L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3"/>
    </row>
    <row r="6" spans="1:63" ht="26.25" customHeight="1">
      <c r="A6" s="101" t="s">
        <v>88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  <c r="BK6" s="16"/>
    </row>
    <row r="7" spans="1:63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5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BG7" s="14"/>
      <c r="BH7" s="14"/>
    </row>
    <row r="8" spans="1:63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F8" s="14"/>
      <c r="BG8" s="14"/>
      <c r="BH8" s="14"/>
      <c r="BK8" s="20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BF9" s="14"/>
      <c r="BG9" s="16"/>
      <c r="BH9" s="14"/>
    </row>
    <row r="10" spans="1:63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4.16</v>
      </c>
      <c r="K10" s="7"/>
      <c r="L10" s="7"/>
      <c r="M10" s="64">
        <v>1.9E-3</v>
      </c>
      <c r="N10" s="63">
        <v>146620595.44999999</v>
      </c>
      <c r="O10" s="28"/>
      <c r="P10" s="63">
        <v>899.77272500000004</v>
      </c>
      <c r="Q10" s="63">
        <v>178629.55876056649</v>
      </c>
      <c r="R10" s="7"/>
      <c r="S10" s="64">
        <v>1</v>
      </c>
      <c r="T10" s="64">
        <v>0.10730000000000001</v>
      </c>
      <c r="BF10" s="14"/>
      <c r="BG10" s="16"/>
      <c r="BH10" s="14"/>
      <c r="BK10" s="14"/>
    </row>
    <row r="11" spans="1:63">
      <c r="A11" s="67" t="s">
        <v>202</v>
      </c>
      <c r="B11" s="14"/>
      <c r="C11" s="14"/>
      <c r="D11" s="14"/>
      <c r="E11" s="14"/>
      <c r="J11" s="69">
        <v>4.2</v>
      </c>
      <c r="M11" s="68">
        <v>-1.0500000000000001E-2</v>
      </c>
      <c r="N11" s="69">
        <v>138596595.44999999</v>
      </c>
      <c r="P11" s="69">
        <v>792.12755000000004</v>
      </c>
      <c r="Q11" s="69">
        <v>149884.73932706099</v>
      </c>
      <c r="S11" s="68">
        <v>0.83909999999999996</v>
      </c>
      <c r="T11" s="68">
        <v>9.01E-2</v>
      </c>
    </row>
    <row r="12" spans="1:63">
      <c r="A12" s="67" t="s">
        <v>298</v>
      </c>
      <c r="B12" s="14"/>
      <c r="C12" s="14"/>
      <c r="D12" s="14"/>
      <c r="E12" s="14"/>
      <c r="J12" s="69">
        <v>4.2300000000000004</v>
      </c>
      <c r="M12" s="68">
        <v>-5.16E-2</v>
      </c>
      <c r="N12" s="69">
        <v>69202944.879999995</v>
      </c>
      <c r="P12" s="69">
        <v>792.12755000000004</v>
      </c>
      <c r="Q12" s="69">
        <v>81760.918208803996</v>
      </c>
      <c r="S12" s="68">
        <v>0.4577</v>
      </c>
      <c r="T12" s="68">
        <v>4.9099999999999998E-2</v>
      </c>
    </row>
    <row r="13" spans="1:63">
      <c r="A13" t="s">
        <v>302</v>
      </c>
      <c r="B13" t="s">
        <v>303</v>
      </c>
      <c r="C13" t="s">
        <v>99</v>
      </c>
      <c r="D13" t="s">
        <v>122</v>
      </c>
      <c r="E13" t="s">
        <v>304</v>
      </c>
      <c r="F13" t="s">
        <v>305</v>
      </c>
      <c r="G13" t="s">
        <v>1430</v>
      </c>
      <c r="H13" t="s">
        <v>207</v>
      </c>
      <c r="I13" t="s">
        <v>306</v>
      </c>
      <c r="J13" s="65">
        <v>1</v>
      </c>
      <c r="K13" t="s">
        <v>101</v>
      </c>
      <c r="L13" s="66">
        <v>8.0000000000000002E-3</v>
      </c>
      <c r="M13" s="66">
        <v>1.6E-2</v>
      </c>
      <c r="N13" s="65">
        <v>2155601.98</v>
      </c>
      <c r="O13" s="65">
        <v>100.92</v>
      </c>
      <c r="P13" s="65">
        <v>0</v>
      </c>
      <c r="Q13" s="65">
        <v>2175.4335182159998</v>
      </c>
      <c r="R13" s="66">
        <v>0.01</v>
      </c>
      <c r="S13" s="66">
        <v>1.2200000000000001E-2</v>
      </c>
      <c r="T13" s="66">
        <v>1.2999999999999999E-3</v>
      </c>
    </row>
    <row r="14" spans="1:63">
      <c r="A14" t="s">
        <v>307</v>
      </c>
      <c r="B14" t="s">
        <v>308</v>
      </c>
      <c r="C14" t="s">
        <v>99</v>
      </c>
      <c r="D14" t="s">
        <v>122</v>
      </c>
      <c r="E14" t="s">
        <v>309</v>
      </c>
      <c r="F14" t="s">
        <v>126</v>
      </c>
      <c r="G14" t="s">
        <v>1430</v>
      </c>
      <c r="H14" t="s">
        <v>207</v>
      </c>
      <c r="I14" t="s">
        <v>310</v>
      </c>
      <c r="J14" s="65">
        <v>15.01</v>
      </c>
      <c r="K14" t="s">
        <v>101</v>
      </c>
      <c r="L14" s="66">
        <v>2.07E-2</v>
      </c>
      <c r="M14" s="66">
        <v>1.3100000000000001E-2</v>
      </c>
      <c r="N14" s="65">
        <v>4518008</v>
      </c>
      <c r="O14" s="65">
        <v>110.8</v>
      </c>
      <c r="P14" s="65">
        <v>0</v>
      </c>
      <c r="Q14" s="65">
        <v>5005.9528639999999</v>
      </c>
      <c r="R14" s="66">
        <v>3.0999999999999999E-3</v>
      </c>
      <c r="S14" s="66">
        <v>2.8000000000000001E-2</v>
      </c>
      <c r="T14" s="66">
        <v>3.0000000000000001E-3</v>
      </c>
    </row>
    <row r="15" spans="1:63">
      <c r="A15" t="s">
        <v>311</v>
      </c>
      <c r="B15" t="s">
        <v>312</v>
      </c>
      <c r="C15" t="s">
        <v>99</v>
      </c>
      <c r="D15" t="s">
        <v>122</v>
      </c>
      <c r="E15" t="s">
        <v>313</v>
      </c>
      <c r="F15" t="s">
        <v>305</v>
      </c>
      <c r="G15" t="s">
        <v>1430</v>
      </c>
      <c r="H15" t="s">
        <v>207</v>
      </c>
      <c r="I15" t="s">
        <v>314</v>
      </c>
      <c r="J15" s="65">
        <v>2.25</v>
      </c>
      <c r="K15" t="s">
        <v>101</v>
      </c>
      <c r="L15" s="66">
        <v>0.05</v>
      </c>
      <c r="M15" s="66">
        <v>1.52E-2</v>
      </c>
      <c r="N15" s="65">
        <v>4356389</v>
      </c>
      <c r="O15" s="65">
        <v>112.4</v>
      </c>
      <c r="P15" s="65">
        <v>0</v>
      </c>
      <c r="Q15" s="65">
        <v>4896.581236</v>
      </c>
      <c r="R15" s="66">
        <v>1.4E-3</v>
      </c>
      <c r="S15" s="66">
        <v>2.7400000000000001E-2</v>
      </c>
      <c r="T15" s="66">
        <v>2.8999999999999998E-3</v>
      </c>
    </row>
    <row r="16" spans="1:63">
      <c r="A16" t="s">
        <v>315</v>
      </c>
      <c r="B16" t="s">
        <v>316</v>
      </c>
      <c r="C16" t="s">
        <v>99</v>
      </c>
      <c r="D16" t="s">
        <v>122</v>
      </c>
      <c r="E16" t="s">
        <v>317</v>
      </c>
      <c r="F16" t="s">
        <v>305</v>
      </c>
      <c r="G16" t="s">
        <v>318</v>
      </c>
      <c r="H16" t="s">
        <v>207</v>
      </c>
      <c r="I16" t="s">
        <v>319</v>
      </c>
      <c r="J16" s="65">
        <v>1.55</v>
      </c>
      <c r="K16" t="s">
        <v>101</v>
      </c>
      <c r="L16" s="66">
        <v>4.7500000000000001E-2</v>
      </c>
      <c r="M16" s="66">
        <v>8.2000000000000007E-3</v>
      </c>
      <c r="N16" s="65">
        <v>1351410</v>
      </c>
      <c r="O16" s="65">
        <v>127.2</v>
      </c>
      <c r="P16" s="65">
        <v>0</v>
      </c>
      <c r="Q16" s="65">
        <v>1718.99352</v>
      </c>
      <c r="R16" s="66">
        <v>6.1999999999999998E-3</v>
      </c>
      <c r="S16" s="66">
        <v>9.5999999999999992E-3</v>
      </c>
      <c r="T16" s="66">
        <v>1E-3</v>
      </c>
    </row>
    <row r="17" spans="1:20">
      <c r="A17" t="s">
        <v>320</v>
      </c>
      <c r="B17" t="s">
        <v>321</v>
      </c>
      <c r="C17" t="s">
        <v>99</v>
      </c>
      <c r="D17" t="s">
        <v>122</v>
      </c>
      <c r="E17" t="s">
        <v>322</v>
      </c>
      <c r="F17" t="s">
        <v>323</v>
      </c>
      <c r="G17" t="s">
        <v>318</v>
      </c>
      <c r="H17" t="s">
        <v>207</v>
      </c>
      <c r="I17" t="s">
        <v>324</v>
      </c>
      <c r="J17" s="65">
        <v>5.97</v>
      </c>
      <c r="K17" t="s">
        <v>101</v>
      </c>
      <c r="L17" s="66">
        <v>1.77E-2</v>
      </c>
      <c r="M17" s="66">
        <v>1.5299999999999999E-2</v>
      </c>
      <c r="N17" s="65">
        <v>2240200</v>
      </c>
      <c r="O17" s="65">
        <v>102</v>
      </c>
      <c r="P17" s="65">
        <v>0</v>
      </c>
      <c r="Q17" s="65">
        <v>2285.0039999999999</v>
      </c>
      <c r="R17" s="66">
        <v>8.9999999999999998E-4</v>
      </c>
      <c r="S17" s="66">
        <v>1.2800000000000001E-2</v>
      </c>
      <c r="T17" s="66">
        <v>1.4E-3</v>
      </c>
    </row>
    <row r="18" spans="1:20">
      <c r="A18" t="s">
        <v>325</v>
      </c>
      <c r="B18" t="s">
        <v>326</v>
      </c>
      <c r="C18" t="s">
        <v>99</v>
      </c>
      <c r="D18" t="s">
        <v>122</v>
      </c>
      <c r="E18" t="s">
        <v>322</v>
      </c>
      <c r="F18" t="s">
        <v>323</v>
      </c>
      <c r="G18" t="s">
        <v>318</v>
      </c>
      <c r="H18" t="s">
        <v>207</v>
      </c>
      <c r="I18" t="s">
        <v>327</v>
      </c>
      <c r="J18" s="65">
        <v>9.2799999999999994</v>
      </c>
      <c r="K18" t="s">
        <v>101</v>
      </c>
      <c r="L18" s="66">
        <v>2.4799999999999999E-2</v>
      </c>
      <c r="M18" s="66">
        <v>1.5900000000000001E-2</v>
      </c>
      <c r="N18" s="65">
        <v>52954</v>
      </c>
      <c r="O18" s="65">
        <v>109.3</v>
      </c>
      <c r="P18" s="65">
        <v>0</v>
      </c>
      <c r="Q18" s="65">
        <v>57.878722000000003</v>
      </c>
      <c r="R18" s="66">
        <v>0</v>
      </c>
      <c r="S18" s="66">
        <v>2.9999999999999997E-4</v>
      </c>
      <c r="T18" s="66">
        <v>0</v>
      </c>
    </row>
    <row r="19" spans="1:20">
      <c r="A19" t="s">
        <v>328</v>
      </c>
      <c r="B19" t="s">
        <v>329</v>
      </c>
      <c r="C19" t="s">
        <v>99</v>
      </c>
      <c r="D19" t="s">
        <v>122</v>
      </c>
      <c r="E19" t="s">
        <v>313</v>
      </c>
      <c r="F19" t="s">
        <v>305</v>
      </c>
      <c r="G19" t="s">
        <v>318</v>
      </c>
      <c r="H19" t="s">
        <v>207</v>
      </c>
      <c r="I19" t="s">
        <v>330</v>
      </c>
      <c r="J19" s="65">
        <v>0.99</v>
      </c>
      <c r="K19" t="s">
        <v>101</v>
      </c>
      <c r="L19" s="66">
        <v>4.1000000000000002E-2</v>
      </c>
      <c r="M19" s="66">
        <v>1.9400000000000001E-2</v>
      </c>
      <c r="N19" s="65">
        <v>552230</v>
      </c>
      <c r="O19" s="65">
        <v>124.05</v>
      </c>
      <c r="P19" s="65">
        <v>0</v>
      </c>
      <c r="Q19" s="65">
        <v>685.04131500000005</v>
      </c>
      <c r="R19" s="66">
        <v>6.9999999999999999E-4</v>
      </c>
      <c r="S19" s="66">
        <v>3.8E-3</v>
      </c>
      <c r="T19" s="66">
        <v>4.0000000000000002E-4</v>
      </c>
    </row>
    <row r="20" spans="1:20">
      <c r="A20" t="s">
        <v>331</v>
      </c>
      <c r="B20" t="s">
        <v>332</v>
      </c>
      <c r="C20" t="s">
        <v>99</v>
      </c>
      <c r="D20" t="s">
        <v>122</v>
      </c>
      <c r="E20" t="s">
        <v>333</v>
      </c>
      <c r="F20" t="s">
        <v>323</v>
      </c>
      <c r="G20" t="s">
        <v>1431</v>
      </c>
      <c r="H20" t="s">
        <v>207</v>
      </c>
      <c r="I20" t="s">
        <v>334</v>
      </c>
      <c r="J20" s="65">
        <v>7.54</v>
      </c>
      <c r="K20" t="s">
        <v>101</v>
      </c>
      <c r="L20" s="66">
        <v>1.14E-2</v>
      </c>
      <c r="M20" s="66">
        <v>1.8700000000000001E-2</v>
      </c>
      <c r="N20" s="65">
        <v>5900000</v>
      </c>
      <c r="O20" s="65">
        <v>93.9</v>
      </c>
      <c r="P20" s="65">
        <v>0</v>
      </c>
      <c r="Q20" s="65">
        <v>5540.1</v>
      </c>
      <c r="R20" s="66">
        <v>3.5999999999999999E-3</v>
      </c>
      <c r="S20" s="66">
        <v>3.1E-2</v>
      </c>
      <c r="T20" s="66">
        <v>3.3E-3</v>
      </c>
    </row>
    <row r="21" spans="1:20">
      <c r="A21" t="s">
        <v>335</v>
      </c>
      <c r="B21" t="s">
        <v>336</v>
      </c>
      <c r="C21" t="s">
        <v>99</v>
      </c>
      <c r="D21" t="s">
        <v>122</v>
      </c>
      <c r="E21" t="s">
        <v>333</v>
      </c>
      <c r="F21" t="s">
        <v>323</v>
      </c>
      <c r="G21" t="s">
        <v>1431</v>
      </c>
      <c r="H21" t="s">
        <v>207</v>
      </c>
      <c r="I21" t="s">
        <v>260</v>
      </c>
      <c r="J21" s="65">
        <v>0.75</v>
      </c>
      <c r="K21" t="s">
        <v>101</v>
      </c>
      <c r="L21" s="66">
        <v>4.9000000000000002E-2</v>
      </c>
      <c r="M21" s="66">
        <v>2.07E-2</v>
      </c>
      <c r="N21" s="65">
        <v>875000.15</v>
      </c>
      <c r="O21" s="65">
        <v>112</v>
      </c>
      <c r="P21" s="65">
        <v>0</v>
      </c>
      <c r="Q21" s="65">
        <v>980.00016800000003</v>
      </c>
      <c r="R21" s="66">
        <v>8.8000000000000005E-3</v>
      </c>
      <c r="S21" s="66">
        <v>5.4999999999999997E-3</v>
      </c>
      <c r="T21" s="66">
        <v>5.9999999999999995E-4</v>
      </c>
    </row>
    <row r="22" spans="1:20">
      <c r="A22" t="s">
        <v>337</v>
      </c>
      <c r="B22" t="s">
        <v>338</v>
      </c>
      <c r="C22" t="s">
        <v>99</v>
      </c>
      <c r="D22" t="s">
        <v>122</v>
      </c>
      <c r="E22" t="s">
        <v>339</v>
      </c>
      <c r="F22" t="s">
        <v>340</v>
      </c>
      <c r="G22" t="s">
        <v>1432</v>
      </c>
      <c r="H22" t="s">
        <v>149</v>
      </c>
      <c r="I22" t="s">
        <v>341</v>
      </c>
      <c r="J22" s="65">
        <v>7.02</v>
      </c>
      <c r="K22" t="s">
        <v>101</v>
      </c>
      <c r="L22" s="66">
        <v>3.85E-2</v>
      </c>
      <c r="M22" s="66">
        <v>1.29E-2</v>
      </c>
      <c r="N22" s="65">
        <v>2560501.11</v>
      </c>
      <c r="O22" s="65">
        <v>120</v>
      </c>
      <c r="P22" s="65">
        <v>77.081729999999993</v>
      </c>
      <c r="Q22" s="65">
        <v>3149.6830620000001</v>
      </c>
      <c r="R22" s="66">
        <v>1E-3</v>
      </c>
      <c r="S22" s="66">
        <v>1.7600000000000001E-2</v>
      </c>
      <c r="T22" s="66">
        <v>1.9E-3</v>
      </c>
    </row>
    <row r="23" spans="1:20">
      <c r="A23" t="s">
        <v>342</v>
      </c>
      <c r="B23" t="s">
        <v>343</v>
      </c>
      <c r="C23" t="s">
        <v>99</v>
      </c>
      <c r="D23" t="s">
        <v>122</v>
      </c>
      <c r="E23" t="s">
        <v>344</v>
      </c>
      <c r="F23" t="s">
        <v>305</v>
      </c>
      <c r="G23" t="s">
        <v>1431</v>
      </c>
      <c r="H23" t="s">
        <v>207</v>
      </c>
      <c r="I23" t="s">
        <v>260</v>
      </c>
      <c r="J23" s="65">
        <v>0.36</v>
      </c>
      <c r="K23" t="s">
        <v>101</v>
      </c>
      <c r="L23" s="66">
        <v>0.05</v>
      </c>
      <c r="M23" s="66">
        <v>8.1000000000000003E-2</v>
      </c>
      <c r="N23" s="65">
        <v>7791153</v>
      </c>
      <c r="O23" s="65">
        <v>109.96</v>
      </c>
      <c r="P23" s="65">
        <v>0</v>
      </c>
      <c r="Q23" s="65">
        <v>8567.1518388000004</v>
      </c>
      <c r="R23" s="66">
        <v>7.7999999999999996E-3</v>
      </c>
      <c r="S23" s="66">
        <v>4.8000000000000001E-2</v>
      </c>
      <c r="T23" s="66">
        <v>5.1000000000000004E-3</v>
      </c>
    </row>
    <row r="24" spans="1:20">
      <c r="A24" t="s">
        <v>345</v>
      </c>
      <c r="B24" t="s">
        <v>346</v>
      </c>
      <c r="C24" t="s">
        <v>99</v>
      </c>
      <c r="D24" t="s">
        <v>122</v>
      </c>
      <c r="E24" t="s">
        <v>313</v>
      </c>
      <c r="F24" t="s">
        <v>305</v>
      </c>
      <c r="G24" t="s">
        <v>1431</v>
      </c>
      <c r="H24" t="s">
        <v>207</v>
      </c>
      <c r="I24" t="s">
        <v>330</v>
      </c>
      <c r="J24" s="65">
        <v>0.25</v>
      </c>
      <c r="K24" t="s">
        <v>101</v>
      </c>
      <c r="L24" s="66">
        <v>6.5000000000000002E-2</v>
      </c>
      <c r="M24" s="66">
        <v>0.16350000000000001</v>
      </c>
      <c r="N24" s="65">
        <v>6155651</v>
      </c>
      <c r="O24" s="65">
        <v>110.66</v>
      </c>
      <c r="P24" s="65">
        <v>111.31492</v>
      </c>
      <c r="Q24" s="65">
        <v>6923.1583166</v>
      </c>
      <c r="R24" s="66">
        <v>3.8999999999999998E-3</v>
      </c>
      <c r="S24" s="66">
        <v>3.8800000000000001E-2</v>
      </c>
      <c r="T24" s="66">
        <v>4.1999999999999997E-3</v>
      </c>
    </row>
    <row r="25" spans="1:20">
      <c r="A25" t="s">
        <v>347</v>
      </c>
      <c r="B25" t="s">
        <v>348</v>
      </c>
      <c r="C25" t="s">
        <v>99</v>
      </c>
      <c r="D25" t="s">
        <v>122</v>
      </c>
      <c r="E25" t="s">
        <v>349</v>
      </c>
      <c r="F25" t="s">
        <v>350</v>
      </c>
      <c r="G25" t="s">
        <v>1433</v>
      </c>
      <c r="H25" t="s">
        <v>207</v>
      </c>
      <c r="I25" t="s">
        <v>260</v>
      </c>
      <c r="J25" s="65">
        <v>7.14</v>
      </c>
      <c r="K25" t="s">
        <v>101</v>
      </c>
      <c r="L25" s="66">
        <v>5.1499999999999997E-2</v>
      </c>
      <c r="M25" s="66">
        <v>2.64E-2</v>
      </c>
      <c r="N25" s="65">
        <v>2496937</v>
      </c>
      <c r="O25" s="65">
        <v>145.5</v>
      </c>
      <c r="P25" s="65">
        <v>0</v>
      </c>
      <c r="Q25" s="65">
        <v>3633.0433349999998</v>
      </c>
      <c r="R25" s="66">
        <v>6.9999999999999999E-4</v>
      </c>
      <c r="S25" s="66">
        <v>2.0299999999999999E-2</v>
      </c>
      <c r="T25" s="66">
        <v>2.2000000000000001E-3</v>
      </c>
    </row>
    <row r="26" spans="1:20">
      <c r="A26" t="s">
        <v>351</v>
      </c>
      <c r="B26" t="s">
        <v>352</v>
      </c>
      <c r="C26" t="s">
        <v>99</v>
      </c>
      <c r="D26" t="s">
        <v>122</v>
      </c>
      <c r="E26" t="s">
        <v>353</v>
      </c>
      <c r="F26" t="s">
        <v>323</v>
      </c>
      <c r="G26" t="s">
        <v>1433</v>
      </c>
      <c r="H26" t="s">
        <v>207</v>
      </c>
      <c r="I26" t="s">
        <v>249</v>
      </c>
      <c r="J26" s="65">
        <v>5.88</v>
      </c>
      <c r="K26" t="s">
        <v>101</v>
      </c>
      <c r="L26" s="66">
        <v>3.3500000000000002E-2</v>
      </c>
      <c r="M26" s="66">
        <v>3.1300000000000001E-2</v>
      </c>
      <c r="N26" s="65">
        <v>1166921</v>
      </c>
      <c r="O26" s="65">
        <v>101.53</v>
      </c>
      <c r="P26" s="65">
        <v>0</v>
      </c>
      <c r="Q26" s="65">
        <v>1184.7748913</v>
      </c>
      <c r="R26" s="66">
        <v>2.5000000000000001E-3</v>
      </c>
      <c r="S26" s="66">
        <v>6.6E-3</v>
      </c>
      <c r="T26" s="66">
        <v>6.9999999999999999E-4</v>
      </c>
    </row>
    <row r="27" spans="1:20">
      <c r="A27" t="s">
        <v>354</v>
      </c>
      <c r="B27" t="s">
        <v>355</v>
      </c>
      <c r="C27" t="s">
        <v>99</v>
      </c>
      <c r="D27" t="s">
        <v>122</v>
      </c>
      <c r="E27" t="s">
        <v>353</v>
      </c>
      <c r="F27" t="s">
        <v>323</v>
      </c>
      <c r="G27" t="s">
        <v>1434</v>
      </c>
      <c r="H27" t="s">
        <v>149</v>
      </c>
      <c r="I27" t="s">
        <v>356</v>
      </c>
      <c r="J27" s="65">
        <v>7.48</v>
      </c>
      <c r="K27" t="s">
        <v>101</v>
      </c>
      <c r="L27" s="66">
        <v>1.17E-2</v>
      </c>
      <c r="M27" s="66">
        <v>3.04E-2</v>
      </c>
      <c r="N27" s="65">
        <v>741514</v>
      </c>
      <c r="O27" s="65">
        <v>86.84</v>
      </c>
      <c r="P27" s="65">
        <v>0</v>
      </c>
      <c r="Q27" s="65">
        <v>643.93075759999999</v>
      </c>
      <c r="R27" s="66">
        <v>1.1999999999999999E-3</v>
      </c>
      <c r="S27" s="66">
        <v>3.5999999999999999E-3</v>
      </c>
      <c r="T27" s="66">
        <v>4.0000000000000002E-4</v>
      </c>
    </row>
    <row r="28" spans="1:20">
      <c r="A28" t="s">
        <v>357</v>
      </c>
      <c r="B28" t="s">
        <v>358</v>
      </c>
      <c r="C28" t="s">
        <v>99</v>
      </c>
      <c r="D28" t="s">
        <v>122</v>
      </c>
      <c r="E28" t="s">
        <v>359</v>
      </c>
      <c r="F28" t="s">
        <v>122</v>
      </c>
      <c r="G28" t="s">
        <v>1433</v>
      </c>
      <c r="H28" t="s">
        <v>207</v>
      </c>
      <c r="I28" t="s">
        <v>360</v>
      </c>
      <c r="J28" s="65">
        <v>0.05</v>
      </c>
      <c r="K28" t="s">
        <v>101</v>
      </c>
      <c r="L28" s="66">
        <v>4.8000000000000001E-2</v>
      </c>
      <c r="M28" s="66">
        <v>0.1646</v>
      </c>
      <c r="N28" s="65">
        <v>68814.41</v>
      </c>
      <c r="O28" s="65">
        <v>105.86</v>
      </c>
      <c r="P28" s="65">
        <v>0</v>
      </c>
      <c r="Q28" s="65">
        <v>72.846934426000004</v>
      </c>
      <c r="R28" s="66">
        <v>1.1999999999999999E-3</v>
      </c>
      <c r="S28" s="66">
        <v>4.0000000000000002E-4</v>
      </c>
      <c r="T28" s="66">
        <v>0</v>
      </c>
    </row>
    <row r="29" spans="1:20">
      <c r="A29" t="s">
        <v>361</v>
      </c>
      <c r="B29" t="s">
        <v>362</v>
      </c>
      <c r="C29" t="s">
        <v>99</v>
      </c>
      <c r="D29" t="s">
        <v>122</v>
      </c>
      <c r="E29" t="s">
        <v>363</v>
      </c>
      <c r="F29" t="s">
        <v>122</v>
      </c>
      <c r="G29" t="s">
        <v>1433</v>
      </c>
      <c r="H29" t="s">
        <v>207</v>
      </c>
      <c r="I29" t="s">
        <v>364</v>
      </c>
      <c r="J29" s="65">
        <v>5.4</v>
      </c>
      <c r="K29" t="s">
        <v>101</v>
      </c>
      <c r="L29" s="66">
        <v>2.7799999999999998E-2</v>
      </c>
      <c r="M29" s="66">
        <v>3.39E-2</v>
      </c>
      <c r="N29" s="65">
        <v>4961934</v>
      </c>
      <c r="O29" s="65">
        <v>97.5</v>
      </c>
      <c r="P29" s="65">
        <v>0</v>
      </c>
      <c r="Q29" s="65">
        <v>4837.8856500000002</v>
      </c>
      <c r="R29" s="66">
        <v>2.8E-3</v>
      </c>
      <c r="S29" s="66">
        <v>2.7099999999999999E-2</v>
      </c>
      <c r="T29" s="66">
        <v>2.8999999999999998E-3</v>
      </c>
    </row>
    <row r="30" spans="1:20">
      <c r="A30" t="s">
        <v>365</v>
      </c>
      <c r="B30" t="s">
        <v>366</v>
      </c>
      <c r="C30" t="s">
        <v>99</v>
      </c>
      <c r="D30" t="s">
        <v>122</v>
      </c>
      <c r="E30" t="s">
        <v>363</v>
      </c>
      <c r="F30" t="s">
        <v>122</v>
      </c>
      <c r="G30" t="s">
        <v>1433</v>
      </c>
      <c r="H30" t="s">
        <v>207</v>
      </c>
      <c r="I30" t="s">
        <v>356</v>
      </c>
      <c r="J30" s="65">
        <v>6.46</v>
      </c>
      <c r="K30" t="s">
        <v>101</v>
      </c>
      <c r="L30" s="66">
        <v>1.29E-2</v>
      </c>
      <c r="M30" s="66">
        <v>3.5900000000000001E-2</v>
      </c>
      <c r="N30" s="65">
        <v>2586730</v>
      </c>
      <c r="O30" s="65">
        <v>85.8</v>
      </c>
      <c r="P30" s="65">
        <v>0</v>
      </c>
      <c r="Q30" s="65">
        <v>2219.4143399999998</v>
      </c>
      <c r="R30" s="66">
        <v>4.3E-3</v>
      </c>
      <c r="S30" s="66">
        <v>1.24E-2</v>
      </c>
      <c r="T30" s="66">
        <v>1.2999999999999999E-3</v>
      </c>
    </row>
    <row r="31" spans="1:20">
      <c r="A31" t="s">
        <v>367</v>
      </c>
      <c r="B31" t="s">
        <v>368</v>
      </c>
      <c r="C31" t="s">
        <v>99</v>
      </c>
      <c r="D31" t="s">
        <v>122</v>
      </c>
      <c r="E31" t="s">
        <v>369</v>
      </c>
      <c r="F31" t="s">
        <v>305</v>
      </c>
      <c r="G31" t="s">
        <v>1433</v>
      </c>
      <c r="H31" t="s">
        <v>207</v>
      </c>
      <c r="I31" t="s">
        <v>370</v>
      </c>
      <c r="J31" s="65">
        <v>1.7</v>
      </c>
      <c r="K31" t="s">
        <v>101</v>
      </c>
      <c r="L31" s="66">
        <v>4.4999999999999998E-2</v>
      </c>
      <c r="M31" s="66">
        <v>1.9699999999999999E-2</v>
      </c>
      <c r="N31" s="65">
        <v>1346954</v>
      </c>
      <c r="O31" s="65">
        <v>125.96</v>
      </c>
      <c r="P31" s="65">
        <v>18.289280000000002</v>
      </c>
      <c r="Q31" s="65">
        <v>1714.9125383999999</v>
      </c>
      <c r="R31" s="66">
        <v>8.0000000000000004E-4</v>
      </c>
      <c r="S31" s="66">
        <v>9.5999999999999992E-3</v>
      </c>
      <c r="T31" s="66">
        <v>1E-3</v>
      </c>
    </row>
    <row r="32" spans="1:20">
      <c r="A32" t="s">
        <v>371</v>
      </c>
      <c r="B32" t="s">
        <v>372</v>
      </c>
      <c r="C32" t="s">
        <v>99</v>
      </c>
      <c r="D32" t="s">
        <v>122</v>
      </c>
      <c r="E32" t="s">
        <v>313</v>
      </c>
      <c r="F32" t="s">
        <v>305</v>
      </c>
      <c r="G32" t="s">
        <v>1434</v>
      </c>
      <c r="H32" t="s">
        <v>149</v>
      </c>
      <c r="I32" t="s">
        <v>373</v>
      </c>
      <c r="J32" s="65">
        <v>3.08</v>
      </c>
      <c r="K32" t="s">
        <v>101</v>
      </c>
      <c r="L32" s="66">
        <v>1.4200000000000001E-2</v>
      </c>
      <c r="M32" s="66">
        <v>-0.96950000000000003</v>
      </c>
      <c r="N32" s="65">
        <v>163</v>
      </c>
      <c r="O32" s="65">
        <v>4820000</v>
      </c>
      <c r="P32" s="65">
        <v>0</v>
      </c>
      <c r="Q32" s="65">
        <v>7856.6</v>
      </c>
      <c r="R32" s="66">
        <v>0</v>
      </c>
      <c r="S32" s="66">
        <v>4.3999999999999997E-2</v>
      </c>
      <c r="T32" s="66">
        <v>4.7000000000000002E-3</v>
      </c>
    </row>
    <row r="33" spans="1:20">
      <c r="A33" t="s">
        <v>374</v>
      </c>
      <c r="B33" t="s">
        <v>375</v>
      </c>
      <c r="C33" t="s">
        <v>99</v>
      </c>
      <c r="D33" t="s">
        <v>122</v>
      </c>
      <c r="E33" t="s">
        <v>376</v>
      </c>
      <c r="F33" t="s">
        <v>340</v>
      </c>
      <c r="G33" t="s">
        <v>1433</v>
      </c>
      <c r="H33" t="s">
        <v>207</v>
      </c>
      <c r="I33" t="s">
        <v>327</v>
      </c>
      <c r="J33" s="65">
        <v>5.38</v>
      </c>
      <c r="K33" t="s">
        <v>101</v>
      </c>
      <c r="L33" s="66">
        <v>1.23E-2</v>
      </c>
      <c r="M33" s="66">
        <v>2.0899999999999998E-2</v>
      </c>
      <c r="N33" s="65">
        <v>809518</v>
      </c>
      <c r="O33" s="65">
        <v>96.55</v>
      </c>
      <c r="P33" s="65">
        <v>0</v>
      </c>
      <c r="Q33" s="65">
        <v>781.58962899999995</v>
      </c>
      <c r="R33" s="66">
        <v>5.0000000000000001E-4</v>
      </c>
      <c r="S33" s="66">
        <v>4.4000000000000003E-3</v>
      </c>
      <c r="T33" s="66">
        <v>5.0000000000000001E-4</v>
      </c>
    </row>
    <row r="34" spans="1:20">
      <c r="A34" t="s">
        <v>377</v>
      </c>
      <c r="B34" t="s">
        <v>378</v>
      </c>
      <c r="C34" t="s">
        <v>99</v>
      </c>
      <c r="D34" t="s">
        <v>122</v>
      </c>
      <c r="E34" t="s">
        <v>379</v>
      </c>
      <c r="F34" t="s">
        <v>323</v>
      </c>
      <c r="G34" t="s">
        <v>1435</v>
      </c>
      <c r="H34" t="s">
        <v>207</v>
      </c>
      <c r="I34" t="s">
        <v>380</v>
      </c>
      <c r="J34" s="65">
        <v>4.21</v>
      </c>
      <c r="K34" t="s">
        <v>101</v>
      </c>
      <c r="L34" s="66">
        <v>2.1499999999999998E-2</v>
      </c>
      <c r="M34" s="66">
        <v>3.4000000000000002E-2</v>
      </c>
      <c r="N34" s="65">
        <v>758728</v>
      </c>
      <c r="O34" s="65">
        <v>97.15</v>
      </c>
      <c r="P34" s="65">
        <v>0</v>
      </c>
      <c r="Q34" s="65">
        <v>737.10425199999997</v>
      </c>
      <c r="R34" s="66">
        <v>1.1999999999999999E-3</v>
      </c>
      <c r="S34" s="66">
        <v>4.1000000000000003E-3</v>
      </c>
      <c r="T34" s="66">
        <v>4.0000000000000002E-4</v>
      </c>
    </row>
    <row r="35" spans="1:20">
      <c r="A35" t="s">
        <v>381</v>
      </c>
      <c r="B35" t="s">
        <v>382</v>
      </c>
      <c r="C35" t="s">
        <v>99</v>
      </c>
      <c r="D35" t="s">
        <v>122</v>
      </c>
      <c r="E35" t="s">
        <v>383</v>
      </c>
      <c r="F35" t="s">
        <v>122</v>
      </c>
      <c r="G35" t="s">
        <v>384</v>
      </c>
      <c r="H35" t="s">
        <v>149</v>
      </c>
      <c r="I35" t="s">
        <v>385</v>
      </c>
      <c r="J35" s="65">
        <v>5.23</v>
      </c>
      <c r="K35" t="s">
        <v>101</v>
      </c>
      <c r="L35" s="66">
        <v>1.4999999999999999E-2</v>
      </c>
      <c r="M35" s="66">
        <v>5.2999999999999999E-2</v>
      </c>
      <c r="N35" s="65">
        <v>2666000</v>
      </c>
      <c r="O35" s="65">
        <v>82</v>
      </c>
      <c r="P35" s="65">
        <v>0</v>
      </c>
      <c r="Q35" s="65">
        <v>2186.12</v>
      </c>
      <c r="R35" s="66">
        <v>1.11E-2</v>
      </c>
      <c r="S35" s="66">
        <v>1.2200000000000001E-2</v>
      </c>
      <c r="T35" s="66">
        <v>1.2999999999999999E-3</v>
      </c>
    </row>
    <row r="36" spans="1:20">
      <c r="A36" t="s">
        <v>386</v>
      </c>
      <c r="B36" t="s">
        <v>387</v>
      </c>
      <c r="C36" t="s">
        <v>99</v>
      </c>
      <c r="D36" t="s">
        <v>122</v>
      </c>
      <c r="E36" t="s">
        <v>388</v>
      </c>
      <c r="F36" t="s">
        <v>323</v>
      </c>
      <c r="G36" t="s">
        <v>1436</v>
      </c>
      <c r="H36" t="s">
        <v>207</v>
      </c>
      <c r="I36" t="s">
        <v>389</v>
      </c>
      <c r="J36" s="65">
        <v>4.1900000000000004</v>
      </c>
      <c r="K36" t="s">
        <v>101</v>
      </c>
      <c r="L36" s="66">
        <v>3.0599999999999999E-2</v>
      </c>
      <c r="M36" s="66">
        <v>2.4299999999999999E-2</v>
      </c>
      <c r="N36" s="65">
        <v>459606.42</v>
      </c>
      <c r="O36" s="65">
        <v>104.5</v>
      </c>
      <c r="P36" s="65">
        <v>0</v>
      </c>
      <c r="Q36" s="65">
        <v>480.28870890000002</v>
      </c>
      <c r="R36" s="66">
        <v>1E-3</v>
      </c>
      <c r="S36" s="66">
        <v>2.7000000000000001E-3</v>
      </c>
      <c r="T36" s="66">
        <v>2.9999999999999997E-4</v>
      </c>
    </row>
    <row r="37" spans="1:20">
      <c r="A37" t="s">
        <v>390</v>
      </c>
      <c r="B37" t="s">
        <v>391</v>
      </c>
      <c r="C37" t="s">
        <v>99</v>
      </c>
      <c r="D37" t="s">
        <v>122</v>
      </c>
      <c r="E37" t="s">
        <v>392</v>
      </c>
      <c r="F37" t="s">
        <v>111</v>
      </c>
      <c r="G37" t="s">
        <v>1436</v>
      </c>
      <c r="H37" t="s">
        <v>207</v>
      </c>
      <c r="I37" t="s">
        <v>393</v>
      </c>
      <c r="J37" s="65">
        <v>0.94</v>
      </c>
      <c r="K37" t="s">
        <v>101</v>
      </c>
      <c r="L37" s="66">
        <v>4.9500000000000002E-2</v>
      </c>
      <c r="M37" s="66">
        <v>2.4400000000000002E-2</v>
      </c>
      <c r="N37" s="65">
        <v>1150147.6000000001</v>
      </c>
      <c r="O37" s="65">
        <v>124.25</v>
      </c>
      <c r="P37" s="65">
        <v>0</v>
      </c>
      <c r="Q37" s="65">
        <v>1429.058393</v>
      </c>
      <c r="R37" s="66">
        <v>2.3E-3</v>
      </c>
      <c r="S37" s="66">
        <v>8.0000000000000002E-3</v>
      </c>
      <c r="T37" s="66">
        <v>8.9999999999999998E-4</v>
      </c>
    </row>
    <row r="38" spans="1:20">
      <c r="A38" t="s">
        <v>394</v>
      </c>
      <c r="B38" t="s">
        <v>395</v>
      </c>
      <c r="C38" t="s">
        <v>99</v>
      </c>
      <c r="D38" t="s">
        <v>122</v>
      </c>
      <c r="E38" t="s">
        <v>396</v>
      </c>
      <c r="F38" t="s">
        <v>323</v>
      </c>
      <c r="G38" t="s">
        <v>397</v>
      </c>
      <c r="H38" t="s">
        <v>398</v>
      </c>
      <c r="I38" t="s">
        <v>399</v>
      </c>
      <c r="J38" s="65">
        <v>6.11</v>
      </c>
      <c r="K38" t="s">
        <v>101</v>
      </c>
      <c r="L38" s="66">
        <v>2.81E-2</v>
      </c>
      <c r="M38" s="66">
        <v>2.75E-2</v>
      </c>
      <c r="N38" s="65">
        <v>115386.05</v>
      </c>
      <c r="O38" s="65">
        <v>102.26</v>
      </c>
      <c r="P38" s="65">
        <v>0</v>
      </c>
      <c r="Q38" s="65">
        <v>117.99377473</v>
      </c>
      <c r="R38" s="66">
        <v>2.0000000000000001E-4</v>
      </c>
      <c r="S38" s="66">
        <v>6.9999999999999999E-4</v>
      </c>
      <c r="T38" s="66">
        <v>1E-4</v>
      </c>
    </row>
    <row r="39" spans="1:20">
      <c r="A39" t="s">
        <v>400</v>
      </c>
      <c r="B39" t="s">
        <v>401</v>
      </c>
      <c r="C39" t="s">
        <v>99</v>
      </c>
      <c r="D39" t="s">
        <v>122</v>
      </c>
      <c r="E39" t="s">
        <v>402</v>
      </c>
      <c r="F39" t="s">
        <v>323</v>
      </c>
      <c r="G39" t="s">
        <v>1436</v>
      </c>
      <c r="H39" t="s">
        <v>207</v>
      </c>
      <c r="I39" t="s">
        <v>403</v>
      </c>
      <c r="J39" s="65">
        <v>7.32</v>
      </c>
      <c r="K39" t="s">
        <v>101</v>
      </c>
      <c r="L39" s="66">
        <v>8.3999999999999995E-3</v>
      </c>
      <c r="M39" s="66">
        <v>1.72E-2</v>
      </c>
      <c r="N39" s="65">
        <v>2776000</v>
      </c>
      <c r="O39" s="65">
        <v>93.8</v>
      </c>
      <c r="P39" s="65">
        <v>0</v>
      </c>
      <c r="Q39" s="65">
        <v>2603.8879999999999</v>
      </c>
      <c r="R39" s="66">
        <v>5.5999999999999999E-3</v>
      </c>
      <c r="S39" s="66">
        <v>1.46E-2</v>
      </c>
      <c r="T39" s="66">
        <v>1.6000000000000001E-3</v>
      </c>
    </row>
    <row r="40" spans="1:20">
      <c r="A40" t="s">
        <v>404</v>
      </c>
      <c r="B40" t="s">
        <v>405</v>
      </c>
      <c r="C40" t="s">
        <v>99</v>
      </c>
      <c r="D40" t="s">
        <v>122</v>
      </c>
      <c r="E40" t="s">
        <v>406</v>
      </c>
      <c r="F40" t="s">
        <v>323</v>
      </c>
      <c r="G40" t="s">
        <v>1436</v>
      </c>
      <c r="H40" t="s">
        <v>207</v>
      </c>
      <c r="I40" t="s">
        <v>407</v>
      </c>
      <c r="J40" s="65">
        <v>3.27</v>
      </c>
      <c r="K40" t="s">
        <v>101</v>
      </c>
      <c r="L40" s="66">
        <v>4.3400000000000001E-2</v>
      </c>
      <c r="M40" s="66">
        <v>2.3800000000000002E-2</v>
      </c>
      <c r="N40" s="65">
        <v>4525523.79</v>
      </c>
      <c r="O40" s="65">
        <v>106.6</v>
      </c>
      <c r="P40" s="65">
        <v>585.44161999999994</v>
      </c>
      <c r="Q40" s="65">
        <v>5409.6499801399996</v>
      </c>
      <c r="R40" s="66">
        <v>3.3E-3</v>
      </c>
      <c r="S40" s="66">
        <v>3.0300000000000001E-2</v>
      </c>
      <c r="T40" s="66">
        <v>3.3E-3</v>
      </c>
    </row>
    <row r="41" spans="1:20">
      <c r="A41" t="s">
        <v>408</v>
      </c>
      <c r="B41" t="s">
        <v>409</v>
      </c>
      <c r="C41" t="s">
        <v>99</v>
      </c>
      <c r="D41" t="s">
        <v>122</v>
      </c>
      <c r="E41" t="s">
        <v>410</v>
      </c>
      <c r="F41" t="s">
        <v>122</v>
      </c>
      <c r="G41" t="s">
        <v>411</v>
      </c>
      <c r="H41" t="s">
        <v>149</v>
      </c>
      <c r="I41" t="s">
        <v>249</v>
      </c>
      <c r="J41" s="65">
        <v>3.02</v>
      </c>
      <c r="K41" t="s">
        <v>101</v>
      </c>
      <c r="L41" s="66">
        <v>4.65E-2</v>
      </c>
      <c r="M41" s="66">
        <v>3.2000000000000001E-2</v>
      </c>
      <c r="N41" s="65">
        <v>993915</v>
      </c>
      <c r="O41" s="65">
        <v>106.25</v>
      </c>
      <c r="P41" s="65">
        <v>0</v>
      </c>
      <c r="Q41" s="65">
        <v>1056.0346875</v>
      </c>
      <c r="R41" s="66">
        <v>1.4E-3</v>
      </c>
      <c r="S41" s="66">
        <v>5.8999999999999999E-3</v>
      </c>
      <c r="T41" s="66">
        <v>5.9999999999999995E-4</v>
      </c>
    </row>
    <row r="42" spans="1:20">
      <c r="A42" t="s">
        <v>412</v>
      </c>
      <c r="B42" t="s">
        <v>413</v>
      </c>
      <c r="C42" t="s">
        <v>99</v>
      </c>
      <c r="D42" t="s">
        <v>122</v>
      </c>
      <c r="E42" t="s">
        <v>414</v>
      </c>
      <c r="F42" t="s">
        <v>122</v>
      </c>
      <c r="G42" t="s">
        <v>1437</v>
      </c>
      <c r="H42" t="s">
        <v>207</v>
      </c>
      <c r="I42" t="s">
        <v>415</v>
      </c>
      <c r="J42" s="65">
        <v>1.36</v>
      </c>
      <c r="K42" t="s">
        <v>101</v>
      </c>
      <c r="L42" s="66">
        <v>2.5000000000000001E-2</v>
      </c>
      <c r="M42" s="66">
        <v>0.17519999999999999</v>
      </c>
      <c r="N42" s="65">
        <v>1709054.3</v>
      </c>
      <c r="O42" s="65">
        <v>83.25</v>
      </c>
      <c r="P42" s="65">
        <v>0</v>
      </c>
      <c r="Q42" s="65">
        <v>1422.7877047500001</v>
      </c>
      <c r="R42" s="66">
        <v>4.4000000000000003E-3</v>
      </c>
      <c r="S42" s="66">
        <v>8.0000000000000002E-3</v>
      </c>
      <c r="T42" s="66">
        <v>8.9999999999999998E-4</v>
      </c>
    </row>
    <row r="43" spans="1:20">
      <c r="A43" t="s">
        <v>416</v>
      </c>
      <c r="B43" t="s">
        <v>417</v>
      </c>
      <c r="C43" t="s">
        <v>99</v>
      </c>
      <c r="D43" t="s">
        <v>122</v>
      </c>
      <c r="E43" t="s">
        <v>418</v>
      </c>
      <c r="F43" t="s">
        <v>323</v>
      </c>
      <c r="G43" t="s">
        <v>1437</v>
      </c>
      <c r="H43" t="s">
        <v>207</v>
      </c>
      <c r="I43" t="s">
        <v>260</v>
      </c>
      <c r="J43" s="65">
        <v>0.25</v>
      </c>
      <c r="K43" t="s">
        <v>101</v>
      </c>
      <c r="L43" s="66">
        <v>5.2999999999999999E-2</v>
      </c>
      <c r="M43" s="66">
        <v>4.7100000000000003E-2</v>
      </c>
      <c r="N43" s="65">
        <v>1360000.07</v>
      </c>
      <c r="O43" s="65">
        <v>102.06</v>
      </c>
      <c r="P43" s="65">
        <v>0</v>
      </c>
      <c r="Q43" s="65">
        <v>1388.0160714420001</v>
      </c>
      <c r="R43" s="66">
        <v>2.86E-2</v>
      </c>
      <c r="S43" s="66">
        <v>7.7999999999999996E-3</v>
      </c>
      <c r="T43" s="66">
        <v>8.0000000000000004E-4</v>
      </c>
    </row>
    <row r="44" spans="1:20">
      <c r="A44" s="67" t="s">
        <v>267</v>
      </c>
      <c r="B44" s="14"/>
      <c r="C44" s="14"/>
      <c r="D44" s="14"/>
      <c r="E44" s="14"/>
      <c r="J44" s="69">
        <v>4.2699999999999996</v>
      </c>
      <c r="M44" s="68">
        <v>3.6999999999999998E-2</v>
      </c>
      <c r="N44" s="69">
        <v>61555681.57</v>
      </c>
      <c r="P44" s="69">
        <v>0</v>
      </c>
      <c r="Q44" s="69">
        <v>60657.406891257</v>
      </c>
      <c r="S44" s="68">
        <v>0.33960000000000001</v>
      </c>
      <c r="T44" s="68">
        <v>3.6400000000000002E-2</v>
      </c>
    </row>
    <row r="45" spans="1:20">
      <c r="A45" t="s">
        <v>419</v>
      </c>
      <c r="B45" t="s">
        <v>420</v>
      </c>
      <c r="C45" t="s">
        <v>99</v>
      </c>
      <c r="D45" t="s">
        <v>122</v>
      </c>
      <c r="E45" t="s">
        <v>421</v>
      </c>
      <c r="F45" t="s">
        <v>422</v>
      </c>
      <c r="G45" t="s">
        <v>318</v>
      </c>
      <c r="H45" t="s">
        <v>207</v>
      </c>
      <c r="I45" t="s">
        <v>314</v>
      </c>
      <c r="J45" s="65">
        <v>2.2799999999999998</v>
      </c>
      <c r="K45" t="s">
        <v>101</v>
      </c>
      <c r="L45" s="66">
        <v>4.4999999999999998E-2</v>
      </c>
      <c r="M45" s="66">
        <v>1.32E-2</v>
      </c>
      <c r="N45" s="65">
        <v>2024270.75</v>
      </c>
      <c r="O45" s="65">
        <v>107.37</v>
      </c>
      <c r="P45" s="65">
        <v>0</v>
      </c>
      <c r="Q45" s="65">
        <v>2173.4595042750002</v>
      </c>
      <c r="R45" s="66">
        <v>1.17E-2</v>
      </c>
      <c r="S45" s="66">
        <v>1.2200000000000001E-2</v>
      </c>
      <c r="T45" s="66">
        <v>1.2999999999999999E-3</v>
      </c>
    </row>
    <row r="46" spans="1:20">
      <c r="A46" t="s">
        <v>423</v>
      </c>
      <c r="B46" t="s">
        <v>424</v>
      </c>
      <c r="C46" t="s">
        <v>99</v>
      </c>
      <c r="D46" t="s">
        <v>122</v>
      </c>
      <c r="E46" t="s">
        <v>425</v>
      </c>
      <c r="F46" t="s">
        <v>127</v>
      </c>
      <c r="G46" t="s">
        <v>1432</v>
      </c>
      <c r="H46" t="s">
        <v>149</v>
      </c>
      <c r="I46" t="s">
        <v>370</v>
      </c>
      <c r="J46" s="65">
        <v>2.11</v>
      </c>
      <c r="K46" t="s">
        <v>101</v>
      </c>
      <c r="L46" s="66">
        <v>1.49E-2</v>
      </c>
      <c r="M46" s="66">
        <v>1.8700000000000001E-2</v>
      </c>
      <c r="N46" s="65">
        <v>69166</v>
      </c>
      <c r="O46" s="65">
        <v>99.7</v>
      </c>
      <c r="P46" s="65">
        <v>0</v>
      </c>
      <c r="Q46" s="65">
        <v>68.958501999999996</v>
      </c>
      <c r="R46" s="66">
        <v>1E-4</v>
      </c>
      <c r="S46" s="66">
        <v>4.0000000000000002E-4</v>
      </c>
      <c r="T46" s="66">
        <v>0</v>
      </c>
    </row>
    <row r="47" spans="1:20">
      <c r="A47" t="s">
        <v>426</v>
      </c>
      <c r="B47" t="s">
        <v>427</v>
      </c>
      <c r="C47" t="s">
        <v>99</v>
      </c>
      <c r="D47" t="s">
        <v>122</v>
      </c>
      <c r="E47" t="s">
        <v>428</v>
      </c>
      <c r="F47" t="s">
        <v>350</v>
      </c>
      <c r="G47" t="s">
        <v>1431</v>
      </c>
      <c r="H47" t="s">
        <v>207</v>
      </c>
      <c r="I47" t="s">
        <v>429</v>
      </c>
      <c r="J47" s="65">
        <v>2.4300000000000002</v>
      </c>
      <c r="K47" t="s">
        <v>101</v>
      </c>
      <c r="L47" s="66">
        <v>2.4500000000000001E-2</v>
      </c>
      <c r="M47" s="66">
        <v>2.3800000000000002E-2</v>
      </c>
      <c r="N47" s="65">
        <v>7350000</v>
      </c>
      <c r="O47" s="65">
        <v>100.21</v>
      </c>
      <c r="P47" s="65">
        <v>0</v>
      </c>
      <c r="Q47" s="65">
        <v>7365.4350000000004</v>
      </c>
      <c r="R47" s="66">
        <v>4.7000000000000002E-3</v>
      </c>
      <c r="S47" s="66">
        <v>4.1200000000000001E-2</v>
      </c>
      <c r="T47" s="66">
        <v>4.4000000000000003E-3</v>
      </c>
    </row>
    <row r="48" spans="1:20">
      <c r="A48" t="s">
        <v>430</v>
      </c>
      <c r="B48" t="s">
        <v>431</v>
      </c>
      <c r="C48" t="s">
        <v>99</v>
      </c>
      <c r="D48" t="s">
        <v>122</v>
      </c>
      <c r="E48" t="s">
        <v>432</v>
      </c>
      <c r="F48" t="s">
        <v>433</v>
      </c>
      <c r="G48" t="s">
        <v>1432</v>
      </c>
      <c r="H48" t="s">
        <v>149</v>
      </c>
      <c r="I48" t="s">
        <v>434</v>
      </c>
      <c r="J48" s="65">
        <v>2.9</v>
      </c>
      <c r="K48" t="s">
        <v>101</v>
      </c>
      <c r="L48" s="66">
        <v>3.39E-2</v>
      </c>
      <c r="M48" s="66">
        <v>3.7699999999999997E-2</v>
      </c>
      <c r="N48" s="65">
        <v>5718182</v>
      </c>
      <c r="O48" s="65">
        <v>98.93</v>
      </c>
      <c r="P48" s="65">
        <v>0</v>
      </c>
      <c r="Q48" s="65">
        <v>5656.9974525999996</v>
      </c>
      <c r="R48" s="66">
        <v>8.0000000000000002E-3</v>
      </c>
      <c r="S48" s="66">
        <v>3.1699999999999999E-2</v>
      </c>
      <c r="T48" s="66">
        <v>3.3999999999999998E-3</v>
      </c>
    </row>
    <row r="49" spans="1:20">
      <c r="A49" t="s">
        <v>435</v>
      </c>
      <c r="B49" t="s">
        <v>436</v>
      </c>
      <c r="C49" t="s">
        <v>99</v>
      </c>
      <c r="D49" t="s">
        <v>122</v>
      </c>
      <c r="E49" t="s">
        <v>437</v>
      </c>
      <c r="F49" t="s">
        <v>122</v>
      </c>
      <c r="G49" t="s">
        <v>1432</v>
      </c>
      <c r="H49" t="s">
        <v>149</v>
      </c>
      <c r="I49" t="s">
        <v>389</v>
      </c>
      <c r="J49" s="65">
        <v>6.78</v>
      </c>
      <c r="K49" t="s">
        <v>101</v>
      </c>
      <c r="L49" s="66">
        <v>3.6900000000000002E-2</v>
      </c>
      <c r="M49" s="66">
        <v>3.4599999999999999E-2</v>
      </c>
      <c r="N49" s="65">
        <v>1840053.36</v>
      </c>
      <c r="O49" s="65">
        <v>102.31</v>
      </c>
      <c r="P49" s="65">
        <v>0</v>
      </c>
      <c r="Q49" s="65">
        <v>1882.5585926159999</v>
      </c>
      <c r="R49" s="66">
        <v>5.7000000000000002E-3</v>
      </c>
      <c r="S49" s="66">
        <v>1.0500000000000001E-2</v>
      </c>
      <c r="T49" s="66">
        <v>1.1000000000000001E-3</v>
      </c>
    </row>
    <row r="50" spans="1:20">
      <c r="A50" t="s">
        <v>438</v>
      </c>
      <c r="B50" t="s">
        <v>439</v>
      </c>
      <c r="C50" t="s">
        <v>99</v>
      </c>
      <c r="D50" t="s">
        <v>122</v>
      </c>
      <c r="E50" t="s">
        <v>440</v>
      </c>
      <c r="F50" t="s">
        <v>305</v>
      </c>
      <c r="G50" t="s">
        <v>1434</v>
      </c>
      <c r="H50" t="s">
        <v>149</v>
      </c>
      <c r="I50" t="s">
        <v>441</v>
      </c>
      <c r="J50" s="65">
        <v>0.17</v>
      </c>
      <c r="K50" t="s">
        <v>101</v>
      </c>
      <c r="L50" s="66">
        <v>9.7999999999999997E-3</v>
      </c>
      <c r="M50" s="66">
        <v>4.58E-2</v>
      </c>
      <c r="N50" s="65">
        <v>2900000</v>
      </c>
      <c r="O50" s="65">
        <v>99.49</v>
      </c>
      <c r="P50" s="65">
        <v>0</v>
      </c>
      <c r="Q50" s="65">
        <v>2885.21</v>
      </c>
      <c r="R50" s="66">
        <v>6.7000000000000002E-3</v>
      </c>
      <c r="S50" s="66">
        <v>1.6199999999999999E-2</v>
      </c>
      <c r="T50" s="66">
        <v>1.6999999999999999E-3</v>
      </c>
    </row>
    <row r="51" spans="1:20">
      <c r="A51" t="s">
        <v>442</v>
      </c>
      <c r="B51" t="s">
        <v>443</v>
      </c>
      <c r="C51" t="s">
        <v>99</v>
      </c>
      <c r="D51" t="s">
        <v>122</v>
      </c>
      <c r="E51" t="s">
        <v>444</v>
      </c>
      <c r="F51" t="s">
        <v>323</v>
      </c>
      <c r="G51" t="s">
        <v>1433</v>
      </c>
      <c r="H51" t="s">
        <v>207</v>
      </c>
      <c r="I51" t="s">
        <v>445</v>
      </c>
      <c r="J51" s="65">
        <v>7.02</v>
      </c>
      <c r="K51" t="s">
        <v>101</v>
      </c>
      <c r="L51" s="66">
        <v>2.41E-2</v>
      </c>
      <c r="M51" s="66">
        <v>3.4599999999999999E-2</v>
      </c>
      <c r="N51" s="65">
        <v>3460000</v>
      </c>
      <c r="O51" s="65">
        <v>93.2</v>
      </c>
      <c r="P51" s="65">
        <v>0</v>
      </c>
      <c r="Q51" s="65">
        <v>3224.72</v>
      </c>
      <c r="R51" s="66">
        <v>8.6E-3</v>
      </c>
      <c r="S51" s="66">
        <v>1.8100000000000002E-2</v>
      </c>
      <c r="T51" s="66">
        <v>1.9E-3</v>
      </c>
    </row>
    <row r="52" spans="1:20">
      <c r="A52" t="s">
        <v>446</v>
      </c>
      <c r="B52" t="s">
        <v>447</v>
      </c>
      <c r="C52" t="s">
        <v>99</v>
      </c>
      <c r="D52" t="s">
        <v>122</v>
      </c>
      <c r="E52" t="s">
        <v>448</v>
      </c>
      <c r="F52" t="s">
        <v>131</v>
      </c>
      <c r="G52" t="s">
        <v>1433</v>
      </c>
      <c r="H52" t="s">
        <v>207</v>
      </c>
      <c r="I52" t="s">
        <v>380</v>
      </c>
      <c r="J52" s="65">
        <v>4.12</v>
      </c>
      <c r="K52" t="s">
        <v>101</v>
      </c>
      <c r="L52" s="66">
        <v>3.6499999999999998E-2</v>
      </c>
      <c r="M52" s="66">
        <v>2.8500000000000001E-2</v>
      </c>
      <c r="N52" s="65">
        <v>43792</v>
      </c>
      <c r="O52" s="65">
        <v>104.6</v>
      </c>
      <c r="P52" s="65">
        <v>0</v>
      </c>
      <c r="Q52" s="65">
        <v>45.806432000000001</v>
      </c>
      <c r="R52" s="66">
        <v>0</v>
      </c>
      <c r="S52" s="66">
        <v>2.9999999999999997E-4</v>
      </c>
      <c r="T52" s="66">
        <v>0</v>
      </c>
    </row>
    <row r="53" spans="1:20">
      <c r="A53" t="s">
        <v>449</v>
      </c>
      <c r="B53" t="s">
        <v>450</v>
      </c>
      <c r="C53" t="s">
        <v>99</v>
      </c>
      <c r="D53" t="s">
        <v>122</v>
      </c>
      <c r="E53" t="s">
        <v>451</v>
      </c>
      <c r="F53" t="s">
        <v>433</v>
      </c>
      <c r="G53" t="s">
        <v>1433</v>
      </c>
      <c r="H53" t="s">
        <v>207</v>
      </c>
      <c r="I53" t="s">
        <v>452</v>
      </c>
      <c r="J53" s="65">
        <v>9.18</v>
      </c>
      <c r="K53" t="s">
        <v>101</v>
      </c>
      <c r="L53" s="66">
        <v>3.0499999999999999E-2</v>
      </c>
      <c r="M53" s="66">
        <v>3.0800000000000001E-2</v>
      </c>
      <c r="N53" s="65">
        <v>4028223</v>
      </c>
      <c r="O53" s="65">
        <v>100.65</v>
      </c>
      <c r="P53" s="65">
        <v>0</v>
      </c>
      <c r="Q53" s="65">
        <v>4054.4064494999998</v>
      </c>
      <c r="R53" s="66">
        <v>5.4999999999999997E-3</v>
      </c>
      <c r="S53" s="66">
        <v>2.2700000000000001E-2</v>
      </c>
      <c r="T53" s="66">
        <v>2.3999999999999998E-3</v>
      </c>
    </row>
    <row r="54" spans="1:20">
      <c r="A54" t="s">
        <v>453</v>
      </c>
      <c r="B54" t="s">
        <v>454</v>
      </c>
      <c r="C54" t="s">
        <v>99</v>
      </c>
      <c r="D54" t="s">
        <v>122</v>
      </c>
      <c r="E54" t="s">
        <v>455</v>
      </c>
      <c r="F54" t="s">
        <v>433</v>
      </c>
      <c r="G54" t="s">
        <v>1434</v>
      </c>
      <c r="H54" t="s">
        <v>149</v>
      </c>
      <c r="I54" t="s">
        <v>249</v>
      </c>
      <c r="J54" s="65">
        <v>4.01</v>
      </c>
      <c r="K54" t="s">
        <v>101</v>
      </c>
      <c r="L54" s="66">
        <v>3.9199999999999999E-2</v>
      </c>
      <c r="M54" s="66">
        <v>2.9000000000000001E-2</v>
      </c>
      <c r="N54" s="65">
        <v>2364993</v>
      </c>
      <c r="O54" s="65">
        <v>104.86</v>
      </c>
      <c r="P54" s="65">
        <v>0</v>
      </c>
      <c r="Q54" s="65">
        <v>2479.9316598</v>
      </c>
      <c r="R54" s="66">
        <v>2.5000000000000001E-3</v>
      </c>
      <c r="S54" s="66">
        <v>1.3899999999999999E-2</v>
      </c>
      <c r="T54" s="66">
        <v>1.5E-3</v>
      </c>
    </row>
    <row r="55" spans="1:20">
      <c r="A55" t="s">
        <v>456</v>
      </c>
      <c r="B55" t="s">
        <v>457</v>
      </c>
      <c r="C55" t="s">
        <v>99</v>
      </c>
      <c r="D55" t="s">
        <v>122</v>
      </c>
      <c r="E55" t="s">
        <v>458</v>
      </c>
      <c r="F55" t="s">
        <v>323</v>
      </c>
      <c r="G55" t="s">
        <v>1433</v>
      </c>
      <c r="H55" t="s">
        <v>207</v>
      </c>
      <c r="I55" t="s">
        <v>249</v>
      </c>
      <c r="J55" s="65">
        <v>3.98</v>
      </c>
      <c r="K55" t="s">
        <v>101</v>
      </c>
      <c r="L55" s="66">
        <v>3.5000000000000003E-2</v>
      </c>
      <c r="M55" s="66">
        <v>3.1899999999999998E-2</v>
      </c>
      <c r="N55" s="65">
        <v>2331689</v>
      </c>
      <c r="O55" s="65">
        <v>102.2</v>
      </c>
      <c r="P55" s="65">
        <v>0</v>
      </c>
      <c r="Q55" s="65">
        <v>2382.9861580000002</v>
      </c>
      <c r="R55" s="66">
        <v>2.3E-3</v>
      </c>
      <c r="S55" s="66">
        <v>1.3299999999999999E-2</v>
      </c>
      <c r="T55" s="66">
        <v>1.4E-3</v>
      </c>
    </row>
    <row r="56" spans="1:20">
      <c r="A56" t="s">
        <v>459</v>
      </c>
      <c r="B56" t="s">
        <v>460</v>
      </c>
      <c r="C56" t="s">
        <v>99</v>
      </c>
      <c r="D56" t="s">
        <v>122</v>
      </c>
      <c r="E56" t="s">
        <v>376</v>
      </c>
      <c r="F56" t="s">
        <v>340</v>
      </c>
      <c r="G56" t="s">
        <v>1433</v>
      </c>
      <c r="H56" t="s">
        <v>207</v>
      </c>
      <c r="I56" t="s">
        <v>461</v>
      </c>
      <c r="J56" s="65">
        <v>7.73</v>
      </c>
      <c r="K56" t="s">
        <v>101</v>
      </c>
      <c r="L56" s="66">
        <v>2.4299999999999999E-2</v>
      </c>
      <c r="M56" s="66">
        <v>3.5799999999999998E-2</v>
      </c>
      <c r="N56" s="65">
        <v>1730341</v>
      </c>
      <c r="O56" s="65">
        <v>92.11</v>
      </c>
      <c r="P56" s="65">
        <v>0</v>
      </c>
      <c r="Q56" s="65">
        <v>1593.8170951</v>
      </c>
      <c r="R56" s="66">
        <v>2E-3</v>
      </c>
      <c r="S56" s="66">
        <v>8.8999999999999999E-3</v>
      </c>
      <c r="T56" s="66">
        <v>1E-3</v>
      </c>
    </row>
    <row r="57" spans="1:20">
      <c r="A57" t="s">
        <v>462</v>
      </c>
      <c r="B57" t="s">
        <v>463</v>
      </c>
      <c r="C57" t="s">
        <v>99</v>
      </c>
      <c r="D57" t="s">
        <v>122</v>
      </c>
      <c r="E57" t="s">
        <v>464</v>
      </c>
      <c r="F57" t="s">
        <v>465</v>
      </c>
      <c r="G57" t="s">
        <v>1434</v>
      </c>
      <c r="H57" t="s">
        <v>149</v>
      </c>
      <c r="I57" t="s">
        <v>466</v>
      </c>
      <c r="J57" s="65">
        <v>3.19</v>
      </c>
      <c r="K57" t="s">
        <v>101</v>
      </c>
      <c r="L57" s="66">
        <v>2.75E-2</v>
      </c>
      <c r="M57" s="66">
        <v>4.4600000000000001E-2</v>
      </c>
      <c r="N57" s="65">
        <v>1068058.52</v>
      </c>
      <c r="O57" s="65">
        <v>95.08</v>
      </c>
      <c r="P57" s="65">
        <v>0</v>
      </c>
      <c r="Q57" s="65">
        <v>1015.510040816</v>
      </c>
      <c r="R57" s="66">
        <v>2.5999999999999999E-3</v>
      </c>
      <c r="S57" s="66">
        <v>5.7000000000000002E-3</v>
      </c>
      <c r="T57" s="66">
        <v>5.9999999999999995E-4</v>
      </c>
    </row>
    <row r="58" spans="1:20">
      <c r="A58" t="s">
        <v>467</v>
      </c>
      <c r="B58" t="s">
        <v>468</v>
      </c>
      <c r="C58" t="s">
        <v>99</v>
      </c>
      <c r="D58" t="s">
        <v>122</v>
      </c>
      <c r="E58" t="s">
        <v>469</v>
      </c>
      <c r="F58" t="s">
        <v>323</v>
      </c>
      <c r="G58" t="s">
        <v>470</v>
      </c>
      <c r="H58" t="s">
        <v>149</v>
      </c>
      <c r="I58" t="s">
        <v>356</v>
      </c>
      <c r="J58" s="65">
        <v>3.59</v>
      </c>
      <c r="K58" t="s">
        <v>101</v>
      </c>
      <c r="L58" s="66">
        <v>4.1700000000000001E-2</v>
      </c>
      <c r="M58" s="66">
        <v>4.02E-2</v>
      </c>
      <c r="N58" s="65">
        <v>2378249</v>
      </c>
      <c r="O58" s="65">
        <v>101.7</v>
      </c>
      <c r="P58" s="65">
        <v>0</v>
      </c>
      <c r="Q58" s="65">
        <v>2418.6792329999998</v>
      </c>
      <c r="R58" s="66">
        <v>7.9000000000000008E-3</v>
      </c>
      <c r="S58" s="66">
        <v>1.35E-2</v>
      </c>
      <c r="T58" s="66">
        <v>1.5E-3</v>
      </c>
    </row>
    <row r="59" spans="1:20">
      <c r="A59" t="s">
        <v>471</v>
      </c>
      <c r="B59" t="s">
        <v>472</v>
      </c>
      <c r="C59" t="s">
        <v>99</v>
      </c>
      <c r="D59" t="s">
        <v>122</v>
      </c>
      <c r="E59" t="s">
        <v>473</v>
      </c>
      <c r="F59" t="s">
        <v>111</v>
      </c>
      <c r="G59" t="s">
        <v>470</v>
      </c>
      <c r="H59" t="s">
        <v>149</v>
      </c>
      <c r="I59" t="s">
        <v>370</v>
      </c>
      <c r="J59" s="65">
        <v>4.28</v>
      </c>
      <c r="K59" t="s">
        <v>101</v>
      </c>
      <c r="L59" s="66">
        <v>1.8599999999999998E-2</v>
      </c>
      <c r="M59" s="66">
        <v>3.2500000000000001E-2</v>
      </c>
      <c r="N59" s="65">
        <v>58050</v>
      </c>
      <c r="O59" s="65">
        <v>94.98</v>
      </c>
      <c r="P59" s="65">
        <v>0</v>
      </c>
      <c r="Q59" s="65">
        <v>55.135890000000003</v>
      </c>
      <c r="R59" s="66">
        <v>5.0000000000000001E-4</v>
      </c>
      <c r="S59" s="66">
        <v>2.9999999999999997E-4</v>
      </c>
      <c r="T59" s="66">
        <v>0</v>
      </c>
    </row>
    <row r="60" spans="1:20">
      <c r="A60" t="s">
        <v>474</v>
      </c>
      <c r="B60" t="s">
        <v>475</v>
      </c>
      <c r="C60" t="s">
        <v>99</v>
      </c>
      <c r="D60" t="s">
        <v>122</v>
      </c>
      <c r="E60" t="s">
        <v>476</v>
      </c>
      <c r="F60" t="s">
        <v>122</v>
      </c>
      <c r="G60" t="s">
        <v>470</v>
      </c>
      <c r="H60" t="s">
        <v>149</v>
      </c>
      <c r="I60" t="s">
        <v>415</v>
      </c>
      <c r="J60" s="65">
        <v>1.1599999999999999</v>
      </c>
      <c r="K60" t="s">
        <v>101</v>
      </c>
      <c r="L60" s="66">
        <v>4.4499999999999998E-2</v>
      </c>
      <c r="M60" s="66">
        <v>0.1137</v>
      </c>
      <c r="N60" s="65">
        <v>1265668.25</v>
      </c>
      <c r="O60" s="65">
        <v>93.78</v>
      </c>
      <c r="P60" s="65">
        <v>0</v>
      </c>
      <c r="Q60" s="65">
        <v>1186.94368485</v>
      </c>
      <c r="R60" s="66">
        <v>2.3999999999999998E-3</v>
      </c>
      <c r="S60" s="66">
        <v>6.6E-3</v>
      </c>
      <c r="T60" s="66">
        <v>6.9999999999999999E-4</v>
      </c>
    </row>
    <row r="61" spans="1:20">
      <c r="A61" t="s">
        <v>477</v>
      </c>
      <c r="B61" t="s">
        <v>478</v>
      </c>
      <c r="C61" t="s">
        <v>99</v>
      </c>
      <c r="D61" t="s">
        <v>122</v>
      </c>
      <c r="E61" t="s">
        <v>479</v>
      </c>
      <c r="F61" t="s">
        <v>131</v>
      </c>
      <c r="G61" t="s">
        <v>1435</v>
      </c>
      <c r="H61" t="s">
        <v>207</v>
      </c>
      <c r="I61" t="s">
        <v>389</v>
      </c>
      <c r="J61" s="65">
        <v>2.17</v>
      </c>
      <c r="K61" t="s">
        <v>101</v>
      </c>
      <c r="L61" s="66">
        <v>2.1600000000000001E-2</v>
      </c>
      <c r="M61" s="66">
        <v>1.6E-2</v>
      </c>
      <c r="N61" s="65">
        <v>666898</v>
      </c>
      <c r="O61" s="65">
        <v>101.8</v>
      </c>
      <c r="P61" s="65">
        <v>0</v>
      </c>
      <c r="Q61" s="65">
        <v>678.90216399999997</v>
      </c>
      <c r="R61" s="66">
        <v>6.9999999999999999E-4</v>
      </c>
      <c r="S61" s="66">
        <v>3.8E-3</v>
      </c>
      <c r="T61" s="66">
        <v>4.0000000000000002E-4</v>
      </c>
    </row>
    <row r="62" spans="1:20">
      <c r="A62" t="s">
        <v>480</v>
      </c>
      <c r="B62" t="s">
        <v>481</v>
      </c>
      <c r="C62" t="s">
        <v>99</v>
      </c>
      <c r="D62" t="s">
        <v>122</v>
      </c>
      <c r="E62" t="s">
        <v>479</v>
      </c>
      <c r="F62" t="s">
        <v>131</v>
      </c>
      <c r="G62" t="s">
        <v>1435</v>
      </c>
      <c r="H62" t="s">
        <v>207</v>
      </c>
      <c r="I62" t="s">
        <v>482</v>
      </c>
      <c r="J62" s="65">
        <v>5.01</v>
      </c>
      <c r="K62" t="s">
        <v>101</v>
      </c>
      <c r="L62" s="66">
        <v>0.04</v>
      </c>
      <c r="M62" s="66">
        <v>2.8299999999999999E-2</v>
      </c>
      <c r="N62" s="65">
        <v>1797995</v>
      </c>
      <c r="O62" s="65">
        <v>109</v>
      </c>
      <c r="P62" s="65">
        <v>0</v>
      </c>
      <c r="Q62" s="65">
        <v>1959.8145500000001</v>
      </c>
      <c r="R62" s="66">
        <v>4.8999999999999998E-3</v>
      </c>
      <c r="S62" s="66">
        <v>1.0999999999999999E-2</v>
      </c>
      <c r="T62" s="66">
        <v>1.1999999999999999E-3</v>
      </c>
    </row>
    <row r="63" spans="1:20">
      <c r="A63" t="s">
        <v>483</v>
      </c>
      <c r="B63" t="s">
        <v>484</v>
      </c>
      <c r="C63" t="s">
        <v>99</v>
      </c>
      <c r="D63" t="s">
        <v>122</v>
      </c>
      <c r="E63" t="s">
        <v>485</v>
      </c>
      <c r="F63" t="s">
        <v>323</v>
      </c>
      <c r="G63" t="s">
        <v>384</v>
      </c>
      <c r="H63" t="s">
        <v>149</v>
      </c>
      <c r="I63" t="s">
        <v>486</v>
      </c>
      <c r="J63" s="65">
        <v>4.21</v>
      </c>
      <c r="K63" t="s">
        <v>101</v>
      </c>
      <c r="L63" s="66">
        <v>2.9499999999999998E-2</v>
      </c>
      <c r="M63" s="66">
        <v>4.48E-2</v>
      </c>
      <c r="N63" s="65">
        <v>627278</v>
      </c>
      <c r="O63" s="65">
        <v>94.69</v>
      </c>
      <c r="P63" s="65">
        <v>0</v>
      </c>
      <c r="Q63" s="65">
        <v>593.96953819999999</v>
      </c>
      <c r="R63" s="66">
        <v>3.7000000000000002E-3</v>
      </c>
      <c r="S63" s="66">
        <v>3.3E-3</v>
      </c>
      <c r="T63" s="66">
        <v>4.0000000000000002E-4</v>
      </c>
    </row>
    <row r="64" spans="1:20">
      <c r="A64" t="s">
        <v>487</v>
      </c>
      <c r="B64" t="s">
        <v>488</v>
      </c>
      <c r="C64" t="s">
        <v>99</v>
      </c>
      <c r="D64" t="s">
        <v>122</v>
      </c>
      <c r="E64" t="s">
        <v>489</v>
      </c>
      <c r="F64" t="s">
        <v>124</v>
      </c>
      <c r="G64" t="s">
        <v>1436</v>
      </c>
      <c r="H64" t="s">
        <v>207</v>
      </c>
      <c r="I64" t="s">
        <v>385</v>
      </c>
      <c r="J64" s="65">
        <v>5.61</v>
      </c>
      <c r="K64" t="s">
        <v>101</v>
      </c>
      <c r="L64" s="66">
        <v>2.0500000000000001E-2</v>
      </c>
      <c r="M64" s="66">
        <v>3.0300000000000001E-2</v>
      </c>
      <c r="N64" s="65">
        <v>2546028</v>
      </c>
      <c r="O64" s="65">
        <v>95.08</v>
      </c>
      <c r="P64" s="65">
        <v>0</v>
      </c>
      <c r="Q64" s="65">
        <v>2420.7634223999999</v>
      </c>
      <c r="R64" s="66">
        <v>6.0000000000000001E-3</v>
      </c>
      <c r="S64" s="66">
        <v>1.3599999999999999E-2</v>
      </c>
      <c r="T64" s="66">
        <v>1.5E-3</v>
      </c>
    </row>
    <row r="65" spans="1:20">
      <c r="A65" t="s">
        <v>490</v>
      </c>
      <c r="B65" t="s">
        <v>491</v>
      </c>
      <c r="C65" t="s">
        <v>99</v>
      </c>
      <c r="D65" t="s">
        <v>122</v>
      </c>
      <c r="E65" t="s">
        <v>492</v>
      </c>
      <c r="F65" t="s">
        <v>323</v>
      </c>
      <c r="G65" t="s">
        <v>1436</v>
      </c>
      <c r="H65" t="s">
        <v>207</v>
      </c>
      <c r="I65" t="s">
        <v>493</v>
      </c>
      <c r="J65" s="65">
        <v>3.41</v>
      </c>
      <c r="K65" t="s">
        <v>101</v>
      </c>
      <c r="L65" s="66">
        <v>3.4200000000000001E-2</v>
      </c>
      <c r="M65" s="66">
        <v>3.9100000000000003E-2</v>
      </c>
      <c r="N65" s="65">
        <v>2636000</v>
      </c>
      <c r="O65" s="65">
        <v>99</v>
      </c>
      <c r="P65" s="65">
        <v>0</v>
      </c>
      <c r="Q65" s="65">
        <v>2609.64</v>
      </c>
      <c r="R65" s="66">
        <v>7.1000000000000004E-3</v>
      </c>
      <c r="S65" s="66">
        <v>1.46E-2</v>
      </c>
      <c r="T65" s="66">
        <v>1.6000000000000001E-3</v>
      </c>
    </row>
    <row r="66" spans="1:20">
      <c r="A66" t="s">
        <v>494</v>
      </c>
      <c r="B66" t="s">
        <v>495</v>
      </c>
      <c r="C66" t="s">
        <v>99</v>
      </c>
      <c r="D66" t="s">
        <v>122</v>
      </c>
      <c r="E66" t="s">
        <v>496</v>
      </c>
      <c r="F66" t="s">
        <v>323</v>
      </c>
      <c r="G66" t="s">
        <v>1436</v>
      </c>
      <c r="H66" t="s">
        <v>207</v>
      </c>
      <c r="I66" t="s">
        <v>356</v>
      </c>
      <c r="J66" s="65">
        <v>2.46</v>
      </c>
      <c r="K66" t="s">
        <v>101</v>
      </c>
      <c r="L66" s="66">
        <v>4.2000000000000003E-2</v>
      </c>
      <c r="M66" s="66">
        <v>2.46E-2</v>
      </c>
      <c r="N66" s="65">
        <v>401493</v>
      </c>
      <c r="O66" s="65">
        <v>106</v>
      </c>
      <c r="P66" s="65">
        <v>0</v>
      </c>
      <c r="Q66" s="65">
        <v>425.58258000000001</v>
      </c>
      <c r="R66" s="66">
        <v>5.9999999999999995E-4</v>
      </c>
      <c r="S66" s="66">
        <v>2.3999999999999998E-3</v>
      </c>
      <c r="T66" s="66">
        <v>2.9999999999999997E-4</v>
      </c>
    </row>
    <row r="67" spans="1:20">
      <c r="A67" t="s">
        <v>497</v>
      </c>
      <c r="B67" t="s">
        <v>498</v>
      </c>
      <c r="C67" t="s">
        <v>99</v>
      </c>
      <c r="D67" t="s">
        <v>122</v>
      </c>
      <c r="E67" t="s">
        <v>496</v>
      </c>
      <c r="F67" t="s">
        <v>323</v>
      </c>
      <c r="G67" t="s">
        <v>1436</v>
      </c>
      <c r="H67" t="s">
        <v>207</v>
      </c>
      <c r="I67" t="s">
        <v>499</v>
      </c>
      <c r="J67" s="65">
        <v>4.08</v>
      </c>
      <c r="K67" t="s">
        <v>101</v>
      </c>
      <c r="L67" s="66">
        <v>4.2999999999999997E-2</v>
      </c>
      <c r="M67" s="66">
        <v>3.49E-2</v>
      </c>
      <c r="N67" s="65">
        <v>2009132</v>
      </c>
      <c r="O67" s="65">
        <v>104.3</v>
      </c>
      <c r="P67" s="65">
        <v>0</v>
      </c>
      <c r="Q67" s="65">
        <v>2095.524676</v>
      </c>
      <c r="R67" s="66">
        <v>2E-3</v>
      </c>
      <c r="S67" s="66">
        <v>1.17E-2</v>
      </c>
      <c r="T67" s="66">
        <v>1.2999999999999999E-3</v>
      </c>
    </row>
    <row r="68" spans="1:20">
      <c r="A68" t="s">
        <v>500</v>
      </c>
      <c r="B68" t="s">
        <v>501</v>
      </c>
      <c r="C68" t="s">
        <v>99</v>
      </c>
      <c r="D68" t="s">
        <v>122</v>
      </c>
      <c r="E68" t="s">
        <v>392</v>
      </c>
      <c r="F68" t="s">
        <v>111</v>
      </c>
      <c r="G68" t="s">
        <v>1436</v>
      </c>
      <c r="H68" t="s">
        <v>207</v>
      </c>
      <c r="I68" t="s">
        <v>499</v>
      </c>
      <c r="J68" s="65">
        <v>5.43</v>
      </c>
      <c r="K68" t="s">
        <v>101</v>
      </c>
      <c r="L68" s="66">
        <v>2.1999999999999999E-2</v>
      </c>
      <c r="M68" s="66">
        <v>4.9500000000000002E-2</v>
      </c>
      <c r="N68" s="65">
        <v>311982</v>
      </c>
      <c r="O68" s="65">
        <v>87</v>
      </c>
      <c r="P68" s="65">
        <v>0</v>
      </c>
      <c r="Q68" s="65">
        <v>271.42433999999997</v>
      </c>
      <c r="R68" s="66">
        <v>4.0000000000000002E-4</v>
      </c>
      <c r="S68" s="66">
        <v>1.5E-3</v>
      </c>
      <c r="T68" s="66">
        <v>2.0000000000000001E-4</v>
      </c>
    </row>
    <row r="69" spans="1:20">
      <c r="A69" t="s">
        <v>502</v>
      </c>
      <c r="B69" t="s">
        <v>503</v>
      </c>
      <c r="C69" t="s">
        <v>99</v>
      </c>
      <c r="D69" t="s">
        <v>122</v>
      </c>
      <c r="E69" t="s">
        <v>504</v>
      </c>
      <c r="F69" t="s">
        <v>323</v>
      </c>
      <c r="G69" t="s">
        <v>384</v>
      </c>
      <c r="H69" t="s">
        <v>149</v>
      </c>
      <c r="I69" t="s">
        <v>249</v>
      </c>
      <c r="J69" s="65">
        <v>5.44</v>
      </c>
      <c r="K69" t="s">
        <v>101</v>
      </c>
      <c r="L69" s="66">
        <v>2.8000000000000001E-2</v>
      </c>
      <c r="M69" s="66">
        <v>3.04E-2</v>
      </c>
      <c r="N69" s="65">
        <v>1423944</v>
      </c>
      <c r="O69" s="65">
        <v>99.5</v>
      </c>
      <c r="P69" s="65">
        <v>0</v>
      </c>
      <c r="Q69" s="65">
        <v>1416.82428</v>
      </c>
      <c r="R69" s="66">
        <v>2.7000000000000001E-3</v>
      </c>
      <c r="S69" s="66">
        <v>7.9000000000000008E-3</v>
      </c>
      <c r="T69" s="66">
        <v>8.9999999999999998E-4</v>
      </c>
    </row>
    <row r="70" spans="1:20">
      <c r="A70" t="s">
        <v>505</v>
      </c>
      <c r="B70" t="s">
        <v>506</v>
      </c>
      <c r="C70" t="s">
        <v>99</v>
      </c>
      <c r="D70" t="s">
        <v>122</v>
      </c>
      <c r="E70" t="s">
        <v>507</v>
      </c>
      <c r="F70" t="s">
        <v>131</v>
      </c>
      <c r="G70" t="s">
        <v>1436</v>
      </c>
      <c r="H70" t="s">
        <v>207</v>
      </c>
      <c r="I70" t="s">
        <v>249</v>
      </c>
      <c r="J70" s="65">
        <v>5.0599999999999996</v>
      </c>
      <c r="K70" t="s">
        <v>101</v>
      </c>
      <c r="L70" s="66">
        <v>2.5000000000000001E-2</v>
      </c>
      <c r="M70" s="66">
        <v>4.1300000000000003E-2</v>
      </c>
      <c r="N70" s="65">
        <v>1046646</v>
      </c>
      <c r="O70" s="65">
        <v>92.81</v>
      </c>
      <c r="P70" s="65">
        <v>0</v>
      </c>
      <c r="Q70" s="65">
        <v>971.39215260000003</v>
      </c>
      <c r="R70" s="66">
        <v>1.6999999999999999E-3</v>
      </c>
      <c r="S70" s="66">
        <v>5.4000000000000003E-3</v>
      </c>
      <c r="T70" s="66">
        <v>5.9999999999999995E-4</v>
      </c>
    </row>
    <row r="71" spans="1:20">
      <c r="A71" t="s">
        <v>508</v>
      </c>
      <c r="B71" t="s">
        <v>509</v>
      </c>
      <c r="C71" t="s">
        <v>99</v>
      </c>
      <c r="D71" t="s">
        <v>122</v>
      </c>
      <c r="E71" t="s">
        <v>510</v>
      </c>
      <c r="F71" t="s">
        <v>122</v>
      </c>
      <c r="G71" t="s">
        <v>411</v>
      </c>
      <c r="H71" t="s">
        <v>149</v>
      </c>
      <c r="I71" t="s">
        <v>511</v>
      </c>
      <c r="J71" s="65">
        <v>6.23</v>
      </c>
      <c r="K71" t="s">
        <v>101</v>
      </c>
      <c r="L71" s="66">
        <v>3.2500000000000001E-2</v>
      </c>
      <c r="M71" s="66">
        <v>4.8800000000000003E-2</v>
      </c>
      <c r="N71" s="65">
        <v>3458000</v>
      </c>
      <c r="O71" s="65">
        <v>90.65</v>
      </c>
      <c r="P71" s="65">
        <v>0</v>
      </c>
      <c r="Q71" s="65">
        <v>3134.6770000000001</v>
      </c>
      <c r="R71" s="66">
        <v>1.4E-2</v>
      </c>
      <c r="S71" s="66">
        <v>1.7500000000000002E-2</v>
      </c>
      <c r="T71" s="66">
        <v>1.9E-3</v>
      </c>
    </row>
    <row r="72" spans="1:20">
      <c r="A72" t="s">
        <v>512</v>
      </c>
      <c r="B72" t="s">
        <v>513</v>
      </c>
      <c r="C72" t="s">
        <v>99</v>
      </c>
      <c r="D72" t="s">
        <v>122</v>
      </c>
      <c r="E72" t="s">
        <v>514</v>
      </c>
      <c r="F72" t="s">
        <v>340</v>
      </c>
      <c r="G72" t="s">
        <v>1437</v>
      </c>
      <c r="H72" t="s">
        <v>207</v>
      </c>
      <c r="I72" t="s">
        <v>356</v>
      </c>
      <c r="J72" s="65">
        <v>5.31</v>
      </c>
      <c r="K72" t="s">
        <v>101</v>
      </c>
      <c r="L72" s="66">
        <v>2.7E-2</v>
      </c>
      <c r="M72" s="66">
        <v>5.6300000000000003E-2</v>
      </c>
      <c r="N72" s="65">
        <v>2952274</v>
      </c>
      <c r="O72" s="65">
        <v>86</v>
      </c>
      <c r="P72" s="65">
        <v>0</v>
      </c>
      <c r="Q72" s="65">
        <v>2538.9556400000001</v>
      </c>
      <c r="R72" s="66">
        <v>4.1999999999999997E-3</v>
      </c>
      <c r="S72" s="66">
        <v>1.4200000000000001E-2</v>
      </c>
      <c r="T72" s="66">
        <v>1.5E-3</v>
      </c>
    </row>
    <row r="73" spans="1:20">
      <c r="A73" t="s">
        <v>515</v>
      </c>
      <c r="B73" t="s">
        <v>516</v>
      </c>
      <c r="C73" t="s">
        <v>99</v>
      </c>
      <c r="D73" t="s">
        <v>122</v>
      </c>
      <c r="E73" t="s">
        <v>517</v>
      </c>
      <c r="F73" t="s">
        <v>340</v>
      </c>
      <c r="G73" t="s">
        <v>411</v>
      </c>
      <c r="H73" t="s">
        <v>149</v>
      </c>
      <c r="I73" t="s">
        <v>389</v>
      </c>
      <c r="J73" s="65">
        <v>1.68</v>
      </c>
      <c r="K73" t="s">
        <v>101</v>
      </c>
      <c r="L73" s="66">
        <v>4.5499999999999999E-2</v>
      </c>
      <c r="M73" s="66">
        <v>2.86E-2</v>
      </c>
      <c r="N73" s="65">
        <v>864207.39</v>
      </c>
      <c r="O73" s="65">
        <v>104</v>
      </c>
      <c r="P73" s="65">
        <v>0</v>
      </c>
      <c r="Q73" s="65">
        <v>898.77568559999997</v>
      </c>
      <c r="R73" s="66">
        <v>3.7000000000000002E-3</v>
      </c>
      <c r="S73" s="66">
        <v>5.0000000000000001E-3</v>
      </c>
      <c r="T73" s="66">
        <v>5.0000000000000001E-4</v>
      </c>
    </row>
    <row r="74" spans="1:20">
      <c r="A74" t="s">
        <v>518</v>
      </c>
      <c r="B74" t="s">
        <v>519</v>
      </c>
      <c r="C74" t="s">
        <v>99</v>
      </c>
      <c r="D74" t="s">
        <v>122</v>
      </c>
      <c r="E74" t="s">
        <v>517</v>
      </c>
      <c r="F74" t="s">
        <v>340</v>
      </c>
      <c r="G74" t="s">
        <v>411</v>
      </c>
      <c r="H74" t="s">
        <v>149</v>
      </c>
      <c r="I74" t="s">
        <v>249</v>
      </c>
      <c r="J74" s="65">
        <v>3.71</v>
      </c>
      <c r="K74" t="s">
        <v>101</v>
      </c>
      <c r="L74" s="66">
        <v>3.2899999999999999E-2</v>
      </c>
      <c r="M74" s="66">
        <v>3.2000000000000001E-2</v>
      </c>
      <c r="N74" s="65">
        <v>1301034</v>
      </c>
      <c r="O74" s="65">
        <v>100.42</v>
      </c>
      <c r="P74" s="65">
        <v>0</v>
      </c>
      <c r="Q74" s="65">
        <v>1306.4983428</v>
      </c>
      <c r="R74" s="66">
        <v>4.3E-3</v>
      </c>
      <c r="S74" s="66">
        <v>7.3000000000000001E-3</v>
      </c>
      <c r="T74" s="66">
        <v>8.0000000000000004E-4</v>
      </c>
    </row>
    <row r="75" spans="1:20">
      <c r="A75" t="s">
        <v>520</v>
      </c>
      <c r="B75" t="s">
        <v>521</v>
      </c>
      <c r="C75" t="s">
        <v>99</v>
      </c>
      <c r="D75" t="s">
        <v>122</v>
      </c>
      <c r="E75" t="s">
        <v>522</v>
      </c>
      <c r="F75" t="s">
        <v>122</v>
      </c>
      <c r="G75" t="s">
        <v>1437</v>
      </c>
      <c r="H75" t="s">
        <v>207</v>
      </c>
      <c r="I75" t="s">
        <v>523</v>
      </c>
      <c r="J75" s="65">
        <v>1.67</v>
      </c>
      <c r="K75" t="s">
        <v>101</v>
      </c>
      <c r="L75" s="66">
        <v>7.2999999999999995E-2</v>
      </c>
      <c r="M75" s="66">
        <v>0.1104</v>
      </c>
      <c r="N75" s="65">
        <v>882034.3</v>
      </c>
      <c r="O75" s="65">
        <v>95.7</v>
      </c>
      <c r="P75" s="65">
        <v>0</v>
      </c>
      <c r="Q75" s="65">
        <v>844.10682510000004</v>
      </c>
      <c r="R75" s="66">
        <v>3.2000000000000002E-3</v>
      </c>
      <c r="S75" s="66">
        <v>4.7000000000000002E-3</v>
      </c>
      <c r="T75" s="66">
        <v>5.0000000000000001E-4</v>
      </c>
    </row>
    <row r="76" spans="1:20">
      <c r="A76" s="67" t="s">
        <v>299</v>
      </c>
      <c r="B76" s="14"/>
      <c r="C76" s="14"/>
      <c r="D76" s="14"/>
      <c r="E76" s="14"/>
      <c r="J76" s="69">
        <v>3.37</v>
      </c>
      <c r="M76" s="68">
        <v>5.2699999999999997E-2</v>
      </c>
      <c r="N76" s="69">
        <v>7837969</v>
      </c>
      <c r="P76" s="69">
        <v>0</v>
      </c>
      <c r="Q76" s="69">
        <v>7466.4142270000002</v>
      </c>
      <c r="S76" s="68">
        <v>4.1799999999999997E-2</v>
      </c>
      <c r="T76" s="68">
        <v>4.4999999999999997E-3</v>
      </c>
    </row>
    <row r="77" spans="1:20">
      <c r="A77" t="s">
        <v>524</v>
      </c>
      <c r="B77" t="s">
        <v>525</v>
      </c>
      <c r="C77" t="s">
        <v>99</v>
      </c>
      <c r="D77" t="s">
        <v>122</v>
      </c>
      <c r="E77" t="s">
        <v>526</v>
      </c>
      <c r="F77" t="s">
        <v>527</v>
      </c>
      <c r="G77" t="s">
        <v>1430</v>
      </c>
      <c r="H77" t="s">
        <v>207</v>
      </c>
      <c r="I77" t="s">
        <v>528</v>
      </c>
      <c r="J77" s="65">
        <v>3.22</v>
      </c>
      <c r="K77" t="s">
        <v>101</v>
      </c>
      <c r="L77" s="66">
        <v>2.9000000000000001E-2</v>
      </c>
      <c r="M77" s="66">
        <v>3.4000000000000002E-2</v>
      </c>
      <c r="N77" s="65">
        <v>3941866</v>
      </c>
      <c r="O77" s="65">
        <v>98.56</v>
      </c>
      <c r="P77" s="65">
        <v>0</v>
      </c>
      <c r="Q77" s="65">
        <v>3885.1031296000001</v>
      </c>
      <c r="R77" s="66">
        <v>4.4000000000000003E-3</v>
      </c>
      <c r="S77" s="66">
        <v>2.1700000000000001E-2</v>
      </c>
      <c r="T77" s="66">
        <v>2.3E-3</v>
      </c>
    </row>
    <row r="78" spans="1:20">
      <c r="A78" t="s">
        <v>529</v>
      </c>
      <c r="B78" t="s">
        <v>530</v>
      </c>
      <c r="C78" t="s">
        <v>99</v>
      </c>
      <c r="D78" t="s">
        <v>122</v>
      </c>
      <c r="E78" t="s">
        <v>392</v>
      </c>
      <c r="F78" t="s">
        <v>111</v>
      </c>
      <c r="G78" t="s">
        <v>1436</v>
      </c>
      <c r="H78" t="s">
        <v>207</v>
      </c>
      <c r="I78" t="s">
        <v>389</v>
      </c>
      <c r="J78" s="65">
        <v>3.79</v>
      </c>
      <c r="K78" t="s">
        <v>101</v>
      </c>
      <c r="L78" s="66">
        <v>5.6000000000000001E-2</v>
      </c>
      <c r="M78" s="66">
        <v>5.4100000000000002E-2</v>
      </c>
      <c r="N78" s="65">
        <v>1126728</v>
      </c>
      <c r="O78" s="65">
        <v>103.08</v>
      </c>
      <c r="P78" s="65">
        <v>0</v>
      </c>
      <c r="Q78" s="65">
        <v>1161.4312224</v>
      </c>
      <c r="R78" s="66">
        <v>3.8999999999999998E-3</v>
      </c>
      <c r="S78" s="66">
        <v>6.4999999999999997E-3</v>
      </c>
      <c r="T78" s="66">
        <v>6.9999999999999999E-4</v>
      </c>
    </row>
    <row r="79" spans="1:20">
      <c r="A79" t="s">
        <v>531</v>
      </c>
      <c r="B79" t="s">
        <v>532</v>
      </c>
      <c r="C79" t="s">
        <v>99</v>
      </c>
      <c r="D79" t="s">
        <v>122</v>
      </c>
      <c r="E79" t="s">
        <v>514</v>
      </c>
      <c r="F79" t="s">
        <v>340</v>
      </c>
      <c r="G79" t="s">
        <v>1437</v>
      </c>
      <c r="H79" t="s">
        <v>207</v>
      </c>
      <c r="I79" t="s">
        <v>533</v>
      </c>
      <c r="J79" s="65">
        <v>3.39</v>
      </c>
      <c r="K79" t="s">
        <v>101</v>
      </c>
      <c r="L79" s="66">
        <v>4.7E-2</v>
      </c>
      <c r="M79" s="66">
        <v>8.2100000000000006E-2</v>
      </c>
      <c r="N79" s="65">
        <v>2769375</v>
      </c>
      <c r="O79" s="65">
        <v>87.38</v>
      </c>
      <c r="P79" s="65">
        <v>0</v>
      </c>
      <c r="Q79" s="65">
        <v>2419.8798750000001</v>
      </c>
      <c r="R79" s="66">
        <v>3.8999999999999998E-3</v>
      </c>
      <c r="S79" s="66">
        <v>1.35E-2</v>
      </c>
      <c r="T79" s="66">
        <v>1.5E-3</v>
      </c>
    </row>
    <row r="80" spans="1:20">
      <c r="A80" s="67" t="s">
        <v>534</v>
      </c>
      <c r="B80" s="14"/>
      <c r="C80" s="14"/>
      <c r="D80" s="14"/>
      <c r="E80" s="14"/>
      <c r="J80" s="69">
        <v>0</v>
      </c>
      <c r="M80" s="68">
        <v>0</v>
      </c>
      <c r="N80" s="69">
        <v>0</v>
      </c>
      <c r="P80" s="69">
        <v>0</v>
      </c>
      <c r="Q80" s="69">
        <v>0</v>
      </c>
      <c r="S80" s="68">
        <v>0</v>
      </c>
      <c r="T80" s="68">
        <v>0</v>
      </c>
    </row>
    <row r="81" spans="1:20">
      <c r="A81" t="s">
        <v>237</v>
      </c>
      <c r="B81" t="s">
        <v>237</v>
      </c>
      <c r="C81" s="14"/>
      <c r="D81" s="14"/>
      <c r="E81" s="14"/>
      <c r="F81" t="s">
        <v>237</v>
      </c>
      <c r="G81" t="s">
        <v>237</v>
      </c>
      <c r="J81" s="65">
        <v>0</v>
      </c>
      <c r="K81" t="s">
        <v>237</v>
      </c>
      <c r="L81" s="66">
        <v>0</v>
      </c>
      <c r="M81" s="66">
        <v>0</v>
      </c>
      <c r="N81" s="65">
        <v>0</v>
      </c>
      <c r="O81" s="65">
        <v>0</v>
      </c>
      <c r="Q81" s="65">
        <v>0</v>
      </c>
      <c r="R81" s="66">
        <v>0</v>
      </c>
      <c r="S81" s="66">
        <v>0</v>
      </c>
      <c r="T81" s="66">
        <v>0</v>
      </c>
    </row>
    <row r="82" spans="1:20">
      <c r="A82" s="67" t="s">
        <v>241</v>
      </c>
      <c r="B82" s="14"/>
      <c r="C82" s="14"/>
      <c r="D82" s="14"/>
      <c r="E82" s="14"/>
      <c r="J82" s="69">
        <v>3.97</v>
      </c>
      <c r="M82" s="68">
        <v>6.6699999999999995E-2</v>
      </c>
      <c r="N82" s="69">
        <v>8024000</v>
      </c>
      <c r="P82" s="69">
        <v>107.64517499999999</v>
      </c>
      <c r="Q82" s="69">
        <v>28744.819433505501</v>
      </c>
      <c r="S82" s="68">
        <v>0.16089999999999999</v>
      </c>
      <c r="T82" s="68">
        <v>1.7299999999999999E-2</v>
      </c>
    </row>
    <row r="83" spans="1:20">
      <c r="A83" s="67" t="s">
        <v>300</v>
      </c>
      <c r="B83" s="14"/>
      <c r="C83" s="14"/>
      <c r="D83" s="14"/>
      <c r="E83" s="14"/>
      <c r="J83" s="69">
        <v>0</v>
      </c>
      <c r="M83" s="68">
        <v>0</v>
      </c>
      <c r="N83" s="69">
        <v>0</v>
      </c>
      <c r="P83" s="69">
        <v>0</v>
      </c>
      <c r="Q83" s="69">
        <v>0</v>
      </c>
      <c r="S83" s="68">
        <v>0</v>
      </c>
      <c r="T83" s="68">
        <v>0</v>
      </c>
    </row>
    <row r="84" spans="1:20">
      <c r="A84" t="s">
        <v>237</v>
      </c>
      <c r="B84" t="s">
        <v>237</v>
      </c>
      <c r="C84" s="14"/>
      <c r="D84" s="14"/>
      <c r="E84" s="14"/>
      <c r="F84" t="s">
        <v>237</v>
      </c>
      <c r="G84" t="s">
        <v>237</v>
      </c>
      <c r="J84" s="65">
        <v>0</v>
      </c>
      <c r="K84" t="s">
        <v>237</v>
      </c>
      <c r="L84" s="66">
        <v>0</v>
      </c>
      <c r="M84" s="66">
        <v>0</v>
      </c>
      <c r="N84" s="65">
        <v>0</v>
      </c>
      <c r="O84" s="65">
        <v>0</v>
      </c>
      <c r="Q84" s="65">
        <v>0</v>
      </c>
      <c r="R84" s="66">
        <v>0</v>
      </c>
      <c r="S84" s="66">
        <v>0</v>
      </c>
      <c r="T84" s="66">
        <v>0</v>
      </c>
    </row>
    <row r="85" spans="1:20">
      <c r="A85" s="67" t="s">
        <v>301</v>
      </c>
      <c r="B85" s="14"/>
      <c r="C85" s="14"/>
      <c r="D85" s="14"/>
      <c r="E85" s="14"/>
      <c r="J85" s="69">
        <v>3.97</v>
      </c>
      <c r="M85" s="68">
        <v>6.6699999999999995E-2</v>
      </c>
      <c r="N85" s="69">
        <v>8024000</v>
      </c>
      <c r="P85" s="69">
        <v>107.64517499999999</v>
      </c>
      <c r="Q85" s="69">
        <v>28744.819433505501</v>
      </c>
      <c r="S85" s="68">
        <v>0.16089999999999999</v>
      </c>
      <c r="T85" s="68">
        <v>1.7299999999999999E-2</v>
      </c>
    </row>
    <row r="86" spans="1:20">
      <c r="A86" t="s">
        <v>535</v>
      </c>
      <c r="B86" t="s">
        <v>536</v>
      </c>
      <c r="C86" t="s">
        <v>537</v>
      </c>
      <c r="D86" t="s">
        <v>538</v>
      </c>
      <c r="E86" t="s">
        <v>539</v>
      </c>
      <c r="F86" t="s">
        <v>540</v>
      </c>
      <c r="G86" t="s">
        <v>541</v>
      </c>
      <c r="H86" t="s">
        <v>398</v>
      </c>
      <c r="I86" t="s">
        <v>542</v>
      </c>
      <c r="J86" s="65">
        <v>4.5999999999999996</v>
      </c>
      <c r="K86" t="s">
        <v>105</v>
      </c>
      <c r="L86" s="66">
        <v>6.7500000000000004E-2</v>
      </c>
      <c r="M86" s="66">
        <v>6.2100000000000002E-2</v>
      </c>
      <c r="N86" s="65">
        <v>807000</v>
      </c>
      <c r="O86" s="65">
        <v>105.94475</v>
      </c>
      <c r="P86" s="65">
        <v>0</v>
      </c>
      <c r="Q86" s="65">
        <v>3047.9827823625001</v>
      </c>
      <c r="R86" s="66">
        <v>0</v>
      </c>
      <c r="S86" s="66">
        <v>1.7100000000000001E-2</v>
      </c>
      <c r="T86" s="66">
        <v>1.8E-3</v>
      </c>
    </row>
    <row r="87" spans="1:20">
      <c r="A87" t="s">
        <v>543</v>
      </c>
      <c r="B87" t="s">
        <v>544</v>
      </c>
      <c r="C87" t="s">
        <v>545</v>
      </c>
      <c r="D87" t="s">
        <v>538</v>
      </c>
      <c r="E87" t="s">
        <v>546</v>
      </c>
      <c r="F87" t="s">
        <v>122</v>
      </c>
      <c r="G87" t="s">
        <v>541</v>
      </c>
      <c r="H87" t="s">
        <v>398</v>
      </c>
      <c r="I87" t="s">
        <v>547</v>
      </c>
      <c r="J87" s="65">
        <v>10.220000000000001</v>
      </c>
      <c r="K87" t="s">
        <v>105</v>
      </c>
      <c r="L87" s="66">
        <v>6.8500000000000005E-2</v>
      </c>
      <c r="M87" s="66">
        <v>6.9599999999999995E-2</v>
      </c>
      <c r="N87" s="65">
        <v>746000</v>
      </c>
      <c r="O87" s="65">
        <v>101.67444445040215</v>
      </c>
      <c r="P87" s="65">
        <v>0</v>
      </c>
      <c r="Q87" s="65">
        <v>2704.0216827139998</v>
      </c>
      <c r="R87" s="66">
        <v>0</v>
      </c>
      <c r="S87" s="66">
        <v>1.5100000000000001E-2</v>
      </c>
      <c r="T87" s="66">
        <v>1.6000000000000001E-3</v>
      </c>
    </row>
    <row r="88" spans="1:20">
      <c r="A88" t="s">
        <v>548</v>
      </c>
      <c r="B88" t="s">
        <v>549</v>
      </c>
      <c r="C88" t="s">
        <v>537</v>
      </c>
      <c r="D88" t="s">
        <v>538</v>
      </c>
      <c r="E88" t="s">
        <v>550</v>
      </c>
      <c r="F88" t="s">
        <v>551</v>
      </c>
      <c r="G88" t="s">
        <v>1438</v>
      </c>
      <c r="H88" t="s">
        <v>207</v>
      </c>
      <c r="I88" t="s">
        <v>552</v>
      </c>
      <c r="J88" s="65">
        <v>4.8899999999999997</v>
      </c>
      <c r="K88" t="s">
        <v>105</v>
      </c>
      <c r="L88" s="66">
        <v>4.6300000000000001E-2</v>
      </c>
      <c r="M88" s="66">
        <v>3.78E-2</v>
      </c>
      <c r="N88" s="65">
        <v>1198000</v>
      </c>
      <c r="O88" s="65">
        <v>104.85040277963272</v>
      </c>
      <c r="P88" s="65">
        <v>0</v>
      </c>
      <c r="Q88" s="65">
        <v>4478.0243971945001</v>
      </c>
      <c r="R88" s="66">
        <v>0</v>
      </c>
      <c r="S88" s="66">
        <v>2.5100000000000001E-2</v>
      </c>
      <c r="T88" s="66">
        <v>2.7000000000000001E-3</v>
      </c>
    </row>
    <row r="89" spans="1:20">
      <c r="A89" t="s">
        <v>553</v>
      </c>
      <c r="B89" t="s">
        <v>554</v>
      </c>
      <c r="C89" t="s">
        <v>537</v>
      </c>
      <c r="D89" t="s">
        <v>538</v>
      </c>
      <c r="E89" t="s">
        <v>555</v>
      </c>
      <c r="F89" t="s">
        <v>556</v>
      </c>
      <c r="G89" t="s">
        <v>557</v>
      </c>
      <c r="H89" t="s">
        <v>558</v>
      </c>
      <c r="I89" t="s">
        <v>559</v>
      </c>
      <c r="J89" s="65">
        <v>1</v>
      </c>
      <c r="K89" t="s">
        <v>105</v>
      </c>
      <c r="L89" s="66">
        <v>5.3999999999999999E-2</v>
      </c>
      <c r="M89" s="66">
        <v>8.8400000000000006E-2</v>
      </c>
      <c r="N89" s="65">
        <v>1424000</v>
      </c>
      <c r="O89" s="65">
        <v>99.302000000000007</v>
      </c>
      <c r="P89" s="65">
        <v>0</v>
      </c>
      <c r="Q89" s="65">
        <v>5041.1256112000001</v>
      </c>
      <c r="R89" s="66">
        <v>0</v>
      </c>
      <c r="S89" s="66">
        <v>2.8199999999999999E-2</v>
      </c>
      <c r="T89" s="66">
        <v>3.0000000000000001E-3</v>
      </c>
    </row>
    <row r="90" spans="1:20">
      <c r="A90" t="s">
        <v>560</v>
      </c>
      <c r="B90" t="s">
        <v>561</v>
      </c>
      <c r="C90" t="s">
        <v>537</v>
      </c>
      <c r="D90" t="s">
        <v>538</v>
      </c>
      <c r="E90" t="s">
        <v>562</v>
      </c>
      <c r="F90" t="s">
        <v>563</v>
      </c>
      <c r="G90" t="s">
        <v>564</v>
      </c>
      <c r="H90" t="s">
        <v>398</v>
      </c>
      <c r="I90" t="s">
        <v>565</v>
      </c>
      <c r="J90" s="65">
        <v>3.74</v>
      </c>
      <c r="K90" t="s">
        <v>105</v>
      </c>
      <c r="L90" s="66">
        <v>5.3800000000000001E-2</v>
      </c>
      <c r="M90" s="66">
        <v>4.6100000000000002E-2</v>
      </c>
      <c r="N90" s="65">
        <v>1110000</v>
      </c>
      <c r="O90" s="65">
        <v>104.81773610810811</v>
      </c>
      <c r="P90" s="65">
        <v>0</v>
      </c>
      <c r="Q90" s="65">
        <v>4147.7950444019998</v>
      </c>
      <c r="R90" s="66">
        <v>0</v>
      </c>
      <c r="S90" s="66">
        <v>2.3199999999999998E-2</v>
      </c>
      <c r="T90" s="66">
        <v>2.5000000000000001E-3</v>
      </c>
    </row>
    <row r="91" spans="1:20">
      <c r="A91" t="s">
        <v>566</v>
      </c>
      <c r="B91" t="s">
        <v>567</v>
      </c>
      <c r="C91" t="s">
        <v>122</v>
      </c>
      <c r="D91" t="s">
        <v>538</v>
      </c>
      <c r="E91" t="s">
        <v>568</v>
      </c>
      <c r="F91" t="s">
        <v>122</v>
      </c>
      <c r="G91" t="s">
        <v>564</v>
      </c>
      <c r="H91" t="s">
        <v>398</v>
      </c>
      <c r="I91" t="s">
        <v>569</v>
      </c>
      <c r="J91" s="65">
        <v>2.2999999999999998</v>
      </c>
      <c r="K91" t="s">
        <v>105</v>
      </c>
      <c r="L91" s="66">
        <v>5.5E-2</v>
      </c>
      <c r="M91" s="66">
        <v>8.6599999999999996E-2</v>
      </c>
      <c r="N91" s="65">
        <v>1098000</v>
      </c>
      <c r="O91" s="65">
        <v>96.138999999999996</v>
      </c>
      <c r="P91" s="65">
        <v>107.64517499999999</v>
      </c>
      <c r="Q91" s="65">
        <v>3870.8813492999998</v>
      </c>
      <c r="R91" s="66">
        <v>0</v>
      </c>
      <c r="S91" s="66">
        <v>2.1700000000000001E-2</v>
      </c>
      <c r="T91" s="66">
        <v>2.3E-3</v>
      </c>
    </row>
    <row r="92" spans="1:20">
      <c r="A92" t="s">
        <v>570</v>
      </c>
      <c r="B92" t="s">
        <v>571</v>
      </c>
      <c r="C92" t="s">
        <v>122</v>
      </c>
      <c r="D92" t="s">
        <v>538</v>
      </c>
      <c r="E92" t="s">
        <v>572</v>
      </c>
      <c r="F92" t="s">
        <v>556</v>
      </c>
      <c r="G92" t="s">
        <v>573</v>
      </c>
      <c r="H92" t="s">
        <v>398</v>
      </c>
      <c r="I92" t="s">
        <v>574</v>
      </c>
      <c r="J92" s="65">
        <v>7.19</v>
      </c>
      <c r="K92" t="s">
        <v>105</v>
      </c>
      <c r="L92" s="66">
        <v>5.45E-2</v>
      </c>
      <c r="M92" s="66">
        <v>8.5199999999999998E-2</v>
      </c>
      <c r="N92" s="65">
        <v>752000</v>
      </c>
      <c r="O92" s="65">
        <v>83.061333337765959</v>
      </c>
      <c r="P92" s="65">
        <v>0</v>
      </c>
      <c r="Q92" s="65">
        <v>2226.7746731855</v>
      </c>
      <c r="R92" s="66">
        <v>0</v>
      </c>
      <c r="S92" s="66">
        <v>1.2500000000000001E-2</v>
      </c>
      <c r="T92" s="66">
        <v>1.2999999999999999E-3</v>
      </c>
    </row>
    <row r="93" spans="1:20">
      <c r="A93" t="s">
        <v>575</v>
      </c>
      <c r="B93" t="s">
        <v>576</v>
      </c>
      <c r="C93" t="s">
        <v>537</v>
      </c>
      <c r="D93" t="s">
        <v>538</v>
      </c>
      <c r="E93" t="s">
        <v>577</v>
      </c>
      <c r="F93" t="s">
        <v>578</v>
      </c>
      <c r="G93" t="s">
        <v>579</v>
      </c>
      <c r="H93" t="s">
        <v>558</v>
      </c>
      <c r="I93" t="s">
        <v>552</v>
      </c>
      <c r="J93" s="65">
        <v>1.62</v>
      </c>
      <c r="K93" t="s">
        <v>105</v>
      </c>
      <c r="L93" s="66">
        <v>6.3799999999999996E-2</v>
      </c>
      <c r="M93" s="66">
        <v>6.4600000000000005E-2</v>
      </c>
      <c r="N93" s="65">
        <v>889000</v>
      </c>
      <c r="O93" s="65">
        <v>101.8593750056243</v>
      </c>
      <c r="P93" s="65">
        <v>0</v>
      </c>
      <c r="Q93" s="65">
        <v>3228.2138931469999</v>
      </c>
      <c r="R93" s="66">
        <v>0</v>
      </c>
      <c r="S93" s="66">
        <v>1.8100000000000002E-2</v>
      </c>
      <c r="T93" s="66">
        <v>1.9E-3</v>
      </c>
    </row>
    <row r="94" spans="1:20">
      <c r="A94" s="75" t="s">
        <v>243</v>
      </c>
      <c r="B94" s="14"/>
      <c r="C94" s="14"/>
      <c r="D94" s="14"/>
      <c r="E94" s="14"/>
    </row>
    <row r="95" spans="1:20">
      <c r="A95" s="75" t="s">
        <v>294</v>
      </c>
      <c r="B95" s="14"/>
      <c r="C95" s="14"/>
      <c r="D95" s="14"/>
      <c r="E95" s="14"/>
    </row>
    <row r="96" spans="1:20">
      <c r="A96" s="75" t="s">
        <v>295</v>
      </c>
      <c r="B96" s="14"/>
      <c r="C96" s="14"/>
      <c r="D96" s="14"/>
      <c r="E96" s="14"/>
    </row>
    <row r="97" spans="1:5">
      <c r="A97" s="75" t="s">
        <v>296</v>
      </c>
      <c r="B97" s="14"/>
      <c r="C97" s="14"/>
      <c r="D97" s="14"/>
      <c r="E97" s="14"/>
    </row>
    <row r="98" spans="1:5">
      <c r="A98" s="75" t="s">
        <v>297</v>
      </c>
      <c r="B98" s="14"/>
      <c r="C98" s="14"/>
      <c r="D98" s="14"/>
      <c r="E98" s="14"/>
    </row>
    <row r="99" spans="1:5" hidden="1">
      <c r="B99" s="14"/>
      <c r="C99" s="14"/>
      <c r="D99" s="14"/>
      <c r="E99" s="14"/>
    </row>
    <row r="100" spans="1:5" hidden="1">
      <c r="B100" s="14"/>
      <c r="C100" s="14"/>
      <c r="D100" s="14"/>
      <c r="E100" s="14"/>
    </row>
    <row r="101" spans="1:5" hidden="1">
      <c r="B101" s="14"/>
      <c r="C101" s="14"/>
      <c r="D101" s="14"/>
      <c r="E101" s="14"/>
    </row>
    <row r="102" spans="1:5" hidden="1">
      <c r="B102" s="14"/>
      <c r="C102" s="14"/>
      <c r="D102" s="14"/>
      <c r="E102" s="14"/>
    </row>
    <row r="103" spans="1:5" hidden="1">
      <c r="B103" s="14"/>
      <c r="C103" s="14"/>
      <c r="D103" s="14"/>
      <c r="E103" s="14"/>
    </row>
    <row r="104" spans="1:5" hidden="1">
      <c r="B104" s="14"/>
      <c r="C104" s="14"/>
      <c r="D104" s="14"/>
      <c r="E104" s="14"/>
    </row>
    <row r="105" spans="1:5" hidden="1">
      <c r="B105" s="14"/>
      <c r="C105" s="14"/>
      <c r="D105" s="14"/>
      <c r="E105" s="14"/>
    </row>
    <row r="106" spans="1:5" hidden="1">
      <c r="B106" s="14"/>
      <c r="C106" s="14"/>
      <c r="D106" s="14"/>
      <c r="E106" s="14"/>
    </row>
    <row r="107" spans="1:5" hidden="1">
      <c r="B107" s="14"/>
      <c r="C107" s="14"/>
      <c r="D107" s="14"/>
      <c r="E107" s="14"/>
    </row>
    <row r="108" spans="1:5" hidden="1">
      <c r="B108" s="14"/>
      <c r="C108" s="14"/>
      <c r="D108" s="14"/>
      <c r="E108" s="14"/>
    </row>
    <row r="109" spans="1:5" hidden="1">
      <c r="B109" s="14"/>
      <c r="C109" s="14"/>
      <c r="D109" s="14"/>
      <c r="E109" s="14"/>
    </row>
    <row r="110" spans="1:5" hidden="1">
      <c r="B110" s="14"/>
      <c r="C110" s="14"/>
      <c r="D110" s="14"/>
      <c r="E110" s="14"/>
    </row>
    <row r="111" spans="1:5" hidden="1">
      <c r="B111" s="14"/>
      <c r="C111" s="14"/>
      <c r="D111" s="14"/>
      <c r="E111" s="14"/>
    </row>
    <row r="112" spans="1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$BK$6:$BK$10</formula1>
    </dataValidation>
    <dataValidation type="list" allowBlank="1" showInputMessage="1" showErrorMessage="1" sqref="D11:D798">
      <formula1>$BF$6:$BF$10</formula1>
    </dataValidation>
    <dataValidation type="list" allowBlank="1" showInputMessage="1" showErrorMessage="1" sqref="H11:H804">
      <formula1>$BJ$6:$BJ$9</formula1>
    </dataValidation>
    <dataValidation allowBlank="1" showInputMessage="1" showErrorMessage="1" sqref="G2 P8"/>
    <dataValidation type="list" allowBlank="1" showInputMessage="1" showErrorMessage="1" sqref="F11:F804">
      <formula1>$BH$6:$BH$10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  <c r="BI5" s="16"/>
    </row>
    <row r="6" spans="1:61" ht="26.25" customHeight="1">
      <c r="A6" s="101" t="s">
        <v>90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E6" s="16"/>
      <c r="BI6" s="16"/>
    </row>
    <row r="7" spans="1:61" s="16" customFormat="1" ht="20.25">
      <c r="A7" s="40" t="s">
        <v>47</v>
      </c>
      <c r="B7" s="41" t="s">
        <v>48</v>
      </c>
      <c r="C7" s="104" t="s">
        <v>69</v>
      </c>
      <c r="D7" s="104" t="s">
        <v>82</v>
      </c>
      <c r="E7" s="104" t="s">
        <v>49</v>
      </c>
      <c r="F7" s="104" t="s">
        <v>83</v>
      </c>
      <c r="G7" s="104" t="s">
        <v>52</v>
      </c>
      <c r="H7" s="95" t="s">
        <v>186</v>
      </c>
      <c r="I7" s="95" t="s">
        <v>187</v>
      </c>
      <c r="J7" s="95" t="s">
        <v>191</v>
      </c>
      <c r="K7" s="95" t="s">
        <v>55</v>
      </c>
      <c r="L7" s="95" t="s">
        <v>72</v>
      </c>
      <c r="M7" s="95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41389195.189999998</v>
      </c>
      <c r="I10" s="7"/>
      <c r="J10" s="63">
        <v>147.67420999999999</v>
      </c>
      <c r="K10" s="63">
        <v>378419.96440168802</v>
      </c>
      <c r="L10" s="7"/>
      <c r="M10" s="64">
        <v>1</v>
      </c>
      <c r="N10" s="64">
        <v>0.22739999999999999</v>
      </c>
      <c r="BE10" s="14"/>
      <c r="BF10" s="16"/>
      <c r="BG10" s="14"/>
      <c r="BI10" s="14"/>
    </row>
    <row r="11" spans="1:61">
      <c r="A11" s="67" t="s">
        <v>202</v>
      </c>
      <c r="D11" s="14"/>
      <c r="E11" s="14"/>
      <c r="F11" s="14"/>
      <c r="H11" s="69">
        <v>40499294.189999998</v>
      </c>
      <c r="J11" s="69">
        <v>147.67420999999999</v>
      </c>
      <c r="K11" s="69">
        <v>254522.75125685</v>
      </c>
      <c r="M11" s="68">
        <v>0.67259999999999998</v>
      </c>
      <c r="N11" s="68">
        <v>0.15290000000000001</v>
      </c>
    </row>
    <row r="12" spans="1:61">
      <c r="A12" s="67" t="s">
        <v>580</v>
      </c>
      <c r="D12" s="14"/>
      <c r="E12" s="14"/>
      <c r="F12" s="14"/>
      <c r="H12" s="69">
        <v>10503637.1</v>
      </c>
      <c r="J12" s="69">
        <v>69.198610000000002</v>
      </c>
      <c r="K12" s="69">
        <v>142639.49107600001</v>
      </c>
      <c r="M12" s="68">
        <v>0.37690000000000001</v>
      </c>
      <c r="N12" s="68">
        <v>8.5699999999999998E-2</v>
      </c>
    </row>
    <row r="13" spans="1:61">
      <c r="A13" t="s">
        <v>581</v>
      </c>
      <c r="B13" t="s">
        <v>582</v>
      </c>
      <c r="C13" t="s">
        <v>99</v>
      </c>
      <c r="D13" t="s">
        <v>122</v>
      </c>
      <c r="E13" t="s">
        <v>363</v>
      </c>
      <c r="F13" t="s">
        <v>122</v>
      </c>
      <c r="G13" t="s">
        <v>101</v>
      </c>
      <c r="H13" s="65">
        <v>48525</v>
      </c>
      <c r="I13" s="65">
        <v>2720</v>
      </c>
      <c r="J13" s="65">
        <v>0</v>
      </c>
      <c r="K13" s="65">
        <v>1319.88</v>
      </c>
      <c r="L13" s="66">
        <v>2.9999999999999997E-4</v>
      </c>
      <c r="M13" s="66">
        <v>3.5000000000000001E-3</v>
      </c>
      <c r="N13" s="66">
        <v>8.0000000000000004E-4</v>
      </c>
    </row>
    <row r="14" spans="1:61">
      <c r="A14" t="s">
        <v>583</v>
      </c>
      <c r="B14" t="s">
        <v>584</v>
      </c>
      <c r="C14" t="s">
        <v>99</v>
      </c>
      <c r="D14" t="s">
        <v>122</v>
      </c>
      <c r="E14" t="s">
        <v>514</v>
      </c>
      <c r="F14" t="s">
        <v>340</v>
      </c>
      <c r="G14" t="s">
        <v>101</v>
      </c>
      <c r="H14" s="65">
        <v>3333007</v>
      </c>
      <c r="I14" s="65">
        <v>97.1</v>
      </c>
      <c r="J14" s="65">
        <v>0</v>
      </c>
      <c r="K14" s="65">
        <v>3236.3497969999999</v>
      </c>
      <c r="L14" s="66">
        <v>1E-3</v>
      </c>
      <c r="M14" s="66">
        <v>8.6E-3</v>
      </c>
      <c r="N14" s="66">
        <v>1.9E-3</v>
      </c>
    </row>
    <row r="15" spans="1:61">
      <c r="A15" t="s">
        <v>585</v>
      </c>
      <c r="B15" t="s">
        <v>586</v>
      </c>
      <c r="C15" t="s">
        <v>99</v>
      </c>
      <c r="D15" t="s">
        <v>122</v>
      </c>
      <c r="E15" t="s">
        <v>587</v>
      </c>
      <c r="F15" t="s">
        <v>433</v>
      </c>
      <c r="G15" t="s">
        <v>101</v>
      </c>
      <c r="H15" s="65">
        <v>182260</v>
      </c>
      <c r="I15" s="65">
        <v>1700</v>
      </c>
      <c r="J15" s="65">
        <v>0</v>
      </c>
      <c r="K15" s="65">
        <v>3098.42</v>
      </c>
      <c r="L15" s="66">
        <v>6.9999999999999999E-4</v>
      </c>
      <c r="M15" s="66">
        <v>8.2000000000000007E-3</v>
      </c>
      <c r="N15" s="66">
        <v>1.9E-3</v>
      </c>
    </row>
    <row r="16" spans="1:61">
      <c r="A16" t="s">
        <v>588</v>
      </c>
      <c r="B16" t="s">
        <v>589</v>
      </c>
      <c r="C16" t="s">
        <v>99</v>
      </c>
      <c r="D16" t="s">
        <v>122</v>
      </c>
      <c r="E16" t="s">
        <v>590</v>
      </c>
      <c r="F16" t="s">
        <v>433</v>
      </c>
      <c r="G16" t="s">
        <v>101</v>
      </c>
      <c r="H16" s="65">
        <v>532127</v>
      </c>
      <c r="I16" s="65">
        <v>1940</v>
      </c>
      <c r="J16" s="65">
        <v>0</v>
      </c>
      <c r="K16" s="65">
        <v>10323.263800000001</v>
      </c>
      <c r="L16" s="66">
        <v>2.3999999999999998E-3</v>
      </c>
      <c r="M16" s="66">
        <v>2.7300000000000001E-2</v>
      </c>
      <c r="N16" s="66">
        <v>6.1999999999999998E-3</v>
      </c>
    </row>
    <row r="17" spans="1:14">
      <c r="A17" t="s">
        <v>591</v>
      </c>
      <c r="B17" t="s">
        <v>592</v>
      </c>
      <c r="C17" t="s">
        <v>99</v>
      </c>
      <c r="D17" t="s">
        <v>122</v>
      </c>
      <c r="E17" t="s">
        <v>593</v>
      </c>
      <c r="F17" t="s">
        <v>594</v>
      </c>
      <c r="G17" t="s">
        <v>101</v>
      </c>
      <c r="H17" s="65">
        <v>12019</v>
      </c>
      <c r="I17" s="65">
        <v>46240</v>
      </c>
      <c r="J17" s="65">
        <v>0</v>
      </c>
      <c r="K17" s="65">
        <v>5557.5856000000003</v>
      </c>
      <c r="L17" s="66">
        <v>2.9999999999999997E-4</v>
      </c>
      <c r="M17" s="66">
        <v>1.47E-2</v>
      </c>
      <c r="N17" s="66">
        <v>3.3E-3</v>
      </c>
    </row>
    <row r="18" spans="1:14">
      <c r="A18" t="s">
        <v>595</v>
      </c>
      <c r="B18" t="s">
        <v>596</v>
      </c>
      <c r="C18" t="s">
        <v>99</v>
      </c>
      <c r="D18" t="s">
        <v>122</v>
      </c>
      <c r="E18" t="s">
        <v>597</v>
      </c>
      <c r="F18" t="s">
        <v>305</v>
      </c>
      <c r="G18" t="s">
        <v>101</v>
      </c>
      <c r="H18" s="65">
        <v>43792</v>
      </c>
      <c r="I18" s="65">
        <v>8676</v>
      </c>
      <c r="J18" s="65">
        <v>0</v>
      </c>
      <c r="K18" s="65">
        <v>3799.39392</v>
      </c>
      <c r="L18" s="66">
        <v>4.0000000000000002E-4</v>
      </c>
      <c r="M18" s="66">
        <v>0.01</v>
      </c>
      <c r="N18" s="66">
        <v>2.3E-3</v>
      </c>
    </row>
    <row r="19" spans="1:14">
      <c r="A19" t="s">
        <v>598</v>
      </c>
      <c r="B19" t="s">
        <v>599</v>
      </c>
      <c r="C19" t="s">
        <v>99</v>
      </c>
      <c r="D19" t="s">
        <v>122</v>
      </c>
      <c r="E19" t="s">
        <v>600</v>
      </c>
      <c r="F19" t="s">
        <v>305</v>
      </c>
      <c r="G19" t="s">
        <v>101</v>
      </c>
      <c r="H19" s="65">
        <v>778442</v>
      </c>
      <c r="I19" s="65">
        <v>1050</v>
      </c>
      <c r="J19" s="65">
        <v>32.601770000000002</v>
      </c>
      <c r="K19" s="65">
        <v>8206.2427700000007</v>
      </c>
      <c r="L19" s="66">
        <v>6.9999999999999999E-4</v>
      </c>
      <c r="M19" s="66">
        <v>2.1700000000000001E-2</v>
      </c>
      <c r="N19" s="66">
        <v>4.8999999999999998E-3</v>
      </c>
    </row>
    <row r="20" spans="1:14">
      <c r="A20" t="s">
        <v>601</v>
      </c>
      <c r="B20" t="s">
        <v>602</v>
      </c>
      <c r="C20" t="s">
        <v>99</v>
      </c>
      <c r="D20" t="s">
        <v>122</v>
      </c>
      <c r="E20" t="s">
        <v>344</v>
      </c>
      <c r="F20" t="s">
        <v>305</v>
      </c>
      <c r="G20" t="s">
        <v>101</v>
      </c>
      <c r="H20" s="65">
        <v>699307</v>
      </c>
      <c r="I20" s="65">
        <v>1960</v>
      </c>
      <c r="J20" s="65">
        <v>0</v>
      </c>
      <c r="K20" s="65">
        <v>13706.4172</v>
      </c>
      <c r="L20" s="66">
        <v>5.0000000000000001E-4</v>
      </c>
      <c r="M20" s="66">
        <v>3.6200000000000003E-2</v>
      </c>
      <c r="N20" s="66">
        <v>8.2000000000000007E-3</v>
      </c>
    </row>
    <row r="21" spans="1:14">
      <c r="A21" t="s">
        <v>603</v>
      </c>
      <c r="B21" t="s">
        <v>604</v>
      </c>
      <c r="C21" t="s">
        <v>99</v>
      </c>
      <c r="D21" t="s">
        <v>122</v>
      </c>
      <c r="E21" t="s">
        <v>369</v>
      </c>
      <c r="F21" t="s">
        <v>305</v>
      </c>
      <c r="G21" t="s">
        <v>101</v>
      </c>
      <c r="H21" s="65">
        <v>51178</v>
      </c>
      <c r="I21" s="65">
        <v>6623</v>
      </c>
      <c r="J21" s="65">
        <v>0</v>
      </c>
      <c r="K21" s="65">
        <v>3389.5189399999999</v>
      </c>
      <c r="L21" s="66">
        <v>2.0000000000000001E-4</v>
      </c>
      <c r="M21" s="66">
        <v>8.9999999999999993E-3</v>
      </c>
      <c r="N21" s="66">
        <v>2E-3</v>
      </c>
    </row>
    <row r="22" spans="1:14">
      <c r="A22" t="s">
        <v>605</v>
      </c>
      <c r="B22" t="s">
        <v>606</v>
      </c>
      <c r="C22" t="s">
        <v>99</v>
      </c>
      <c r="D22" t="s">
        <v>122</v>
      </c>
      <c r="E22" t="s">
        <v>607</v>
      </c>
      <c r="F22" t="s">
        <v>305</v>
      </c>
      <c r="G22" t="s">
        <v>101</v>
      </c>
      <c r="H22" s="65">
        <v>946423</v>
      </c>
      <c r="I22" s="65">
        <v>2131</v>
      </c>
      <c r="J22" s="65">
        <v>0</v>
      </c>
      <c r="K22" s="65">
        <v>20168.274130000002</v>
      </c>
      <c r="L22" s="66">
        <v>6.9999999999999999E-4</v>
      </c>
      <c r="M22" s="66">
        <v>5.33E-2</v>
      </c>
      <c r="N22" s="66">
        <v>1.21E-2</v>
      </c>
    </row>
    <row r="23" spans="1:14">
      <c r="A23" t="s">
        <v>608</v>
      </c>
      <c r="B23" t="s">
        <v>609</v>
      </c>
      <c r="C23" t="s">
        <v>99</v>
      </c>
      <c r="D23" t="s">
        <v>122</v>
      </c>
      <c r="E23" t="s">
        <v>610</v>
      </c>
      <c r="F23" t="s">
        <v>111</v>
      </c>
      <c r="G23" t="s">
        <v>101</v>
      </c>
      <c r="H23" s="65">
        <v>3515</v>
      </c>
      <c r="I23" s="65">
        <v>148890</v>
      </c>
      <c r="J23" s="65">
        <v>0</v>
      </c>
      <c r="K23" s="65">
        <v>5233.4835000000003</v>
      </c>
      <c r="L23" s="66">
        <v>8.9999999999999998E-4</v>
      </c>
      <c r="M23" s="66">
        <v>1.38E-2</v>
      </c>
      <c r="N23" s="66">
        <v>3.0999999999999999E-3</v>
      </c>
    </row>
    <row r="24" spans="1:14">
      <c r="A24" t="s">
        <v>611</v>
      </c>
      <c r="B24" t="s">
        <v>612</v>
      </c>
      <c r="C24" t="s">
        <v>99</v>
      </c>
      <c r="D24" t="s">
        <v>122</v>
      </c>
      <c r="E24" t="s">
        <v>392</v>
      </c>
      <c r="F24" t="s">
        <v>111</v>
      </c>
      <c r="G24" t="s">
        <v>101</v>
      </c>
      <c r="H24" s="65">
        <v>8491</v>
      </c>
      <c r="I24" s="65">
        <v>35900</v>
      </c>
      <c r="J24" s="65">
        <v>0</v>
      </c>
      <c r="K24" s="65">
        <v>3048.2689999999998</v>
      </c>
      <c r="L24" s="66">
        <v>1.1000000000000001E-3</v>
      </c>
      <c r="M24" s="66">
        <v>8.0999999999999996E-3</v>
      </c>
      <c r="N24" s="66">
        <v>1.8E-3</v>
      </c>
    </row>
    <row r="25" spans="1:14">
      <c r="A25" t="s">
        <v>613</v>
      </c>
      <c r="B25" t="s">
        <v>614</v>
      </c>
      <c r="C25" t="s">
        <v>99</v>
      </c>
      <c r="D25" t="s">
        <v>122</v>
      </c>
      <c r="E25" t="s">
        <v>615</v>
      </c>
      <c r="F25" t="s">
        <v>616</v>
      </c>
      <c r="G25" t="s">
        <v>101</v>
      </c>
      <c r="H25" s="65">
        <v>148752</v>
      </c>
      <c r="I25" s="65">
        <v>297</v>
      </c>
      <c r="J25" s="65">
        <v>0</v>
      </c>
      <c r="K25" s="65">
        <v>441.79343999999998</v>
      </c>
      <c r="L25" s="66">
        <v>1E-4</v>
      </c>
      <c r="M25" s="66">
        <v>1.1999999999999999E-3</v>
      </c>
      <c r="N25" s="66">
        <v>2.9999999999999997E-4</v>
      </c>
    </row>
    <row r="26" spans="1:14">
      <c r="A26" t="s">
        <v>617</v>
      </c>
      <c r="B26" t="s">
        <v>618</v>
      </c>
      <c r="C26" t="s">
        <v>99</v>
      </c>
      <c r="D26" t="s">
        <v>122</v>
      </c>
      <c r="E26" t="s">
        <v>428</v>
      </c>
      <c r="F26" t="s">
        <v>350</v>
      </c>
      <c r="G26" t="s">
        <v>101</v>
      </c>
      <c r="H26" s="65">
        <v>950004</v>
      </c>
      <c r="I26" s="65">
        <v>1128</v>
      </c>
      <c r="J26" s="65">
        <v>0</v>
      </c>
      <c r="K26" s="65">
        <v>10716.045120000001</v>
      </c>
      <c r="L26" s="66">
        <v>6.9999999999999999E-4</v>
      </c>
      <c r="M26" s="66">
        <v>2.8299999999999999E-2</v>
      </c>
      <c r="N26" s="66">
        <v>6.4000000000000003E-3</v>
      </c>
    </row>
    <row r="27" spans="1:14">
      <c r="A27" t="s">
        <v>619</v>
      </c>
      <c r="B27" t="s">
        <v>620</v>
      </c>
      <c r="C27" t="s">
        <v>99</v>
      </c>
      <c r="D27" t="s">
        <v>122</v>
      </c>
      <c r="E27" t="s">
        <v>421</v>
      </c>
      <c r="F27" t="s">
        <v>422</v>
      </c>
      <c r="G27" t="s">
        <v>101</v>
      </c>
      <c r="H27" s="65">
        <v>2869</v>
      </c>
      <c r="I27" s="65">
        <v>9250</v>
      </c>
      <c r="J27" s="65">
        <v>0</v>
      </c>
      <c r="K27" s="65">
        <v>265.38249999999999</v>
      </c>
      <c r="L27" s="66">
        <v>0</v>
      </c>
      <c r="M27" s="66">
        <v>6.9999999999999999E-4</v>
      </c>
      <c r="N27" s="66">
        <v>2.0000000000000001E-4</v>
      </c>
    </row>
    <row r="28" spans="1:14">
      <c r="A28" t="s">
        <v>621</v>
      </c>
      <c r="B28" t="s">
        <v>622</v>
      </c>
      <c r="C28" t="s">
        <v>99</v>
      </c>
      <c r="D28" t="s">
        <v>122</v>
      </c>
      <c r="E28" t="s">
        <v>623</v>
      </c>
      <c r="F28" t="s">
        <v>624</v>
      </c>
      <c r="G28" t="s">
        <v>101</v>
      </c>
      <c r="H28" s="65">
        <v>16476</v>
      </c>
      <c r="I28" s="65">
        <v>12180</v>
      </c>
      <c r="J28" s="65">
        <v>0</v>
      </c>
      <c r="K28" s="65">
        <v>2006.7768000000001</v>
      </c>
      <c r="L28" s="66">
        <v>1.1000000000000001E-3</v>
      </c>
      <c r="M28" s="66">
        <v>5.3E-3</v>
      </c>
      <c r="N28" s="66">
        <v>1.1999999999999999E-3</v>
      </c>
    </row>
    <row r="29" spans="1:14">
      <c r="A29" t="s">
        <v>625</v>
      </c>
      <c r="B29" t="s">
        <v>626</v>
      </c>
      <c r="C29" t="s">
        <v>99</v>
      </c>
      <c r="D29" t="s">
        <v>122</v>
      </c>
      <c r="E29" t="s">
        <v>627</v>
      </c>
      <c r="F29" t="s">
        <v>465</v>
      </c>
      <c r="G29" t="s">
        <v>101</v>
      </c>
      <c r="H29" s="65">
        <v>167152</v>
      </c>
      <c r="I29" s="65">
        <v>2010</v>
      </c>
      <c r="J29" s="65">
        <v>0</v>
      </c>
      <c r="K29" s="65">
        <v>3359.7552000000001</v>
      </c>
      <c r="L29" s="66">
        <v>6.9999999999999999E-4</v>
      </c>
      <c r="M29" s="66">
        <v>8.8999999999999999E-3</v>
      </c>
      <c r="N29" s="66">
        <v>2E-3</v>
      </c>
    </row>
    <row r="30" spans="1:14">
      <c r="A30" t="s">
        <v>628</v>
      </c>
      <c r="B30" t="s">
        <v>629</v>
      </c>
      <c r="C30" t="s">
        <v>99</v>
      </c>
      <c r="D30" t="s">
        <v>122</v>
      </c>
      <c r="E30" t="s">
        <v>630</v>
      </c>
      <c r="F30" t="s">
        <v>631</v>
      </c>
      <c r="G30" t="s">
        <v>101</v>
      </c>
      <c r="H30" s="65">
        <v>156905</v>
      </c>
      <c r="I30" s="65">
        <v>2269</v>
      </c>
      <c r="J30" s="65">
        <v>0</v>
      </c>
      <c r="K30" s="65">
        <v>3560.17445</v>
      </c>
      <c r="L30" s="66">
        <v>4.0000000000000002E-4</v>
      </c>
      <c r="M30" s="66">
        <v>9.4000000000000004E-3</v>
      </c>
      <c r="N30" s="66">
        <v>2.0999999999999999E-3</v>
      </c>
    </row>
    <row r="31" spans="1:14">
      <c r="A31" t="s">
        <v>632</v>
      </c>
      <c r="B31" t="s">
        <v>633</v>
      </c>
      <c r="C31" t="s">
        <v>99</v>
      </c>
      <c r="D31" t="s">
        <v>122</v>
      </c>
      <c r="E31" t="s">
        <v>634</v>
      </c>
      <c r="F31" t="s">
        <v>323</v>
      </c>
      <c r="G31" t="s">
        <v>101</v>
      </c>
      <c r="H31" s="65">
        <v>43468</v>
      </c>
      <c r="I31" s="65">
        <v>5200</v>
      </c>
      <c r="J31" s="65">
        <v>0</v>
      </c>
      <c r="K31" s="65">
        <v>2260.3359999999998</v>
      </c>
      <c r="L31" s="66">
        <v>2.9999999999999997E-4</v>
      </c>
      <c r="M31" s="66">
        <v>6.0000000000000001E-3</v>
      </c>
      <c r="N31" s="66">
        <v>1.4E-3</v>
      </c>
    </row>
    <row r="32" spans="1:14">
      <c r="A32" t="s">
        <v>635</v>
      </c>
      <c r="B32" t="s">
        <v>636</v>
      </c>
      <c r="C32" t="s">
        <v>99</v>
      </c>
      <c r="D32" t="s">
        <v>122</v>
      </c>
      <c r="E32" t="s">
        <v>444</v>
      </c>
      <c r="F32" t="s">
        <v>323</v>
      </c>
      <c r="G32" t="s">
        <v>101</v>
      </c>
      <c r="H32" s="65">
        <v>126196</v>
      </c>
      <c r="I32" s="65">
        <v>4130</v>
      </c>
      <c r="J32" s="65">
        <v>36.59684</v>
      </c>
      <c r="K32" s="65">
        <v>5248.4916400000002</v>
      </c>
      <c r="L32" s="66">
        <v>6.9999999999999999E-4</v>
      </c>
      <c r="M32" s="66">
        <v>1.3899999999999999E-2</v>
      </c>
      <c r="N32" s="66">
        <v>3.2000000000000002E-3</v>
      </c>
    </row>
    <row r="33" spans="1:14">
      <c r="A33" t="s">
        <v>637</v>
      </c>
      <c r="B33" t="s">
        <v>638</v>
      </c>
      <c r="C33" t="s">
        <v>99</v>
      </c>
      <c r="D33" t="s">
        <v>122</v>
      </c>
      <c r="E33" t="s">
        <v>333</v>
      </c>
      <c r="F33" t="s">
        <v>323</v>
      </c>
      <c r="G33" t="s">
        <v>101</v>
      </c>
      <c r="H33" s="65">
        <v>248526</v>
      </c>
      <c r="I33" s="65">
        <v>2100</v>
      </c>
      <c r="J33" s="65">
        <v>0</v>
      </c>
      <c r="K33" s="65">
        <v>5219.0460000000003</v>
      </c>
      <c r="L33" s="66">
        <v>6.9999999999999999E-4</v>
      </c>
      <c r="M33" s="66">
        <v>1.38E-2</v>
      </c>
      <c r="N33" s="66">
        <v>3.0999999999999999E-3</v>
      </c>
    </row>
    <row r="34" spans="1:14">
      <c r="A34" t="s">
        <v>639</v>
      </c>
      <c r="B34" t="s">
        <v>640</v>
      </c>
      <c r="C34" t="s">
        <v>99</v>
      </c>
      <c r="D34" t="s">
        <v>122</v>
      </c>
      <c r="E34" t="s">
        <v>396</v>
      </c>
      <c r="F34" t="s">
        <v>323</v>
      </c>
      <c r="G34" t="s">
        <v>101</v>
      </c>
      <c r="H34" s="65">
        <v>889883.1</v>
      </c>
      <c r="I34" s="65">
        <v>771</v>
      </c>
      <c r="J34" s="65">
        <v>0</v>
      </c>
      <c r="K34" s="65">
        <v>6860.9987010000004</v>
      </c>
      <c r="L34" s="66">
        <v>1.1000000000000001E-3</v>
      </c>
      <c r="M34" s="66">
        <v>1.8100000000000002E-2</v>
      </c>
      <c r="N34" s="66">
        <v>4.1000000000000003E-3</v>
      </c>
    </row>
    <row r="35" spans="1:14">
      <c r="A35" t="s">
        <v>641</v>
      </c>
      <c r="B35" t="s">
        <v>642</v>
      </c>
      <c r="C35" t="s">
        <v>99</v>
      </c>
      <c r="D35" t="s">
        <v>122</v>
      </c>
      <c r="E35" t="s">
        <v>322</v>
      </c>
      <c r="F35" t="s">
        <v>323</v>
      </c>
      <c r="G35" t="s">
        <v>101</v>
      </c>
      <c r="H35" s="65">
        <v>39211</v>
      </c>
      <c r="I35" s="65">
        <v>20480</v>
      </c>
      <c r="J35" s="65">
        <v>0</v>
      </c>
      <c r="K35" s="65">
        <v>8030.4128000000001</v>
      </c>
      <c r="L35" s="66">
        <v>2.9999999999999997E-4</v>
      </c>
      <c r="M35" s="66">
        <v>2.12E-2</v>
      </c>
      <c r="N35" s="66">
        <v>4.7999999999999996E-3</v>
      </c>
    </row>
    <row r="36" spans="1:14">
      <c r="A36" t="s">
        <v>643</v>
      </c>
      <c r="B36" t="s">
        <v>644</v>
      </c>
      <c r="C36" t="s">
        <v>99</v>
      </c>
      <c r="D36" t="s">
        <v>122</v>
      </c>
      <c r="E36" t="s">
        <v>406</v>
      </c>
      <c r="F36" t="s">
        <v>323</v>
      </c>
      <c r="G36" t="s">
        <v>101</v>
      </c>
      <c r="H36" s="65">
        <v>12192</v>
      </c>
      <c r="I36" s="65">
        <v>1230</v>
      </c>
      <c r="J36" s="65">
        <v>0</v>
      </c>
      <c r="K36" s="65">
        <v>149.9616</v>
      </c>
      <c r="L36" s="66">
        <v>0</v>
      </c>
      <c r="M36" s="66">
        <v>4.0000000000000002E-4</v>
      </c>
      <c r="N36" s="66">
        <v>1E-4</v>
      </c>
    </row>
    <row r="37" spans="1:14">
      <c r="A37" t="s">
        <v>645</v>
      </c>
      <c r="B37" t="s">
        <v>646</v>
      </c>
      <c r="C37" t="s">
        <v>99</v>
      </c>
      <c r="D37" t="s">
        <v>122</v>
      </c>
      <c r="E37" t="s">
        <v>647</v>
      </c>
      <c r="F37" t="s">
        <v>124</v>
      </c>
      <c r="G37" t="s">
        <v>101</v>
      </c>
      <c r="H37" s="65">
        <v>17599</v>
      </c>
      <c r="I37" s="65">
        <v>24100</v>
      </c>
      <c r="J37" s="65">
        <v>0</v>
      </c>
      <c r="K37" s="65">
        <v>4241.3590000000004</v>
      </c>
      <c r="L37" s="66">
        <v>2.9999999999999997E-4</v>
      </c>
      <c r="M37" s="66">
        <v>1.12E-2</v>
      </c>
      <c r="N37" s="66">
        <v>2.5000000000000001E-3</v>
      </c>
    </row>
    <row r="38" spans="1:14">
      <c r="A38" t="s">
        <v>648</v>
      </c>
      <c r="B38" t="s">
        <v>649</v>
      </c>
      <c r="C38" t="s">
        <v>99</v>
      </c>
      <c r="D38" t="s">
        <v>122</v>
      </c>
      <c r="E38" t="s">
        <v>650</v>
      </c>
      <c r="F38" t="s">
        <v>128</v>
      </c>
      <c r="G38" t="s">
        <v>101</v>
      </c>
      <c r="H38" s="65">
        <v>12492</v>
      </c>
      <c r="I38" s="65">
        <v>52350</v>
      </c>
      <c r="J38" s="65">
        <v>0</v>
      </c>
      <c r="K38" s="65">
        <v>6539.5619999999999</v>
      </c>
      <c r="L38" s="66">
        <v>2.0000000000000001E-4</v>
      </c>
      <c r="M38" s="66">
        <v>1.7299999999999999E-2</v>
      </c>
      <c r="N38" s="66">
        <v>3.8999999999999998E-3</v>
      </c>
    </row>
    <row r="39" spans="1:14">
      <c r="A39" t="s">
        <v>651</v>
      </c>
      <c r="B39" t="s">
        <v>652</v>
      </c>
      <c r="C39" t="s">
        <v>99</v>
      </c>
      <c r="D39" t="s">
        <v>122</v>
      </c>
      <c r="E39" t="s">
        <v>448</v>
      </c>
      <c r="F39" t="s">
        <v>131</v>
      </c>
      <c r="G39" t="s">
        <v>101</v>
      </c>
      <c r="H39" s="65">
        <v>1032826</v>
      </c>
      <c r="I39" s="65">
        <v>256.8</v>
      </c>
      <c r="J39" s="65">
        <v>0</v>
      </c>
      <c r="K39" s="65">
        <v>2652.2971680000001</v>
      </c>
      <c r="L39" s="66">
        <v>4.0000000000000002E-4</v>
      </c>
      <c r="M39" s="66">
        <v>7.0000000000000001E-3</v>
      </c>
      <c r="N39" s="66">
        <v>1.6000000000000001E-3</v>
      </c>
    </row>
    <row r="40" spans="1:14">
      <c r="A40" s="67" t="s">
        <v>653</v>
      </c>
      <c r="D40" s="14"/>
      <c r="E40" s="14"/>
      <c r="F40" s="14"/>
      <c r="H40" s="69">
        <v>9968412.5700000003</v>
      </c>
      <c r="J40" s="69">
        <v>78.4756</v>
      </c>
      <c r="K40" s="69">
        <v>90770.476558850001</v>
      </c>
      <c r="M40" s="68">
        <v>0.2399</v>
      </c>
      <c r="N40" s="68">
        <v>5.45E-2</v>
      </c>
    </row>
    <row r="41" spans="1:14">
      <c r="A41" t="s">
        <v>654</v>
      </c>
      <c r="B41" t="s">
        <v>655</v>
      </c>
      <c r="C41" t="s">
        <v>99</v>
      </c>
      <c r="D41" t="s">
        <v>122</v>
      </c>
      <c r="E41" t="s">
        <v>410</v>
      </c>
      <c r="F41" t="s">
        <v>122</v>
      </c>
      <c r="G41" t="s">
        <v>101</v>
      </c>
      <c r="H41" s="65">
        <v>332000</v>
      </c>
      <c r="I41" s="65">
        <v>465.1</v>
      </c>
      <c r="J41" s="65">
        <v>22.689340000000001</v>
      </c>
      <c r="K41" s="65">
        <v>1566.82134</v>
      </c>
      <c r="L41" s="66">
        <v>2.2000000000000001E-3</v>
      </c>
      <c r="M41" s="66">
        <v>4.1000000000000003E-3</v>
      </c>
      <c r="N41" s="66">
        <v>8.9999999999999998E-4</v>
      </c>
    </row>
    <row r="42" spans="1:14">
      <c r="A42" t="s">
        <v>656</v>
      </c>
      <c r="B42" t="s">
        <v>657</v>
      </c>
      <c r="C42" t="s">
        <v>99</v>
      </c>
      <c r="D42" t="s">
        <v>122</v>
      </c>
      <c r="E42" t="s">
        <v>658</v>
      </c>
      <c r="F42" t="s">
        <v>122</v>
      </c>
      <c r="G42" t="s">
        <v>101</v>
      </c>
      <c r="H42" s="65">
        <v>278996</v>
      </c>
      <c r="I42" s="65">
        <v>1693</v>
      </c>
      <c r="J42" s="65">
        <v>0</v>
      </c>
      <c r="K42" s="65">
        <v>4723.4022800000002</v>
      </c>
      <c r="L42" s="66">
        <v>4.8999999999999998E-3</v>
      </c>
      <c r="M42" s="66">
        <v>1.2500000000000001E-2</v>
      </c>
      <c r="N42" s="66">
        <v>2.8E-3</v>
      </c>
    </row>
    <row r="43" spans="1:14">
      <c r="A43" t="s">
        <v>659</v>
      </c>
      <c r="B43" t="s">
        <v>660</v>
      </c>
      <c r="C43" t="s">
        <v>99</v>
      </c>
      <c r="D43" t="s">
        <v>122</v>
      </c>
      <c r="E43" t="s">
        <v>510</v>
      </c>
      <c r="F43" t="s">
        <v>122</v>
      </c>
      <c r="G43" t="s">
        <v>101</v>
      </c>
      <c r="H43" s="65">
        <v>31433</v>
      </c>
      <c r="I43" s="65">
        <v>8972</v>
      </c>
      <c r="J43" s="65">
        <v>0</v>
      </c>
      <c r="K43" s="65">
        <v>2820.16876</v>
      </c>
      <c r="L43" s="66">
        <v>8.9999999999999998E-4</v>
      </c>
      <c r="M43" s="66">
        <v>7.4999999999999997E-3</v>
      </c>
      <c r="N43" s="66">
        <v>1.6999999999999999E-3</v>
      </c>
    </row>
    <row r="44" spans="1:14">
      <c r="A44" t="s">
        <v>661</v>
      </c>
      <c r="B44" t="s">
        <v>662</v>
      </c>
      <c r="C44" t="s">
        <v>99</v>
      </c>
      <c r="D44" t="s">
        <v>122</v>
      </c>
      <c r="E44" t="s">
        <v>437</v>
      </c>
      <c r="F44" t="s">
        <v>122</v>
      </c>
      <c r="G44" t="s">
        <v>101</v>
      </c>
      <c r="H44" s="65">
        <v>49344</v>
      </c>
      <c r="I44" s="65">
        <v>3250</v>
      </c>
      <c r="J44" s="65">
        <v>0</v>
      </c>
      <c r="K44" s="65">
        <v>1603.68</v>
      </c>
      <c r="L44" s="66">
        <v>6.9999999999999999E-4</v>
      </c>
      <c r="M44" s="66">
        <v>4.1999999999999997E-3</v>
      </c>
      <c r="N44" s="66">
        <v>1E-3</v>
      </c>
    </row>
    <row r="45" spans="1:14">
      <c r="A45" t="s">
        <v>663</v>
      </c>
      <c r="B45" t="s">
        <v>664</v>
      </c>
      <c r="C45" t="s">
        <v>99</v>
      </c>
      <c r="D45" t="s">
        <v>122</v>
      </c>
      <c r="E45" t="s">
        <v>665</v>
      </c>
      <c r="F45" t="s">
        <v>340</v>
      </c>
      <c r="G45" t="s">
        <v>101</v>
      </c>
      <c r="H45" s="65">
        <v>916690</v>
      </c>
      <c r="I45" s="65">
        <v>64.900000000000006</v>
      </c>
      <c r="J45" s="65">
        <v>0</v>
      </c>
      <c r="K45" s="65">
        <v>594.93181000000004</v>
      </c>
      <c r="L45" s="66">
        <v>1.1999999999999999E-3</v>
      </c>
      <c r="M45" s="66">
        <v>1.6000000000000001E-3</v>
      </c>
      <c r="N45" s="66">
        <v>4.0000000000000002E-4</v>
      </c>
    </row>
    <row r="46" spans="1:14">
      <c r="A46" t="s">
        <v>666</v>
      </c>
      <c r="B46" t="s">
        <v>667</v>
      </c>
      <c r="C46" t="s">
        <v>99</v>
      </c>
      <c r="D46" t="s">
        <v>122</v>
      </c>
      <c r="E46" t="s">
        <v>376</v>
      </c>
      <c r="F46" t="s">
        <v>340</v>
      </c>
      <c r="G46" t="s">
        <v>101</v>
      </c>
      <c r="H46" s="65">
        <v>17519</v>
      </c>
      <c r="I46" s="65">
        <v>29840</v>
      </c>
      <c r="J46" s="65">
        <v>0</v>
      </c>
      <c r="K46" s="65">
        <v>5227.6696000000002</v>
      </c>
      <c r="L46" s="66">
        <v>1.4E-3</v>
      </c>
      <c r="M46" s="66">
        <v>1.38E-2</v>
      </c>
      <c r="N46" s="66">
        <v>3.0999999999999999E-3</v>
      </c>
    </row>
    <row r="47" spans="1:14">
      <c r="A47" t="s">
        <v>668</v>
      </c>
      <c r="B47" t="s">
        <v>669</v>
      </c>
      <c r="C47" t="s">
        <v>99</v>
      </c>
      <c r="D47" t="s">
        <v>122</v>
      </c>
      <c r="E47" t="s">
        <v>670</v>
      </c>
      <c r="F47" t="s">
        <v>433</v>
      </c>
      <c r="G47" t="s">
        <v>101</v>
      </c>
      <c r="H47" s="65">
        <v>18866</v>
      </c>
      <c r="I47" s="65">
        <v>9525</v>
      </c>
      <c r="J47" s="65">
        <v>0</v>
      </c>
      <c r="K47" s="65">
        <v>1796.9865</v>
      </c>
      <c r="L47" s="66">
        <v>1.2999999999999999E-3</v>
      </c>
      <c r="M47" s="66">
        <v>4.7000000000000002E-3</v>
      </c>
      <c r="N47" s="66">
        <v>1.1000000000000001E-3</v>
      </c>
    </row>
    <row r="48" spans="1:14">
      <c r="A48" t="s">
        <v>671</v>
      </c>
      <c r="B48" t="s">
        <v>672</v>
      </c>
      <c r="C48" t="s">
        <v>99</v>
      </c>
      <c r="D48" t="s">
        <v>122</v>
      </c>
      <c r="E48" t="s">
        <v>673</v>
      </c>
      <c r="F48" t="s">
        <v>433</v>
      </c>
      <c r="G48" t="s">
        <v>101</v>
      </c>
      <c r="H48" s="65">
        <v>151168</v>
      </c>
      <c r="I48" s="65">
        <v>2959</v>
      </c>
      <c r="J48" s="65">
        <v>0</v>
      </c>
      <c r="K48" s="65">
        <v>4473.0611200000003</v>
      </c>
      <c r="L48" s="66">
        <v>2.2000000000000001E-3</v>
      </c>
      <c r="M48" s="66">
        <v>1.18E-2</v>
      </c>
      <c r="N48" s="66">
        <v>2.7000000000000001E-3</v>
      </c>
    </row>
    <row r="49" spans="1:14">
      <c r="A49" t="s">
        <v>674</v>
      </c>
      <c r="B49" t="s">
        <v>675</v>
      </c>
      <c r="C49" t="s">
        <v>99</v>
      </c>
      <c r="D49" t="s">
        <v>122</v>
      </c>
      <c r="E49" t="s">
        <v>676</v>
      </c>
      <c r="F49" t="s">
        <v>433</v>
      </c>
      <c r="G49" t="s">
        <v>101</v>
      </c>
      <c r="H49" s="65">
        <v>3184</v>
      </c>
      <c r="I49" s="65">
        <v>186.1</v>
      </c>
      <c r="J49" s="65">
        <v>0</v>
      </c>
      <c r="K49" s="65">
        <v>5.9254239999999996</v>
      </c>
      <c r="L49" s="66">
        <v>0</v>
      </c>
      <c r="M49" s="66">
        <v>0</v>
      </c>
      <c r="N49" s="66">
        <v>0</v>
      </c>
    </row>
    <row r="50" spans="1:14">
      <c r="A50" t="s">
        <v>677</v>
      </c>
      <c r="B50" t="s">
        <v>678</v>
      </c>
      <c r="C50" t="s">
        <v>99</v>
      </c>
      <c r="D50" t="s">
        <v>122</v>
      </c>
      <c r="E50" t="s">
        <v>679</v>
      </c>
      <c r="F50" t="s">
        <v>111</v>
      </c>
      <c r="G50" t="s">
        <v>101</v>
      </c>
      <c r="H50" s="65">
        <v>11273</v>
      </c>
      <c r="I50" s="65">
        <v>6874</v>
      </c>
      <c r="J50" s="65">
        <v>0</v>
      </c>
      <c r="K50" s="65">
        <v>774.90602000000001</v>
      </c>
      <c r="L50" s="66">
        <v>2.9999999999999997E-4</v>
      </c>
      <c r="M50" s="66">
        <v>2E-3</v>
      </c>
      <c r="N50" s="66">
        <v>5.0000000000000001E-4</v>
      </c>
    </row>
    <row r="51" spans="1:14">
      <c r="A51" t="s">
        <v>680</v>
      </c>
      <c r="B51" t="s">
        <v>681</v>
      </c>
      <c r="C51" t="s">
        <v>99</v>
      </c>
      <c r="D51" t="s">
        <v>122</v>
      </c>
      <c r="E51" t="s">
        <v>682</v>
      </c>
      <c r="F51" t="s">
        <v>111</v>
      </c>
      <c r="G51" t="s">
        <v>101</v>
      </c>
      <c r="H51" s="65">
        <v>18146</v>
      </c>
      <c r="I51" s="65">
        <v>5200</v>
      </c>
      <c r="J51" s="65">
        <v>0</v>
      </c>
      <c r="K51" s="65">
        <v>943.59199999999998</v>
      </c>
      <c r="L51" s="66">
        <v>2.9999999999999997E-4</v>
      </c>
      <c r="M51" s="66">
        <v>2.5000000000000001E-3</v>
      </c>
      <c r="N51" s="66">
        <v>5.9999999999999995E-4</v>
      </c>
    </row>
    <row r="52" spans="1:14">
      <c r="A52" t="s">
        <v>683</v>
      </c>
      <c r="B52" t="s">
        <v>684</v>
      </c>
      <c r="C52" t="s">
        <v>99</v>
      </c>
      <c r="D52" t="s">
        <v>122</v>
      </c>
      <c r="E52" t="s">
        <v>685</v>
      </c>
      <c r="F52" t="s">
        <v>616</v>
      </c>
      <c r="G52" t="s">
        <v>101</v>
      </c>
      <c r="H52" s="65">
        <v>2677044.7999999998</v>
      </c>
      <c r="I52" s="65">
        <v>33</v>
      </c>
      <c r="J52" s="65">
        <v>0</v>
      </c>
      <c r="K52" s="65">
        <v>883.42478400000005</v>
      </c>
      <c r="L52" s="66">
        <v>5.0000000000000001E-4</v>
      </c>
      <c r="M52" s="66">
        <v>2.3E-3</v>
      </c>
      <c r="N52" s="66">
        <v>5.0000000000000001E-4</v>
      </c>
    </row>
    <row r="53" spans="1:14">
      <c r="A53" t="s">
        <v>686</v>
      </c>
      <c r="B53" t="s">
        <v>687</v>
      </c>
      <c r="C53" t="s">
        <v>99</v>
      </c>
      <c r="D53" t="s">
        <v>122</v>
      </c>
      <c r="E53" t="s">
        <v>688</v>
      </c>
      <c r="F53" t="s">
        <v>616</v>
      </c>
      <c r="G53" t="s">
        <v>101</v>
      </c>
      <c r="H53" s="65">
        <v>978281.5</v>
      </c>
      <c r="I53" s="65">
        <v>99.3</v>
      </c>
      <c r="J53" s="65">
        <v>0</v>
      </c>
      <c r="K53" s="65">
        <v>971.43352949999996</v>
      </c>
      <c r="L53" s="66">
        <v>8.9999999999999998E-4</v>
      </c>
      <c r="M53" s="66">
        <v>2.5999999999999999E-3</v>
      </c>
      <c r="N53" s="66">
        <v>5.9999999999999995E-4</v>
      </c>
    </row>
    <row r="54" spans="1:14">
      <c r="A54" t="s">
        <v>689</v>
      </c>
      <c r="B54" t="s">
        <v>690</v>
      </c>
      <c r="C54" t="s">
        <v>99</v>
      </c>
      <c r="D54" t="s">
        <v>122</v>
      </c>
      <c r="E54" t="s">
        <v>691</v>
      </c>
      <c r="F54" t="s">
        <v>465</v>
      </c>
      <c r="G54" t="s">
        <v>101</v>
      </c>
      <c r="H54" s="65">
        <v>15231</v>
      </c>
      <c r="I54" s="65">
        <v>14030</v>
      </c>
      <c r="J54" s="65">
        <v>0</v>
      </c>
      <c r="K54" s="65">
        <v>2136.9092999999998</v>
      </c>
      <c r="L54" s="66">
        <v>1.1999999999999999E-3</v>
      </c>
      <c r="M54" s="66">
        <v>5.5999999999999999E-3</v>
      </c>
      <c r="N54" s="66">
        <v>1.2999999999999999E-3</v>
      </c>
    </row>
    <row r="55" spans="1:14">
      <c r="A55" t="s">
        <v>692</v>
      </c>
      <c r="B55" t="s">
        <v>693</v>
      </c>
      <c r="C55" t="s">
        <v>99</v>
      </c>
      <c r="D55" t="s">
        <v>122</v>
      </c>
      <c r="E55" t="s">
        <v>694</v>
      </c>
      <c r="F55" t="s">
        <v>465</v>
      </c>
      <c r="G55" t="s">
        <v>101</v>
      </c>
      <c r="H55" s="65">
        <v>10681</v>
      </c>
      <c r="I55" s="65">
        <v>19640</v>
      </c>
      <c r="J55" s="65">
        <v>0</v>
      </c>
      <c r="K55" s="65">
        <v>2097.7483999999999</v>
      </c>
      <c r="L55" s="66">
        <v>8.0000000000000004E-4</v>
      </c>
      <c r="M55" s="66">
        <v>5.4999999999999997E-3</v>
      </c>
      <c r="N55" s="66">
        <v>1.2999999999999999E-3</v>
      </c>
    </row>
    <row r="56" spans="1:14">
      <c r="A56" t="s">
        <v>695</v>
      </c>
      <c r="B56" t="s">
        <v>696</v>
      </c>
      <c r="C56" t="s">
        <v>99</v>
      </c>
      <c r="D56" t="s">
        <v>122</v>
      </c>
      <c r="E56" t="s">
        <v>697</v>
      </c>
      <c r="F56" t="s">
        <v>631</v>
      </c>
      <c r="G56" t="s">
        <v>101</v>
      </c>
      <c r="H56" s="65">
        <v>228135</v>
      </c>
      <c r="I56" s="65">
        <v>1226</v>
      </c>
      <c r="J56" s="65">
        <v>0</v>
      </c>
      <c r="K56" s="65">
        <v>2796.9351000000001</v>
      </c>
      <c r="L56" s="66">
        <v>2.0999999999999999E-3</v>
      </c>
      <c r="M56" s="66">
        <v>7.4000000000000003E-3</v>
      </c>
      <c r="N56" s="66">
        <v>1.6999999999999999E-3</v>
      </c>
    </row>
    <row r="57" spans="1:14">
      <c r="A57" t="s">
        <v>698</v>
      </c>
      <c r="B57" t="s">
        <v>699</v>
      </c>
      <c r="C57" t="s">
        <v>99</v>
      </c>
      <c r="D57" t="s">
        <v>122</v>
      </c>
      <c r="E57" t="s">
        <v>353</v>
      </c>
      <c r="F57" t="s">
        <v>323</v>
      </c>
      <c r="G57" t="s">
        <v>101</v>
      </c>
      <c r="H57" s="65">
        <v>3102</v>
      </c>
      <c r="I57" s="65">
        <v>26020</v>
      </c>
      <c r="J57" s="65">
        <v>0</v>
      </c>
      <c r="K57" s="65">
        <v>807.1404</v>
      </c>
      <c r="L57" s="66">
        <v>2.0000000000000001E-4</v>
      </c>
      <c r="M57" s="66">
        <v>2.0999999999999999E-3</v>
      </c>
      <c r="N57" s="66">
        <v>5.0000000000000001E-4</v>
      </c>
    </row>
    <row r="58" spans="1:14">
      <c r="A58" t="s">
        <v>700</v>
      </c>
      <c r="B58" t="s">
        <v>701</v>
      </c>
      <c r="C58" t="s">
        <v>99</v>
      </c>
      <c r="D58" t="s">
        <v>122</v>
      </c>
      <c r="E58" t="s">
        <v>702</v>
      </c>
      <c r="F58" t="s">
        <v>323</v>
      </c>
      <c r="G58" t="s">
        <v>101</v>
      </c>
      <c r="H58" s="65">
        <v>1102</v>
      </c>
      <c r="I58" s="65">
        <v>207340</v>
      </c>
      <c r="J58" s="65">
        <v>0</v>
      </c>
      <c r="K58" s="65">
        <v>2284.8868000000002</v>
      </c>
      <c r="L58" s="66">
        <v>5.0000000000000001E-4</v>
      </c>
      <c r="M58" s="66">
        <v>6.0000000000000001E-3</v>
      </c>
      <c r="N58" s="66">
        <v>1.4E-3</v>
      </c>
    </row>
    <row r="59" spans="1:14">
      <c r="A59" t="s">
        <v>703</v>
      </c>
      <c r="B59" t="s">
        <v>704</v>
      </c>
      <c r="C59" t="s">
        <v>99</v>
      </c>
      <c r="D59" t="s">
        <v>122</v>
      </c>
      <c r="E59" t="s">
        <v>469</v>
      </c>
      <c r="F59" t="s">
        <v>323</v>
      </c>
      <c r="G59" t="s">
        <v>101</v>
      </c>
      <c r="H59" s="65">
        <v>60132</v>
      </c>
      <c r="I59" s="65">
        <v>9800</v>
      </c>
      <c r="J59" s="65">
        <v>0</v>
      </c>
      <c r="K59" s="65">
        <v>5892.9359999999997</v>
      </c>
      <c r="L59" s="66">
        <v>3.2000000000000002E-3</v>
      </c>
      <c r="M59" s="66">
        <v>1.5599999999999999E-2</v>
      </c>
      <c r="N59" s="66">
        <v>3.5000000000000001E-3</v>
      </c>
    </row>
    <row r="60" spans="1:14">
      <c r="A60" t="s">
        <v>705</v>
      </c>
      <c r="B60" t="s">
        <v>706</v>
      </c>
      <c r="C60" t="s">
        <v>99</v>
      </c>
      <c r="D60" t="s">
        <v>122</v>
      </c>
      <c r="E60" t="s">
        <v>402</v>
      </c>
      <c r="F60" t="s">
        <v>323</v>
      </c>
      <c r="G60" t="s">
        <v>101</v>
      </c>
      <c r="H60" s="65">
        <v>33368</v>
      </c>
      <c r="I60" s="65">
        <v>8629</v>
      </c>
      <c r="J60" s="65">
        <v>27.559629999999999</v>
      </c>
      <c r="K60" s="65">
        <v>2906.8843499999998</v>
      </c>
      <c r="L60" s="66">
        <v>8.9999999999999998E-4</v>
      </c>
      <c r="M60" s="66">
        <v>7.7000000000000002E-3</v>
      </c>
      <c r="N60" s="66">
        <v>1.6999999999999999E-3</v>
      </c>
    </row>
    <row r="61" spans="1:14">
      <c r="A61" t="s">
        <v>707</v>
      </c>
      <c r="B61" t="s">
        <v>708</v>
      </c>
      <c r="C61" t="s">
        <v>99</v>
      </c>
      <c r="D61" t="s">
        <v>122</v>
      </c>
      <c r="E61" t="s">
        <v>709</v>
      </c>
      <c r="F61" t="s">
        <v>323</v>
      </c>
      <c r="G61" t="s">
        <v>101</v>
      </c>
      <c r="H61" s="65">
        <v>1288680</v>
      </c>
      <c r="I61" s="65">
        <v>720</v>
      </c>
      <c r="J61" s="65">
        <v>0</v>
      </c>
      <c r="K61" s="65">
        <v>9278.4959999999992</v>
      </c>
      <c r="L61" s="66">
        <v>6.7000000000000002E-3</v>
      </c>
      <c r="M61" s="66">
        <v>2.4500000000000001E-2</v>
      </c>
      <c r="N61" s="66">
        <v>5.5999999999999999E-3</v>
      </c>
    </row>
    <row r="62" spans="1:14">
      <c r="A62" t="s">
        <v>710</v>
      </c>
      <c r="B62" t="s">
        <v>711</v>
      </c>
      <c r="C62" t="s">
        <v>99</v>
      </c>
      <c r="D62" t="s">
        <v>122</v>
      </c>
      <c r="E62" t="s">
        <v>379</v>
      </c>
      <c r="F62" t="s">
        <v>323</v>
      </c>
      <c r="G62" t="s">
        <v>101</v>
      </c>
      <c r="H62" s="65">
        <v>6532</v>
      </c>
      <c r="I62" s="65">
        <v>14130</v>
      </c>
      <c r="J62" s="65">
        <v>0</v>
      </c>
      <c r="K62" s="65">
        <v>922.97159999999997</v>
      </c>
      <c r="L62" s="66">
        <v>5.0000000000000001E-4</v>
      </c>
      <c r="M62" s="66">
        <v>2.3999999999999998E-3</v>
      </c>
      <c r="N62" s="66">
        <v>5.9999999999999995E-4</v>
      </c>
    </row>
    <row r="63" spans="1:14">
      <c r="A63" t="s">
        <v>712</v>
      </c>
      <c r="B63" t="s">
        <v>713</v>
      </c>
      <c r="C63" t="s">
        <v>99</v>
      </c>
      <c r="D63" t="s">
        <v>122</v>
      </c>
      <c r="E63" t="s">
        <v>714</v>
      </c>
      <c r="F63" t="s">
        <v>323</v>
      </c>
      <c r="G63" t="s">
        <v>101</v>
      </c>
      <c r="H63" s="65">
        <v>166039</v>
      </c>
      <c r="I63" s="65">
        <v>1726</v>
      </c>
      <c r="J63" s="65">
        <v>28.22663</v>
      </c>
      <c r="K63" s="65">
        <v>2894.0597699999998</v>
      </c>
      <c r="L63" s="66">
        <v>8.9999999999999998E-4</v>
      </c>
      <c r="M63" s="66">
        <v>7.6E-3</v>
      </c>
      <c r="N63" s="66">
        <v>1.6999999999999999E-3</v>
      </c>
    </row>
    <row r="64" spans="1:14">
      <c r="A64" t="s">
        <v>715</v>
      </c>
      <c r="B64" t="s">
        <v>716</v>
      </c>
      <c r="C64" t="s">
        <v>99</v>
      </c>
      <c r="D64" t="s">
        <v>122</v>
      </c>
      <c r="E64" t="s">
        <v>717</v>
      </c>
      <c r="F64" t="s">
        <v>124</v>
      </c>
      <c r="G64" t="s">
        <v>101</v>
      </c>
      <c r="H64" s="65">
        <v>1166090</v>
      </c>
      <c r="I64" s="65">
        <v>356.8</v>
      </c>
      <c r="J64" s="65">
        <v>0</v>
      </c>
      <c r="K64" s="65">
        <v>4160.6091200000001</v>
      </c>
      <c r="L64" s="66">
        <v>1.5E-3</v>
      </c>
      <c r="M64" s="66">
        <v>1.0999999999999999E-2</v>
      </c>
      <c r="N64" s="66">
        <v>2.5000000000000001E-3</v>
      </c>
    </row>
    <row r="65" spans="1:14">
      <c r="A65" t="s">
        <v>718</v>
      </c>
      <c r="B65" t="s">
        <v>719</v>
      </c>
      <c r="C65" t="s">
        <v>99</v>
      </c>
      <c r="D65" t="s">
        <v>122</v>
      </c>
      <c r="E65" t="s">
        <v>489</v>
      </c>
      <c r="F65" t="s">
        <v>124</v>
      </c>
      <c r="G65" t="s">
        <v>101</v>
      </c>
      <c r="H65" s="65">
        <v>120817</v>
      </c>
      <c r="I65" s="65">
        <v>1021</v>
      </c>
      <c r="J65" s="65">
        <v>0</v>
      </c>
      <c r="K65" s="65">
        <v>1233.5415700000001</v>
      </c>
      <c r="L65" s="66">
        <v>2.9999999999999997E-4</v>
      </c>
      <c r="M65" s="66">
        <v>3.3E-3</v>
      </c>
      <c r="N65" s="66">
        <v>6.9999999999999999E-4</v>
      </c>
    </row>
    <row r="66" spans="1:14">
      <c r="A66" t="s">
        <v>720</v>
      </c>
      <c r="B66" t="s">
        <v>721</v>
      </c>
      <c r="C66" t="s">
        <v>99</v>
      </c>
      <c r="D66" t="s">
        <v>122</v>
      </c>
      <c r="E66" t="s">
        <v>722</v>
      </c>
      <c r="F66" t="s">
        <v>723</v>
      </c>
      <c r="G66" t="s">
        <v>101</v>
      </c>
      <c r="H66" s="65">
        <v>7454</v>
      </c>
      <c r="I66" s="65">
        <v>23400</v>
      </c>
      <c r="J66" s="65">
        <v>0</v>
      </c>
      <c r="K66" s="65">
        <v>1744.2360000000001</v>
      </c>
      <c r="L66" s="66">
        <v>1.1000000000000001E-3</v>
      </c>
      <c r="M66" s="66">
        <v>4.5999999999999999E-3</v>
      </c>
      <c r="N66" s="66">
        <v>1E-3</v>
      </c>
    </row>
    <row r="67" spans="1:14">
      <c r="A67" t="s">
        <v>724</v>
      </c>
      <c r="B67" t="s">
        <v>725</v>
      </c>
      <c r="C67" t="s">
        <v>99</v>
      </c>
      <c r="D67" t="s">
        <v>122</v>
      </c>
      <c r="E67" t="s">
        <v>726</v>
      </c>
      <c r="F67" t="s">
        <v>723</v>
      </c>
      <c r="G67" t="s">
        <v>101</v>
      </c>
      <c r="H67" s="65">
        <v>15613</v>
      </c>
      <c r="I67" s="65">
        <v>11160</v>
      </c>
      <c r="J67" s="65">
        <v>0</v>
      </c>
      <c r="K67" s="65">
        <v>1742.4108000000001</v>
      </c>
      <c r="L67" s="66">
        <v>6.9999999999999999E-4</v>
      </c>
      <c r="M67" s="66">
        <v>4.5999999999999999E-3</v>
      </c>
      <c r="N67" s="66">
        <v>1E-3</v>
      </c>
    </row>
    <row r="68" spans="1:14">
      <c r="A68" t="s">
        <v>727</v>
      </c>
      <c r="B68" t="s">
        <v>728</v>
      </c>
      <c r="C68" t="s">
        <v>99</v>
      </c>
      <c r="D68" t="s">
        <v>122</v>
      </c>
      <c r="E68" t="s">
        <v>729</v>
      </c>
      <c r="F68" t="s">
        <v>723</v>
      </c>
      <c r="G68" t="s">
        <v>101</v>
      </c>
      <c r="H68" s="65">
        <v>69700</v>
      </c>
      <c r="I68" s="65">
        <v>5810</v>
      </c>
      <c r="J68" s="65">
        <v>0</v>
      </c>
      <c r="K68" s="65">
        <v>4049.57</v>
      </c>
      <c r="L68" s="66">
        <v>1.1000000000000001E-3</v>
      </c>
      <c r="M68" s="66">
        <v>1.0699999999999999E-2</v>
      </c>
      <c r="N68" s="66">
        <v>2.3999999999999998E-3</v>
      </c>
    </row>
    <row r="69" spans="1:14">
      <c r="A69" t="s">
        <v>730</v>
      </c>
      <c r="B69" t="s">
        <v>731</v>
      </c>
      <c r="C69" t="s">
        <v>99</v>
      </c>
      <c r="D69" t="s">
        <v>122</v>
      </c>
      <c r="E69" t="s">
        <v>732</v>
      </c>
      <c r="F69" t="s">
        <v>723</v>
      </c>
      <c r="G69" t="s">
        <v>101</v>
      </c>
      <c r="H69" s="65">
        <v>16796</v>
      </c>
      <c r="I69" s="65">
        <v>19700</v>
      </c>
      <c r="J69" s="65">
        <v>0</v>
      </c>
      <c r="K69" s="65">
        <v>3308.8119999999999</v>
      </c>
      <c r="L69" s="66">
        <v>1.1000000000000001E-3</v>
      </c>
      <c r="M69" s="66">
        <v>8.6999999999999994E-3</v>
      </c>
      <c r="N69" s="66">
        <v>2E-3</v>
      </c>
    </row>
    <row r="70" spans="1:14">
      <c r="A70" t="s">
        <v>733</v>
      </c>
      <c r="B70" t="s">
        <v>734</v>
      </c>
      <c r="C70" t="s">
        <v>99</v>
      </c>
      <c r="D70" t="s">
        <v>122</v>
      </c>
      <c r="E70" t="s">
        <v>735</v>
      </c>
      <c r="F70" t="s">
        <v>127</v>
      </c>
      <c r="G70" t="s">
        <v>101</v>
      </c>
      <c r="H70" s="65">
        <v>767403</v>
      </c>
      <c r="I70" s="65">
        <v>1262</v>
      </c>
      <c r="J70" s="65">
        <v>0</v>
      </c>
      <c r="K70" s="65">
        <v>9684.6258600000001</v>
      </c>
      <c r="L70" s="66">
        <v>4.0000000000000001E-3</v>
      </c>
      <c r="M70" s="66">
        <v>2.5600000000000001E-2</v>
      </c>
      <c r="N70" s="66">
        <v>5.7999999999999996E-3</v>
      </c>
    </row>
    <row r="71" spans="1:14">
      <c r="A71" t="s">
        <v>736</v>
      </c>
      <c r="B71" t="s">
        <v>737</v>
      </c>
      <c r="C71" t="s">
        <v>99</v>
      </c>
      <c r="D71" t="s">
        <v>122</v>
      </c>
      <c r="E71" t="s">
        <v>425</v>
      </c>
      <c r="F71" t="s">
        <v>127</v>
      </c>
      <c r="G71" t="s">
        <v>101</v>
      </c>
      <c r="H71" s="65">
        <v>114681.27</v>
      </c>
      <c r="I71" s="65">
        <v>950.5</v>
      </c>
      <c r="J71" s="65">
        <v>0</v>
      </c>
      <c r="K71" s="65">
        <v>1090.0454713500001</v>
      </c>
      <c r="L71" s="66">
        <v>5.9999999999999995E-4</v>
      </c>
      <c r="M71" s="66">
        <v>2.8999999999999998E-3</v>
      </c>
      <c r="N71" s="66">
        <v>6.9999999999999999E-4</v>
      </c>
    </row>
    <row r="72" spans="1:14">
      <c r="A72" t="s">
        <v>738</v>
      </c>
      <c r="B72" t="s">
        <v>739</v>
      </c>
      <c r="C72" t="s">
        <v>99</v>
      </c>
      <c r="D72" t="s">
        <v>122</v>
      </c>
      <c r="E72" t="s">
        <v>740</v>
      </c>
      <c r="F72" t="s">
        <v>127</v>
      </c>
      <c r="G72" t="s">
        <v>101</v>
      </c>
      <c r="H72" s="65">
        <v>179248</v>
      </c>
      <c r="I72" s="65">
        <v>1424</v>
      </c>
      <c r="J72" s="65">
        <v>0</v>
      </c>
      <c r="K72" s="65">
        <v>2552.49152</v>
      </c>
      <c r="L72" s="66">
        <v>5.4999999999999997E-3</v>
      </c>
      <c r="M72" s="66">
        <v>6.7000000000000002E-3</v>
      </c>
      <c r="N72" s="66">
        <v>1.5E-3</v>
      </c>
    </row>
    <row r="73" spans="1:14">
      <c r="A73" t="s">
        <v>741</v>
      </c>
      <c r="B73" t="s">
        <v>742</v>
      </c>
      <c r="C73" t="s">
        <v>99</v>
      </c>
      <c r="D73" t="s">
        <v>122</v>
      </c>
      <c r="E73" t="s">
        <v>507</v>
      </c>
      <c r="F73" t="s">
        <v>131</v>
      </c>
      <c r="G73" t="s">
        <v>101</v>
      </c>
      <c r="H73" s="65">
        <v>9752</v>
      </c>
      <c r="I73" s="65">
        <v>1040</v>
      </c>
      <c r="J73" s="65">
        <v>0</v>
      </c>
      <c r="K73" s="65">
        <v>101.4208</v>
      </c>
      <c r="L73" s="66">
        <v>1E-4</v>
      </c>
      <c r="M73" s="66">
        <v>2.9999999999999997E-4</v>
      </c>
      <c r="N73" s="66">
        <v>1E-4</v>
      </c>
    </row>
    <row r="74" spans="1:14">
      <c r="A74" t="s">
        <v>743</v>
      </c>
      <c r="B74" t="s">
        <v>744</v>
      </c>
      <c r="C74" t="s">
        <v>99</v>
      </c>
      <c r="D74" t="s">
        <v>122</v>
      </c>
      <c r="E74" t="s">
        <v>479</v>
      </c>
      <c r="F74" t="s">
        <v>131</v>
      </c>
      <c r="G74" t="s">
        <v>101</v>
      </c>
      <c r="H74" s="65">
        <v>203911</v>
      </c>
      <c r="I74" s="65">
        <v>1323</v>
      </c>
      <c r="J74" s="65">
        <v>0</v>
      </c>
      <c r="K74" s="65">
        <v>2697.74253</v>
      </c>
      <c r="L74" s="66">
        <v>1.1000000000000001E-3</v>
      </c>
      <c r="M74" s="66">
        <v>7.1000000000000004E-3</v>
      </c>
      <c r="N74" s="66">
        <v>1.6000000000000001E-3</v>
      </c>
    </row>
    <row r="75" spans="1:14">
      <c r="A75" s="67" t="s">
        <v>745</v>
      </c>
      <c r="D75" s="14"/>
      <c r="E75" s="14"/>
      <c r="F75" s="14"/>
      <c r="H75" s="69">
        <v>20027244.52</v>
      </c>
      <c r="J75" s="69">
        <v>0</v>
      </c>
      <c r="K75" s="69">
        <v>21112.783621999999</v>
      </c>
      <c r="M75" s="68">
        <v>5.5800000000000002E-2</v>
      </c>
      <c r="N75" s="68">
        <v>1.2699999999999999E-2</v>
      </c>
    </row>
    <row r="76" spans="1:14">
      <c r="A76" t="s">
        <v>746</v>
      </c>
      <c r="B76" t="s">
        <v>747</v>
      </c>
      <c r="C76" t="s">
        <v>99</v>
      </c>
      <c r="D76" t="s">
        <v>122</v>
      </c>
      <c r="E76" t="s">
        <v>748</v>
      </c>
      <c r="F76" t="s">
        <v>111</v>
      </c>
      <c r="G76" t="s">
        <v>101</v>
      </c>
      <c r="H76" s="65">
        <v>179771</v>
      </c>
      <c r="I76" s="65">
        <v>378</v>
      </c>
      <c r="J76" s="65">
        <v>0</v>
      </c>
      <c r="K76" s="65">
        <v>679.53438000000006</v>
      </c>
      <c r="L76" s="66">
        <v>1.1999999999999999E-3</v>
      </c>
      <c r="M76" s="66">
        <v>1.8E-3</v>
      </c>
      <c r="N76" s="66">
        <v>4.0000000000000002E-4</v>
      </c>
    </row>
    <row r="77" spans="1:14">
      <c r="A77" t="s">
        <v>749</v>
      </c>
      <c r="B77" t="s">
        <v>750</v>
      </c>
      <c r="C77" t="s">
        <v>99</v>
      </c>
      <c r="D77" t="s">
        <v>122</v>
      </c>
      <c r="E77" t="s">
        <v>751</v>
      </c>
      <c r="F77" t="s">
        <v>422</v>
      </c>
      <c r="G77" t="s">
        <v>101</v>
      </c>
      <c r="H77" s="65">
        <v>5474.52</v>
      </c>
      <c r="I77" s="65">
        <v>10160</v>
      </c>
      <c r="J77" s="65">
        <v>0</v>
      </c>
      <c r="K77" s="65">
        <v>556.211232</v>
      </c>
      <c r="L77" s="66">
        <v>1.6000000000000001E-3</v>
      </c>
      <c r="M77" s="66">
        <v>1.5E-3</v>
      </c>
      <c r="N77" s="66">
        <v>2.9999999999999997E-4</v>
      </c>
    </row>
    <row r="78" spans="1:14">
      <c r="A78" t="s">
        <v>752</v>
      </c>
      <c r="B78" t="s">
        <v>753</v>
      </c>
      <c r="C78" t="s">
        <v>99</v>
      </c>
      <c r="D78" t="s">
        <v>122</v>
      </c>
      <c r="E78" t="s">
        <v>754</v>
      </c>
      <c r="F78" t="s">
        <v>465</v>
      </c>
      <c r="G78" t="s">
        <v>101</v>
      </c>
      <c r="H78" s="65">
        <v>12218849</v>
      </c>
      <c r="I78" s="65">
        <v>39.799999999999997</v>
      </c>
      <c r="J78" s="65">
        <v>0</v>
      </c>
      <c r="K78" s="65">
        <v>4863.1019020000003</v>
      </c>
      <c r="L78" s="66">
        <v>6.9900000000000004E-2</v>
      </c>
      <c r="M78" s="66">
        <v>1.29E-2</v>
      </c>
      <c r="N78" s="66">
        <v>2.8999999999999998E-3</v>
      </c>
    </row>
    <row r="79" spans="1:14">
      <c r="A79" t="s">
        <v>755</v>
      </c>
      <c r="B79" t="s">
        <v>756</v>
      </c>
      <c r="C79" t="s">
        <v>99</v>
      </c>
      <c r="D79" t="s">
        <v>122</v>
      </c>
      <c r="E79" t="s">
        <v>757</v>
      </c>
      <c r="F79" t="s">
        <v>323</v>
      </c>
      <c r="G79" t="s">
        <v>101</v>
      </c>
      <c r="H79" s="65">
        <v>56724</v>
      </c>
      <c r="I79" s="65">
        <v>8198</v>
      </c>
      <c r="J79" s="65">
        <v>0</v>
      </c>
      <c r="K79" s="65">
        <v>4650.2335199999998</v>
      </c>
      <c r="L79" s="66">
        <v>4.4999999999999997E-3</v>
      </c>
      <c r="M79" s="66">
        <v>1.23E-2</v>
      </c>
      <c r="N79" s="66">
        <v>2.8E-3</v>
      </c>
    </row>
    <row r="80" spans="1:14">
      <c r="A80" t="s">
        <v>758</v>
      </c>
      <c r="B80" t="s">
        <v>759</v>
      </c>
      <c r="C80" t="s">
        <v>99</v>
      </c>
      <c r="D80" t="s">
        <v>122</v>
      </c>
      <c r="E80" t="s">
        <v>760</v>
      </c>
      <c r="F80" t="s">
        <v>323</v>
      </c>
      <c r="G80" t="s">
        <v>101</v>
      </c>
      <c r="H80" s="65">
        <v>676646</v>
      </c>
      <c r="I80" s="65">
        <v>764.3</v>
      </c>
      <c r="J80" s="65">
        <v>0</v>
      </c>
      <c r="K80" s="65">
        <v>5171.6053780000002</v>
      </c>
      <c r="L80" s="66">
        <v>1.3100000000000001E-2</v>
      </c>
      <c r="M80" s="66">
        <v>1.37E-2</v>
      </c>
      <c r="N80" s="66">
        <v>3.0999999999999999E-3</v>
      </c>
    </row>
    <row r="81" spans="1:14">
      <c r="A81" t="s">
        <v>761</v>
      </c>
      <c r="B81" t="s">
        <v>762</v>
      </c>
      <c r="C81" t="s">
        <v>99</v>
      </c>
      <c r="D81" t="s">
        <v>122</v>
      </c>
      <c r="E81" t="s">
        <v>763</v>
      </c>
      <c r="F81" t="s">
        <v>323</v>
      </c>
      <c r="G81" t="s">
        <v>101</v>
      </c>
      <c r="H81" s="65">
        <v>6429000</v>
      </c>
      <c r="I81" s="65">
        <v>52.2</v>
      </c>
      <c r="J81" s="65">
        <v>0</v>
      </c>
      <c r="K81" s="65">
        <v>3355.9380000000001</v>
      </c>
      <c r="L81" s="66">
        <v>6.7999999999999996E-3</v>
      </c>
      <c r="M81" s="66">
        <v>8.8999999999999999E-3</v>
      </c>
      <c r="N81" s="66">
        <v>2E-3</v>
      </c>
    </row>
    <row r="82" spans="1:14">
      <c r="A82" t="s">
        <v>764</v>
      </c>
      <c r="B82" t="s">
        <v>765</v>
      </c>
      <c r="C82" t="s">
        <v>99</v>
      </c>
      <c r="D82" t="s">
        <v>122</v>
      </c>
      <c r="E82" t="s">
        <v>766</v>
      </c>
      <c r="F82" t="s">
        <v>323</v>
      </c>
      <c r="G82" t="s">
        <v>101</v>
      </c>
      <c r="H82" s="65">
        <v>338003</v>
      </c>
      <c r="I82" s="65">
        <v>427</v>
      </c>
      <c r="J82" s="65">
        <v>0</v>
      </c>
      <c r="K82" s="65">
        <v>1443.2728099999999</v>
      </c>
      <c r="L82" s="66">
        <v>3.8E-3</v>
      </c>
      <c r="M82" s="66">
        <v>3.8E-3</v>
      </c>
      <c r="N82" s="66">
        <v>8.9999999999999998E-4</v>
      </c>
    </row>
    <row r="83" spans="1:14">
      <c r="A83" t="s">
        <v>767</v>
      </c>
      <c r="B83" t="s">
        <v>768</v>
      </c>
      <c r="C83" t="s">
        <v>99</v>
      </c>
      <c r="D83" t="s">
        <v>122</v>
      </c>
      <c r="E83" t="s">
        <v>769</v>
      </c>
      <c r="F83" t="s">
        <v>131</v>
      </c>
      <c r="G83" t="s">
        <v>101</v>
      </c>
      <c r="H83" s="65">
        <v>122777</v>
      </c>
      <c r="I83" s="65">
        <v>320</v>
      </c>
      <c r="J83" s="65">
        <v>0</v>
      </c>
      <c r="K83" s="65">
        <v>392.88639999999998</v>
      </c>
      <c r="L83" s="66">
        <v>1.1000000000000001E-3</v>
      </c>
      <c r="M83" s="66">
        <v>1E-3</v>
      </c>
      <c r="N83" s="66">
        <v>2.0000000000000001E-4</v>
      </c>
    </row>
    <row r="84" spans="1:14">
      <c r="A84" s="67" t="s">
        <v>770</v>
      </c>
      <c r="D84" s="14"/>
      <c r="E84" s="14"/>
      <c r="F84" s="14"/>
      <c r="H84" s="69">
        <v>0</v>
      </c>
      <c r="J84" s="69">
        <v>0</v>
      </c>
      <c r="K84" s="69">
        <v>0</v>
      </c>
      <c r="M84" s="68">
        <v>0</v>
      </c>
      <c r="N84" s="68">
        <v>0</v>
      </c>
    </row>
    <row r="85" spans="1:14">
      <c r="A85" t="s">
        <v>237</v>
      </c>
      <c r="B85" t="s">
        <v>237</v>
      </c>
      <c r="D85" s="14"/>
      <c r="E85" s="14"/>
      <c r="F85" t="s">
        <v>237</v>
      </c>
      <c r="G85" t="s">
        <v>237</v>
      </c>
      <c r="H85" s="65">
        <v>0</v>
      </c>
      <c r="I85" s="65">
        <v>0</v>
      </c>
      <c r="K85" s="65">
        <v>0</v>
      </c>
      <c r="L85" s="66">
        <v>0</v>
      </c>
      <c r="M85" s="66">
        <v>0</v>
      </c>
      <c r="N85" s="66">
        <v>0</v>
      </c>
    </row>
    <row r="86" spans="1:14">
      <c r="A86" s="67" t="s">
        <v>241</v>
      </c>
      <c r="D86" s="14"/>
      <c r="E86" s="14"/>
      <c r="F86" s="14"/>
      <c r="H86" s="69">
        <v>889901</v>
      </c>
      <c r="J86" s="69">
        <v>0</v>
      </c>
      <c r="K86" s="69">
        <v>123897.213144838</v>
      </c>
      <c r="M86" s="68">
        <v>0.32740000000000002</v>
      </c>
      <c r="N86" s="68">
        <v>7.4399999999999994E-2</v>
      </c>
    </row>
    <row r="87" spans="1:14">
      <c r="A87" s="67" t="s">
        <v>300</v>
      </c>
      <c r="D87" s="14"/>
      <c r="E87" s="14"/>
      <c r="F87" s="14"/>
      <c r="H87" s="69">
        <v>191209</v>
      </c>
      <c r="J87" s="69">
        <v>0</v>
      </c>
      <c r="K87" s="69">
        <v>7155.6842920500003</v>
      </c>
      <c r="M87" s="68">
        <v>1.89E-2</v>
      </c>
      <c r="N87" s="68">
        <v>4.3E-3</v>
      </c>
    </row>
    <row r="88" spans="1:14">
      <c r="A88" t="s">
        <v>771</v>
      </c>
      <c r="B88" t="s">
        <v>772</v>
      </c>
      <c r="C88" t="s">
        <v>537</v>
      </c>
      <c r="D88" t="s">
        <v>538</v>
      </c>
      <c r="E88" t="s">
        <v>773</v>
      </c>
      <c r="F88" t="s">
        <v>774</v>
      </c>
      <c r="G88" t="s">
        <v>105</v>
      </c>
      <c r="H88" s="65">
        <v>29950</v>
      </c>
      <c r="I88" s="65">
        <v>2489</v>
      </c>
      <c r="J88" s="65">
        <v>0</v>
      </c>
      <c r="K88" s="65">
        <v>2657.5488574999999</v>
      </c>
      <c r="L88" s="66">
        <v>0</v>
      </c>
      <c r="M88" s="66">
        <v>7.0000000000000001E-3</v>
      </c>
      <c r="N88" s="66">
        <v>1.6000000000000001E-3</v>
      </c>
    </row>
    <row r="89" spans="1:14">
      <c r="A89" t="s">
        <v>775</v>
      </c>
      <c r="B89" t="s">
        <v>776</v>
      </c>
      <c r="C89" t="s">
        <v>777</v>
      </c>
      <c r="D89" t="s">
        <v>538</v>
      </c>
      <c r="E89" t="s">
        <v>778</v>
      </c>
      <c r="F89" t="s">
        <v>774</v>
      </c>
      <c r="G89" t="s">
        <v>105</v>
      </c>
      <c r="H89" s="65">
        <v>125947</v>
      </c>
      <c r="I89" s="65">
        <v>350</v>
      </c>
      <c r="J89" s="65">
        <v>0</v>
      </c>
      <c r="K89" s="65">
        <v>1571.5036924999999</v>
      </c>
      <c r="L89" s="66">
        <v>0</v>
      </c>
      <c r="M89" s="66">
        <v>4.1999999999999997E-3</v>
      </c>
      <c r="N89" s="66">
        <v>8.9999999999999998E-4</v>
      </c>
    </row>
    <row r="90" spans="1:14">
      <c r="A90" t="s">
        <v>779</v>
      </c>
      <c r="B90" t="s">
        <v>780</v>
      </c>
      <c r="C90" t="s">
        <v>777</v>
      </c>
      <c r="D90" t="s">
        <v>538</v>
      </c>
      <c r="E90" t="s">
        <v>781</v>
      </c>
      <c r="F90" t="s">
        <v>782</v>
      </c>
      <c r="G90" t="s">
        <v>105</v>
      </c>
      <c r="H90" s="65">
        <v>9259</v>
      </c>
      <c r="I90" s="65">
        <v>1784</v>
      </c>
      <c r="J90" s="65">
        <v>0</v>
      </c>
      <c r="K90" s="65">
        <v>588.86869639999998</v>
      </c>
      <c r="L90" s="66">
        <v>0</v>
      </c>
      <c r="M90" s="66">
        <v>1.6000000000000001E-3</v>
      </c>
      <c r="N90" s="66">
        <v>4.0000000000000002E-4</v>
      </c>
    </row>
    <row r="91" spans="1:14">
      <c r="A91" t="s">
        <v>783</v>
      </c>
      <c r="B91" t="s">
        <v>784</v>
      </c>
      <c r="C91" t="s">
        <v>537</v>
      </c>
      <c r="D91" t="s">
        <v>538</v>
      </c>
      <c r="E91" t="s">
        <v>785</v>
      </c>
      <c r="F91" t="s">
        <v>786</v>
      </c>
      <c r="G91" t="s">
        <v>105</v>
      </c>
      <c r="H91" s="65">
        <v>26053</v>
      </c>
      <c r="I91" s="65">
        <v>2517</v>
      </c>
      <c r="J91" s="65">
        <v>0</v>
      </c>
      <c r="K91" s="65">
        <v>2337.7630456500001</v>
      </c>
      <c r="L91" s="66">
        <v>0</v>
      </c>
      <c r="M91" s="66">
        <v>6.1999999999999998E-3</v>
      </c>
      <c r="N91" s="66">
        <v>1.4E-3</v>
      </c>
    </row>
    <row r="92" spans="1:14">
      <c r="A92" s="67" t="s">
        <v>301</v>
      </c>
      <c r="D92" s="14"/>
      <c r="E92" s="14"/>
      <c r="F92" s="14"/>
      <c r="H92" s="69">
        <v>698692</v>
      </c>
      <c r="J92" s="69">
        <v>0</v>
      </c>
      <c r="K92" s="69">
        <v>116741.528852788</v>
      </c>
      <c r="M92" s="68">
        <v>0.3085</v>
      </c>
      <c r="N92" s="68">
        <v>7.0099999999999996E-2</v>
      </c>
    </row>
    <row r="93" spans="1:14">
      <c r="A93" t="s">
        <v>787</v>
      </c>
      <c r="B93" t="s">
        <v>788</v>
      </c>
      <c r="C93" t="s">
        <v>537</v>
      </c>
      <c r="D93" t="s">
        <v>538</v>
      </c>
      <c r="E93" t="s">
        <v>789</v>
      </c>
      <c r="F93" t="s">
        <v>790</v>
      </c>
      <c r="G93" t="s">
        <v>105</v>
      </c>
      <c r="H93" s="65">
        <v>4110</v>
      </c>
      <c r="I93" s="65">
        <v>24156</v>
      </c>
      <c r="J93" s="65">
        <v>0</v>
      </c>
      <c r="K93" s="65">
        <v>3539.3733539999998</v>
      </c>
      <c r="L93" s="66">
        <v>0</v>
      </c>
      <c r="M93" s="66">
        <v>9.4000000000000004E-3</v>
      </c>
      <c r="N93" s="66">
        <v>2.0999999999999999E-3</v>
      </c>
    </row>
    <row r="94" spans="1:14">
      <c r="A94" t="s">
        <v>791</v>
      </c>
      <c r="B94" t="s">
        <v>792</v>
      </c>
      <c r="C94" t="s">
        <v>99</v>
      </c>
      <c r="D94" t="s">
        <v>538</v>
      </c>
      <c r="E94" t="s">
        <v>793</v>
      </c>
      <c r="F94" t="s">
        <v>794</v>
      </c>
      <c r="G94" t="s">
        <v>105</v>
      </c>
      <c r="H94" s="65">
        <v>18641</v>
      </c>
      <c r="I94" s="65">
        <v>16680</v>
      </c>
      <c r="J94" s="65">
        <v>0</v>
      </c>
      <c r="K94" s="65">
        <v>11084.721522</v>
      </c>
      <c r="L94" s="66">
        <v>0</v>
      </c>
      <c r="M94" s="66">
        <v>2.93E-2</v>
      </c>
      <c r="N94" s="66">
        <v>6.7000000000000002E-3</v>
      </c>
    </row>
    <row r="95" spans="1:14">
      <c r="A95" t="s">
        <v>795</v>
      </c>
      <c r="B95" t="s">
        <v>796</v>
      </c>
      <c r="C95" t="s">
        <v>537</v>
      </c>
      <c r="D95" t="s">
        <v>538</v>
      </c>
      <c r="E95" t="s">
        <v>797</v>
      </c>
      <c r="F95" t="s">
        <v>794</v>
      </c>
      <c r="G95" t="s">
        <v>105</v>
      </c>
      <c r="H95" s="65">
        <v>1292</v>
      </c>
      <c r="I95" s="65">
        <v>99300</v>
      </c>
      <c r="J95" s="65">
        <v>0</v>
      </c>
      <c r="K95" s="65">
        <v>4573.7381400000004</v>
      </c>
      <c r="L95" s="66">
        <v>0</v>
      </c>
      <c r="M95" s="66">
        <v>1.21E-2</v>
      </c>
      <c r="N95" s="66">
        <v>2.7000000000000001E-3</v>
      </c>
    </row>
    <row r="96" spans="1:14">
      <c r="A96" t="s">
        <v>798</v>
      </c>
      <c r="B96" t="s">
        <v>799</v>
      </c>
      <c r="C96" t="s">
        <v>545</v>
      </c>
      <c r="D96" t="s">
        <v>538</v>
      </c>
      <c r="E96" t="s">
        <v>800</v>
      </c>
      <c r="F96" t="s">
        <v>774</v>
      </c>
      <c r="G96" t="s">
        <v>109</v>
      </c>
      <c r="H96" s="65">
        <v>10784</v>
      </c>
      <c r="I96" s="65">
        <v>5934</v>
      </c>
      <c r="J96" s="65">
        <v>0</v>
      </c>
      <c r="K96" s="65">
        <v>2495.889960768</v>
      </c>
      <c r="L96" s="66">
        <v>0</v>
      </c>
      <c r="M96" s="66">
        <v>6.6E-3</v>
      </c>
      <c r="N96" s="66">
        <v>1.5E-3</v>
      </c>
    </row>
    <row r="97" spans="1:14">
      <c r="A97" t="s">
        <v>801</v>
      </c>
      <c r="B97" t="s">
        <v>802</v>
      </c>
      <c r="C97" t="s">
        <v>537</v>
      </c>
      <c r="D97" t="s">
        <v>538</v>
      </c>
      <c r="E97" t="s">
        <v>803</v>
      </c>
      <c r="F97" t="s">
        <v>774</v>
      </c>
      <c r="G97" t="s">
        <v>105</v>
      </c>
      <c r="H97" s="65">
        <v>2318</v>
      </c>
      <c r="I97" s="65">
        <v>194972</v>
      </c>
      <c r="J97" s="65">
        <v>0</v>
      </c>
      <c r="K97" s="65">
        <v>16111.8426724</v>
      </c>
      <c r="L97" s="66">
        <v>0</v>
      </c>
      <c r="M97" s="66">
        <v>4.2599999999999999E-2</v>
      </c>
      <c r="N97" s="66">
        <v>9.7000000000000003E-3</v>
      </c>
    </row>
    <row r="98" spans="1:14">
      <c r="A98" t="s">
        <v>804</v>
      </c>
      <c r="B98" t="s">
        <v>805</v>
      </c>
      <c r="C98" t="s">
        <v>122</v>
      </c>
      <c r="D98" t="s">
        <v>538</v>
      </c>
      <c r="E98" t="s">
        <v>806</v>
      </c>
      <c r="F98" t="s">
        <v>807</v>
      </c>
      <c r="G98" t="s">
        <v>109</v>
      </c>
      <c r="H98" s="65">
        <v>222340</v>
      </c>
      <c r="I98" s="65">
        <v>271</v>
      </c>
      <c r="J98" s="65">
        <v>0</v>
      </c>
      <c r="K98" s="65">
        <v>2350.0922224199999</v>
      </c>
      <c r="L98" s="66">
        <v>0</v>
      </c>
      <c r="M98" s="66">
        <v>6.1999999999999998E-3</v>
      </c>
      <c r="N98" s="66">
        <v>1.4E-3</v>
      </c>
    </row>
    <row r="99" spans="1:14">
      <c r="A99" t="s">
        <v>808</v>
      </c>
      <c r="B99" t="s">
        <v>809</v>
      </c>
      <c r="C99" t="s">
        <v>810</v>
      </c>
      <c r="D99" t="s">
        <v>538</v>
      </c>
      <c r="E99" t="s">
        <v>811</v>
      </c>
      <c r="F99" t="s">
        <v>807</v>
      </c>
      <c r="G99" t="s">
        <v>112</v>
      </c>
      <c r="H99" s="65">
        <v>55390</v>
      </c>
      <c r="I99" s="65">
        <v>975</v>
      </c>
      <c r="J99" s="65">
        <v>0</v>
      </c>
      <c r="K99" s="65">
        <v>2375.4749265</v>
      </c>
      <c r="L99" s="66">
        <v>0</v>
      </c>
      <c r="M99" s="66">
        <v>6.3E-3</v>
      </c>
      <c r="N99" s="66">
        <v>1.4E-3</v>
      </c>
    </row>
    <row r="100" spans="1:14">
      <c r="A100" t="s">
        <v>812</v>
      </c>
      <c r="B100" t="s">
        <v>813</v>
      </c>
      <c r="C100" t="s">
        <v>537</v>
      </c>
      <c r="D100" t="s">
        <v>538</v>
      </c>
      <c r="E100" t="s">
        <v>814</v>
      </c>
      <c r="F100" t="s">
        <v>815</v>
      </c>
      <c r="G100" t="s">
        <v>105</v>
      </c>
      <c r="H100" s="65">
        <v>9027</v>
      </c>
      <c r="I100" s="65">
        <v>26360</v>
      </c>
      <c r="J100" s="65">
        <v>0</v>
      </c>
      <c r="K100" s="65">
        <v>8482.9788179999996</v>
      </c>
      <c r="L100" s="66">
        <v>0</v>
      </c>
      <c r="M100" s="66">
        <v>2.24E-2</v>
      </c>
      <c r="N100" s="66">
        <v>5.1000000000000004E-3</v>
      </c>
    </row>
    <row r="101" spans="1:14">
      <c r="A101" t="s">
        <v>816</v>
      </c>
      <c r="B101" t="s">
        <v>817</v>
      </c>
      <c r="C101" t="s">
        <v>537</v>
      </c>
      <c r="D101" t="s">
        <v>538</v>
      </c>
      <c r="E101" t="s">
        <v>818</v>
      </c>
      <c r="F101" t="s">
        <v>786</v>
      </c>
      <c r="G101" t="s">
        <v>105</v>
      </c>
      <c r="H101" s="65">
        <v>7112</v>
      </c>
      <c r="I101" s="65">
        <v>19448</v>
      </c>
      <c r="J101" s="65">
        <v>0</v>
      </c>
      <c r="K101" s="65">
        <v>4930.9003744000001</v>
      </c>
      <c r="L101" s="66">
        <v>0</v>
      </c>
      <c r="M101" s="66">
        <v>1.2999999999999999E-2</v>
      </c>
      <c r="N101" s="66">
        <v>3.0000000000000001E-3</v>
      </c>
    </row>
    <row r="102" spans="1:14">
      <c r="A102" t="s">
        <v>819</v>
      </c>
      <c r="B102" t="s">
        <v>820</v>
      </c>
      <c r="C102" t="s">
        <v>537</v>
      </c>
      <c r="D102" t="s">
        <v>538</v>
      </c>
      <c r="E102" t="s">
        <v>821</v>
      </c>
      <c r="F102" t="s">
        <v>786</v>
      </c>
      <c r="G102" t="s">
        <v>105</v>
      </c>
      <c r="H102" s="65">
        <v>31789</v>
      </c>
      <c r="I102" s="65">
        <v>15771</v>
      </c>
      <c r="J102" s="65">
        <v>0</v>
      </c>
      <c r="K102" s="65">
        <v>17872.92497235</v>
      </c>
      <c r="L102" s="66">
        <v>0</v>
      </c>
      <c r="M102" s="66">
        <v>4.7199999999999999E-2</v>
      </c>
      <c r="N102" s="66">
        <v>1.0699999999999999E-2</v>
      </c>
    </row>
    <row r="103" spans="1:14">
      <c r="A103" t="s">
        <v>822</v>
      </c>
      <c r="B103" t="s">
        <v>823</v>
      </c>
      <c r="C103" t="s">
        <v>777</v>
      </c>
      <c r="D103" t="s">
        <v>538</v>
      </c>
      <c r="E103" t="s">
        <v>824</v>
      </c>
      <c r="F103" t="s">
        <v>786</v>
      </c>
      <c r="G103" t="s">
        <v>105</v>
      </c>
      <c r="H103" s="65">
        <v>24771</v>
      </c>
      <c r="I103" s="65">
        <v>9574</v>
      </c>
      <c r="J103" s="65">
        <v>0</v>
      </c>
      <c r="K103" s="65">
        <v>8454.6668000999998</v>
      </c>
      <c r="L103" s="66">
        <v>0</v>
      </c>
      <c r="M103" s="66">
        <v>2.23E-2</v>
      </c>
      <c r="N103" s="66">
        <v>5.1000000000000004E-3</v>
      </c>
    </row>
    <row r="104" spans="1:14">
      <c r="A104" t="s">
        <v>825</v>
      </c>
      <c r="B104" t="s">
        <v>826</v>
      </c>
      <c r="C104" t="s">
        <v>537</v>
      </c>
      <c r="D104" t="s">
        <v>538</v>
      </c>
      <c r="E104" t="s">
        <v>827</v>
      </c>
      <c r="F104" t="s">
        <v>786</v>
      </c>
      <c r="G104" t="s">
        <v>105</v>
      </c>
      <c r="H104" s="65">
        <v>15737</v>
      </c>
      <c r="I104" s="65">
        <v>4909</v>
      </c>
      <c r="J104" s="65">
        <v>0</v>
      </c>
      <c r="K104" s="65">
        <v>2754.06706145</v>
      </c>
      <c r="L104" s="66">
        <v>0</v>
      </c>
      <c r="M104" s="66">
        <v>7.3000000000000001E-3</v>
      </c>
      <c r="N104" s="66">
        <v>1.6999999999999999E-3</v>
      </c>
    </row>
    <row r="105" spans="1:14">
      <c r="A105" t="s">
        <v>828</v>
      </c>
      <c r="B105" t="s">
        <v>829</v>
      </c>
      <c r="C105" t="s">
        <v>537</v>
      </c>
      <c r="D105" t="s">
        <v>538</v>
      </c>
      <c r="E105" t="s">
        <v>830</v>
      </c>
      <c r="F105" t="s">
        <v>578</v>
      </c>
      <c r="G105" t="s">
        <v>105</v>
      </c>
      <c r="H105" s="65">
        <v>3204</v>
      </c>
      <c r="I105" s="65">
        <v>25429</v>
      </c>
      <c r="J105" s="65">
        <v>0</v>
      </c>
      <c r="K105" s="65">
        <v>2904.5664953999999</v>
      </c>
      <c r="L105" s="66">
        <v>0</v>
      </c>
      <c r="M105" s="66">
        <v>7.7000000000000002E-3</v>
      </c>
      <c r="N105" s="66">
        <v>1.6999999999999999E-3</v>
      </c>
    </row>
    <row r="106" spans="1:14">
      <c r="A106" t="s">
        <v>831</v>
      </c>
      <c r="B106" t="s">
        <v>832</v>
      </c>
      <c r="C106" t="s">
        <v>777</v>
      </c>
      <c r="D106" t="s">
        <v>538</v>
      </c>
      <c r="E106" t="s">
        <v>833</v>
      </c>
      <c r="F106" t="s">
        <v>578</v>
      </c>
      <c r="G106" t="s">
        <v>105</v>
      </c>
      <c r="H106" s="65">
        <v>21049</v>
      </c>
      <c r="I106" s="65">
        <v>3931</v>
      </c>
      <c r="J106" s="65">
        <v>0</v>
      </c>
      <c r="K106" s="65">
        <v>2949.8100173500002</v>
      </c>
      <c r="L106" s="66">
        <v>0</v>
      </c>
      <c r="M106" s="66">
        <v>7.7999999999999996E-3</v>
      </c>
      <c r="N106" s="66">
        <v>1.8E-3</v>
      </c>
    </row>
    <row r="107" spans="1:14">
      <c r="A107" t="s">
        <v>834</v>
      </c>
      <c r="B107" t="s">
        <v>835</v>
      </c>
      <c r="C107" t="s">
        <v>777</v>
      </c>
      <c r="D107" t="s">
        <v>538</v>
      </c>
      <c r="E107" t="s">
        <v>836</v>
      </c>
      <c r="F107" t="s">
        <v>578</v>
      </c>
      <c r="G107" t="s">
        <v>105</v>
      </c>
      <c r="H107" s="65">
        <v>3842</v>
      </c>
      <c r="I107" s="65">
        <v>116195</v>
      </c>
      <c r="J107" s="65">
        <v>0</v>
      </c>
      <c r="K107" s="65">
        <v>15914.915423500001</v>
      </c>
      <c r="L107" s="66">
        <v>0</v>
      </c>
      <c r="M107" s="66">
        <v>4.2099999999999999E-2</v>
      </c>
      <c r="N107" s="66">
        <v>9.5999999999999992E-3</v>
      </c>
    </row>
    <row r="108" spans="1:14">
      <c r="A108" t="s">
        <v>837</v>
      </c>
      <c r="B108" t="s">
        <v>838</v>
      </c>
      <c r="C108" t="s">
        <v>537</v>
      </c>
      <c r="D108" t="s">
        <v>538</v>
      </c>
      <c r="E108" t="s">
        <v>839</v>
      </c>
      <c r="F108" t="s">
        <v>578</v>
      </c>
      <c r="G108" t="s">
        <v>105</v>
      </c>
      <c r="H108" s="65">
        <v>8503</v>
      </c>
      <c r="I108" s="65">
        <v>8188</v>
      </c>
      <c r="J108" s="65">
        <v>0</v>
      </c>
      <c r="K108" s="65">
        <v>2482.0444066</v>
      </c>
      <c r="L108" s="66">
        <v>0</v>
      </c>
      <c r="M108" s="66">
        <v>6.6E-3</v>
      </c>
      <c r="N108" s="66">
        <v>1.5E-3</v>
      </c>
    </row>
    <row r="109" spans="1:14">
      <c r="A109" t="s">
        <v>840</v>
      </c>
      <c r="B109" t="s">
        <v>841</v>
      </c>
      <c r="C109" t="s">
        <v>537</v>
      </c>
      <c r="D109" t="s">
        <v>538</v>
      </c>
      <c r="E109" t="s">
        <v>842</v>
      </c>
      <c r="F109" t="s">
        <v>843</v>
      </c>
      <c r="G109" t="s">
        <v>105</v>
      </c>
      <c r="H109" s="65">
        <v>258783</v>
      </c>
      <c r="I109" s="65">
        <v>809</v>
      </c>
      <c r="J109" s="65">
        <v>0</v>
      </c>
      <c r="K109" s="65">
        <v>7463.5216855500003</v>
      </c>
      <c r="L109" s="66">
        <v>0</v>
      </c>
      <c r="M109" s="66">
        <v>1.9699999999999999E-2</v>
      </c>
      <c r="N109" s="66">
        <v>4.4999999999999997E-3</v>
      </c>
    </row>
    <row r="110" spans="1:14">
      <c r="A110" s="75" t="s">
        <v>243</v>
      </c>
      <c r="D110" s="14"/>
      <c r="E110" s="14"/>
      <c r="F110" s="14"/>
    </row>
    <row r="111" spans="1:14">
      <c r="A111" s="75" t="s">
        <v>294</v>
      </c>
      <c r="D111" s="14"/>
      <c r="E111" s="14"/>
      <c r="F111" s="14"/>
    </row>
    <row r="112" spans="1:14">
      <c r="A112" s="75" t="s">
        <v>295</v>
      </c>
      <c r="D112" s="14"/>
      <c r="E112" s="14"/>
      <c r="F112" s="14"/>
    </row>
    <row r="113" spans="1:6">
      <c r="A113" s="75" t="s">
        <v>296</v>
      </c>
      <c r="D113" s="14"/>
      <c r="E113" s="14"/>
      <c r="F113" s="14"/>
    </row>
    <row r="114" spans="1:6">
      <c r="A114" s="75" t="s">
        <v>297</v>
      </c>
      <c r="D114" s="14"/>
      <c r="E114" s="14"/>
      <c r="F114" s="14"/>
    </row>
    <row r="115" spans="1:6" hidden="1">
      <c r="D115" s="14"/>
      <c r="E115" s="14"/>
      <c r="F115" s="14"/>
    </row>
    <row r="116" spans="1:6" hidden="1">
      <c r="D116" s="14"/>
      <c r="E116" s="14"/>
      <c r="F116" s="14"/>
    </row>
    <row r="117" spans="1:6" hidden="1">
      <c r="D117" s="14"/>
      <c r="E117" s="14"/>
      <c r="F117" s="14"/>
    </row>
    <row r="118" spans="1:6" hidden="1">
      <c r="D118" s="14"/>
      <c r="E118" s="14"/>
      <c r="F118" s="14"/>
    </row>
    <row r="119" spans="1:6" hidden="1">
      <c r="D119" s="14"/>
      <c r="E119" s="14"/>
      <c r="F119" s="14"/>
    </row>
    <row r="120" spans="1:6" hidden="1">
      <c r="D120" s="14"/>
      <c r="E120" s="14"/>
      <c r="F120" s="14"/>
    </row>
    <row r="121" spans="1:6" hidden="1">
      <c r="D121" s="14"/>
      <c r="E121" s="14"/>
      <c r="F121" s="14"/>
    </row>
    <row r="122" spans="1:6" hidden="1">
      <c r="D122" s="14"/>
      <c r="E122" s="14"/>
      <c r="F122" s="14"/>
    </row>
    <row r="123" spans="1:6" hidden="1">
      <c r="D123" s="14"/>
      <c r="E123" s="14"/>
      <c r="F123" s="14"/>
    </row>
    <row r="124" spans="1:6" hidden="1">
      <c r="D124" s="14"/>
      <c r="E124" s="14"/>
      <c r="F124" s="14"/>
    </row>
    <row r="125" spans="1:6" hidden="1">
      <c r="D125" s="14"/>
      <c r="E125" s="14"/>
      <c r="F125" s="14"/>
    </row>
    <row r="126" spans="1:6" hidden="1">
      <c r="D126" s="14"/>
      <c r="E126" s="14"/>
      <c r="F126" s="14"/>
    </row>
    <row r="127" spans="1:6" hidden="1">
      <c r="D127" s="14"/>
      <c r="E127" s="14"/>
      <c r="F127" s="14"/>
    </row>
    <row r="128" spans="1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5.85546875" style="13" customWidth="1"/>
    <col min="2" max="2" width="14.71093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  <c r="BJ5" s="16"/>
    </row>
    <row r="6" spans="1:62" ht="26.25" customHeight="1">
      <c r="A6" s="101" t="s">
        <v>193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5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7932043</v>
      </c>
      <c r="H10" s="7"/>
      <c r="I10" s="63">
        <v>243.13477</v>
      </c>
      <c r="J10" s="63">
        <f>J11+J29</f>
        <v>190930.51432824999</v>
      </c>
      <c r="K10" s="7"/>
      <c r="L10" s="64">
        <v>1</v>
      </c>
      <c r="M10" s="64">
        <v>0.1148</v>
      </c>
      <c r="N10" s="30"/>
      <c r="BG10" s="14"/>
      <c r="BH10" s="16"/>
      <c r="BJ10" s="14"/>
    </row>
    <row r="11" spans="1:62">
      <c r="A11" s="67" t="s">
        <v>202</v>
      </c>
      <c r="C11" s="14"/>
      <c r="D11" s="14"/>
      <c r="E11" s="14"/>
      <c r="F11" s="14"/>
      <c r="G11" s="69">
        <v>6600329</v>
      </c>
      <c r="I11" s="69">
        <v>0</v>
      </c>
      <c r="J11" s="69">
        <v>40246.317059100002</v>
      </c>
      <c r="L11" s="68">
        <v>0.2107</v>
      </c>
      <c r="M11" s="68">
        <v>2.4199999999999999E-2</v>
      </c>
    </row>
    <row r="12" spans="1:62">
      <c r="A12" s="67" t="s">
        <v>844</v>
      </c>
      <c r="C12" s="14"/>
      <c r="D12" s="14"/>
      <c r="E12" s="14"/>
      <c r="F12" s="14"/>
      <c r="G12" s="69">
        <v>1843352</v>
      </c>
      <c r="I12" s="69">
        <v>0</v>
      </c>
      <c r="J12" s="69">
        <v>24889.368210000001</v>
      </c>
      <c r="L12" s="68">
        <v>0.1303</v>
      </c>
      <c r="M12" s="68">
        <v>1.4999999999999999E-2</v>
      </c>
    </row>
    <row r="13" spans="1:62">
      <c r="A13" t="s">
        <v>845</v>
      </c>
      <c r="B13" t="s">
        <v>846</v>
      </c>
      <c r="C13" t="s">
        <v>99</v>
      </c>
      <c r="D13" t="s">
        <v>847</v>
      </c>
      <c r="E13" t="s">
        <v>122</v>
      </c>
      <c r="F13" t="s">
        <v>101</v>
      </c>
      <c r="G13" s="65">
        <v>568390</v>
      </c>
      <c r="H13" s="65">
        <v>1063</v>
      </c>
      <c r="I13" s="65">
        <v>0</v>
      </c>
      <c r="J13" s="65">
        <v>6041.9857000000002</v>
      </c>
      <c r="K13" s="66">
        <v>5.9999999999999995E-4</v>
      </c>
      <c r="L13" s="66">
        <v>3.1600000000000003E-2</v>
      </c>
      <c r="M13" s="66">
        <v>3.5999999999999999E-3</v>
      </c>
    </row>
    <row r="14" spans="1:62">
      <c r="A14" t="s">
        <v>848</v>
      </c>
      <c r="B14" t="s">
        <v>849</v>
      </c>
      <c r="C14" t="s">
        <v>99</v>
      </c>
      <c r="D14" t="s">
        <v>850</v>
      </c>
      <c r="E14" t="s">
        <v>122</v>
      </c>
      <c r="F14" t="s">
        <v>101</v>
      </c>
      <c r="G14" s="65">
        <v>663130</v>
      </c>
      <c r="H14" s="65">
        <v>1082</v>
      </c>
      <c r="I14" s="65">
        <v>0</v>
      </c>
      <c r="J14" s="65">
        <v>7175.0666000000001</v>
      </c>
      <c r="K14" s="66">
        <v>5.9999999999999995E-4</v>
      </c>
      <c r="L14" s="66">
        <v>3.7600000000000001E-2</v>
      </c>
      <c r="M14" s="66">
        <v>4.3E-3</v>
      </c>
    </row>
    <row r="15" spans="1:62">
      <c r="A15" t="s">
        <v>851</v>
      </c>
      <c r="B15" t="s">
        <v>852</v>
      </c>
      <c r="C15" t="s">
        <v>99</v>
      </c>
      <c r="D15" t="s">
        <v>850</v>
      </c>
      <c r="E15" t="s">
        <v>122</v>
      </c>
      <c r="F15" t="s">
        <v>101</v>
      </c>
      <c r="G15" s="65">
        <v>3893</v>
      </c>
      <c r="H15" s="65">
        <v>9970</v>
      </c>
      <c r="I15" s="65">
        <v>0</v>
      </c>
      <c r="J15" s="65">
        <v>388.13209999999998</v>
      </c>
      <c r="K15" s="66">
        <v>8.9999999999999998E-4</v>
      </c>
      <c r="L15" s="66">
        <v>2E-3</v>
      </c>
      <c r="M15" s="66">
        <v>2.0000000000000001E-4</v>
      </c>
    </row>
    <row r="16" spans="1:62">
      <c r="A16" t="s">
        <v>853</v>
      </c>
      <c r="B16" t="s">
        <v>854</v>
      </c>
      <c r="C16" t="s">
        <v>99</v>
      </c>
      <c r="D16" t="s">
        <v>847</v>
      </c>
      <c r="E16" t="s">
        <v>855</v>
      </c>
      <c r="F16" t="s">
        <v>101</v>
      </c>
      <c r="G16" s="65">
        <v>464489</v>
      </c>
      <c r="H16" s="65">
        <v>1309</v>
      </c>
      <c r="I16" s="65">
        <v>0</v>
      </c>
      <c r="J16" s="65">
        <v>6080.1610099999998</v>
      </c>
      <c r="K16" s="66">
        <v>5.9999999999999995E-4</v>
      </c>
      <c r="L16" s="66">
        <v>3.1800000000000002E-2</v>
      </c>
      <c r="M16" s="66">
        <v>3.7000000000000002E-3</v>
      </c>
    </row>
    <row r="17" spans="1:13">
      <c r="A17" t="s">
        <v>856</v>
      </c>
      <c r="B17" t="s">
        <v>857</v>
      </c>
      <c r="C17" t="s">
        <v>99</v>
      </c>
      <c r="D17" t="s">
        <v>858</v>
      </c>
      <c r="E17" t="s">
        <v>855</v>
      </c>
      <c r="F17" t="s">
        <v>101</v>
      </c>
      <c r="G17" s="65">
        <v>29840</v>
      </c>
      <c r="H17" s="65">
        <v>10480</v>
      </c>
      <c r="I17" s="65">
        <v>0</v>
      </c>
      <c r="J17" s="65">
        <v>3127.232</v>
      </c>
      <c r="K17" s="66">
        <v>4.0000000000000002E-4</v>
      </c>
      <c r="L17" s="66">
        <v>1.6400000000000001E-2</v>
      </c>
      <c r="M17" s="66">
        <v>1.9E-3</v>
      </c>
    </row>
    <row r="18" spans="1:13">
      <c r="A18" t="s">
        <v>859</v>
      </c>
      <c r="B18" t="s">
        <v>860</v>
      </c>
      <c r="C18" t="s">
        <v>99</v>
      </c>
      <c r="D18" t="s">
        <v>850</v>
      </c>
      <c r="E18" t="s">
        <v>855</v>
      </c>
      <c r="F18" t="s">
        <v>101</v>
      </c>
      <c r="G18" s="65">
        <v>113610</v>
      </c>
      <c r="H18" s="65">
        <v>1828</v>
      </c>
      <c r="I18" s="65">
        <v>0</v>
      </c>
      <c r="J18" s="65">
        <v>2076.7908000000002</v>
      </c>
      <c r="K18" s="66">
        <v>5.9999999999999995E-4</v>
      </c>
      <c r="L18" s="66">
        <v>1.09E-2</v>
      </c>
      <c r="M18" s="66">
        <v>1.1999999999999999E-3</v>
      </c>
    </row>
    <row r="19" spans="1:13">
      <c r="A19" s="67" t="s">
        <v>861</v>
      </c>
      <c r="C19" s="14"/>
      <c r="D19" s="14"/>
      <c r="E19" s="14"/>
      <c r="F19" s="14"/>
      <c r="G19" s="69">
        <v>0</v>
      </c>
      <c r="I19" s="69">
        <v>0</v>
      </c>
      <c r="J19" s="69">
        <v>0</v>
      </c>
      <c r="L19" s="68">
        <v>0</v>
      </c>
      <c r="M19" s="68">
        <v>0</v>
      </c>
    </row>
    <row r="20" spans="1:13">
      <c r="A20" t="s">
        <v>237</v>
      </c>
      <c r="B20" t="s">
        <v>237</v>
      </c>
      <c r="C20" s="14"/>
      <c r="D20" s="14"/>
      <c r="E20" t="s">
        <v>237</v>
      </c>
      <c r="F20" t="s">
        <v>237</v>
      </c>
      <c r="G20" s="65">
        <v>0</v>
      </c>
      <c r="H20" s="65">
        <v>0</v>
      </c>
      <c r="J20" s="76">
        <v>0</v>
      </c>
      <c r="K20" s="66">
        <v>0</v>
      </c>
      <c r="L20" s="66">
        <v>0</v>
      </c>
      <c r="M20" s="66">
        <v>0</v>
      </c>
    </row>
    <row r="21" spans="1:13">
      <c r="A21" s="67" t="s">
        <v>862</v>
      </c>
      <c r="C21" s="14"/>
      <c r="D21" s="14"/>
      <c r="E21" s="14"/>
      <c r="F21" s="14"/>
      <c r="G21" s="69">
        <v>4756977</v>
      </c>
      <c r="I21" s="69">
        <v>0</v>
      </c>
      <c r="J21" s="77">
        <v>15356.948849099999</v>
      </c>
      <c r="L21" s="68">
        <v>8.0399999999999999E-2</v>
      </c>
      <c r="M21" s="68">
        <v>9.1999999999999998E-3</v>
      </c>
    </row>
    <row r="22" spans="1:13">
      <c r="A22" t="s">
        <v>863</v>
      </c>
      <c r="B22" t="s">
        <v>864</v>
      </c>
      <c r="C22" t="s">
        <v>99</v>
      </c>
      <c r="D22" t="s">
        <v>847</v>
      </c>
      <c r="E22" t="s">
        <v>855</v>
      </c>
      <c r="F22" t="s">
        <v>101</v>
      </c>
      <c r="G22" s="65">
        <v>4756977</v>
      </c>
      <c r="H22" s="65">
        <v>322.83</v>
      </c>
      <c r="I22" s="65">
        <v>0</v>
      </c>
      <c r="J22" s="76">
        <v>15356.948849099999</v>
      </c>
      <c r="K22" s="66">
        <v>3.5000000000000001E-3</v>
      </c>
      <c r="L22" s="66">
        <v>8.0399999999999999E-2</v>
      </c>
      <c r="M22" s="66">
        <v>9.1999999999999998E-3</v>
      </c>
    </row>
    <row r="23" spans="1:13">
      <c r="A23" s="67" t="s">
        <v>865</v>
      </c>
      <c r="C23" s="14"/>
      <c r="D23" s="14"/>
      <c r="E23" s="14"/>
      <c r="F23" s="14"/>
      <c r="G23" s="69">
        <v>0</v>
      </c>
      <c r="I23" s="69">
        <v>0</v>
      </c>
      <c r="J23" s="77">
        <v>0</v>
      </c>
      <c r="L23" s="68">
        <v>0</v>
      </c>
      <c r="M23" s="68">
        <v>0</v>
      </c>
    </row>
    <row r="24" spans="1:13">
      <c r="A24" t="s">
        <v>237</v>
      </c>
      <c r="B24" t="s">
        <v>237</v>
      </c>
      <c r="C24" s="14"/>
      <c r="D24" s="14"/>
      <c r="E24" t="s">
        <v>237</v>
      </c>
      <c r="F24" t="s">
        <v>237</v>
      </c>
      <c r="G24" s="65">
        <v>0</v>
      </c>
      <c r="H24" s="65">
        <v>0</v>
      </c>
      <c r="J24" s="76">
        <v>0</v>
      </c>
      <c r="K24" s="66">
        <v>0</v>
      </c>
      <c r="L24" s="66">
        <v>0</v>
      </c>
      <c r="M24" s="66">
        <v>0</v>
      </c>
    </row>
    <row r="25" spans="1:13">
      <c r="A25" s="67" t="s">
        <v>534</v>
      </c>
      <c r="C25" s="14"/>
      <c r="D25" s="14"/>
      <c r="E25" s="14"/>
      <c r="F25" s="14"/>
      <c r="G25" s="69">
        <v>0</v>
      </c>
      <c r="I25" s="69">
        <v>0</v>
      </c>
      <c r="J25" s="77">
        <v>0</v>
      </c>
      <c r="L25" s="68">
        <v>0</v>
      </c>
      <c r="M25" s="68">
        <v>0</v>
      </c>
    </row>
    <row r="26" spans="1:13">
      <c r="A26" t="s">
        <v>237</v>
      </c>
      <c r="B26" t="s">
        <v>237</v>
      </c>
      <c r="C26" s="14"/>
      <c r="D26" s="14"/>
      <c r="E26" t="s">
        <v>237</v>
      </c>
      <c r="F26" t="s">
        <v>237</v>
      </c>
      <c r="G26" s="65">
        <v>0</v>
      </c>
      <c r="H26" s="65">
        <v>0</v>
      </c>
      <c r="J26" s="76">
        <v>0</v>
      </c>
      <c r="K26" s="66">
        <v>0</v>
      </c>
      <c r="L26" s="66">
        <v>0</v>
      </c>
      <c r="M26" s="66">
        <v>0</v>
      </c>
    </row>
    <row r="27" spans="1:13">
      <c r="A27" s="67" t="s">
        <v>866</v>
      </c>
      <c r="C27" s="14"/>
      <c r="D27" s="14"/>
      <c r="E27" s="14"/>
      <c r="F27" s="14"/>
      <c r="G27" s="69">
        <v>0</v>
      </c>
      <c r="I27" s="69">
        <v>0</v>
      </c>
      <c r="J27" s="77">
        <v>0</v>
      </c>
      <c r="L27" s="68">
        <v>0</v>
      </c>
      <c r="M27" s="68">
        <v>0</v>
      </c>
    </row>
    <row r="28" spans="1:13">
      <c r="A28" t="s">
        <v>237</v>
      </c>
      <c r="B28" t="s">
        <v>237</v>
      </c>
      <c r="C28" s="14"/>
      <c r="D28" s="14"/>
      <c r="E28" t="s">
        <v>237</v>
      </c>
      <c r="F28" t="s">
        <v>237</v>
      </c>
      <c r="G28" s="65">
        <v>0</v>
      </c>
      <c r="H28" s="65">
        <v>0</v>
      </c>
      <c r="J28" s="76">
        <v>0</v>
      </c>
      <c r="K28" s="66">
        <v>0</v>
      </c>
      <c r="L28" s="66">
        <v>0</v>
      </c>
      <c r="M28" s="66">
        <v>0</v>
      </c>
    </row>
    <row r="29" spans="1:13">
      <c r="A29" s="67" t="s">
        <v>241</v>
      </c>
      <c r="C29" s="14"/>
      <c r="D29" s="14"/>
      <c r="E29" s="14"/>
      <c r="F29" s="14"/>
      <c r="G29" s="69">
        <v>1331714</v>
      </c>
      <c r="I29" s="69">
        <v>243.13477</v>
      </c>
      <c r="J29" s="77">
        <f>J30+J45+J49</f>
        <v>150684.19726915</v>
      </c>
      <c r="L29" s="68">
        <v>0.7893</v>
      </c>
      <c r="M29" s="68">
        <v>9.06E-2</v>
      </c>
    </row>
    <row r="30" spans="1:13">
      <c r="A30" s="67" t="s">
        <v>867</v>
      </c>
      <c r="C30" s="14"/>
      <c r="D30" s="14"/>
      <c r="E30" s="14"/>
      <c r="F30" s="14"/>
      <c r="G30" s="69">
        <v>984441</v>
      </c>
      <c r="I30" s="69">
        <v>243.13477</v>
      </c>
      <c r="J30" s="77">
        <f>SUM(J31:J44)</f>
        <v>129139.68239745</v>
      </c>
      <c r="L30" s="68">
        <v>0.67649999999999999</v>
      </c>
      <c r="M30" s="68">
        <v>7.7600000000000002E-2</v>
      </c>
    </row>
    <row r="31" spans="1:13">
      <c r="A31" t="s">
        <v>868</v>
      </c>
      <c r="B31" t="s">
        <v>869</v>
      </c>
      <c r="C31" t="s">
        <v>537</v>
      </c>
      <c r="D31" t="s">
        <v>870</v>
      </c>
      <c r="E31" t="s">
        <v>871</v>
      </c>
      <c r="F31" t="s">
        <v>105</v>
      </c>
      <c r="G31" s="65">
        <v>51329</v>
      </c>
      <c r="H31" s="65">
        <v>2906</v>
      </c>
      <c r="I31" s="65">
        <v>158.38400999999999</v>
      </c>
      <c r="J31" s="76">
        <f>5473.53</f>
        <v>5473.53</v>
      </c>
      <c r="K31" s="66">
        <v>0</v>
      </c>
      <c r="L31" s="66">
        <v>2.87E-2</v>
      </c>
      <c r="M31" s="66">
        <v>3.3E-3</v>
      </c>
    </row>
    <row r="32" spans="1:13">
      <c r="A32" t="s">
        <v>872</v>
      </c>
      <c r="B32" t="s">
        <v>873</v>
      </c>
      <c r="C32" t="s">
        <v>537</v>
      </c>
      <c r="D32" t="s">
        <v>874</v>
      </c>
      <c r="E32" t="s">
        <v>774</v>
      </c>
      <c r="F32" t="s">
        <v>105</v>
      </c>
      <c r="G32" s="65">
        <v>95789</v>
      </c>
      <c r="H32" s="65">
        <v>1554</v>
      </c>
      <c r="I32" s="65">
        <v>0</v>
      </c>
      <c r="J32" s="76">
        <v>5306.7201789000001</v>
      </c>
      <c r="K32" s="66">
        <v>0</v>
      </c>
      <c r="L32" s="66">
        <v>2.7799999999999998E-2</v>
      </c>
      <c r="M32" s="66">
        <v>3.2000000000000002E-3</v>
      </c>
    </row>
    <row r="33" spans="1:13">
      <c r="A33" t="s">
        <v>875</v>
      </c>
      <c r="B33" t="s">
        <v>876</v>
      </c>
      <c r="C33" t="s">
        <v>537</v>
      </c>
      <c r="D33" t="s">
        <v>874</v>
      </c>
      <c r="E33" t="s">
        <v>774</v>
      </c>
      <c r="F33" t="s">
        <v>105</v>
      </c>
      <c r="G33" s="65">
        <v>52766</v>
      </c>
      <c r="H33" s="65">
        <v>2565</v>
      </c>
      <c r="I33" s="65">
        <v>0</v>
      </c>
      <c r="J33" s="76">
        <v>4825.0417635000003</v>
      </c>
      <c r="K33" s="66">
        <v>0</v>
      </c>
      <c r="L33" s="66">
        <v>2.53E-2</v>
      </c>
      <c r="M33" s="66">
        <v>2.8999999999999998E-3</v>
      </c>
    </row>
    <row r="34" spans="1:13">
      <c r="A34" t="s">
        <v>877</v>
      </c>
      <c r="B34" t="s">
        <v>878</v>
      </c>
      <c r="C34" t="s">
        <v>537</v>
      </c>
      <c r="D34" t="s">
        <v>874</v>
      </c>
      <c r="E34" t="s">
        <v>774</v>
      </c>
      <c r="F34" t="s">
        <v>105</v>
      </c>
      <c r="G34" s="65">
        <v>6921</v>
      </c>
      <c r="H34" s="65">
        <v>20521</v>
      </c>
      <c r="I34" s="65">
        <v>0</v>
      </c>
      <c r="J34" s="76">
        <v>5063.2212316499999</v>
      </c>
      <c r="K34" s="66">
        <v>0</v>
      </c>
      <c r="L34" s="66">
        <v>2.6499999999999999E-2</v>
      </c>
      <c r="M34" s="66">
        <v>3.0000000000000001E-3</v>
      </c>
    </row>
    <row r="35" spans="1:13">
      <c r="A35" t="s">
        <v>879</v>
      </c>
      <c r="B35" t="s">
        <v>880</v>
      </c>
      <c r="C35" t="s">
        <v>537</v>
      </c>
      <c r="D35" t="s">
        <v>881</v>
      </c>
      <c r="E35" t="s">
        <v>774</v>
      </c>
      <c r="F35" t="s">
        <v>105</v>
      </c>
      <c r="G35" s="65">
        <v>51621</v>
      </c>
      <c r="H35" s="65">
        <v>3413</v>
      </c>
      <c r="I35" s="65">
        <v>0</v>
      </c>
      <c r="J35" s="76">
        <v>6280.9051624499998</v>
      </c>
      <c r="K35" s="66">
        <v>0</v>
      </c>
      <c r="L35" s="66">
        <v>3.2899999999999999E-2</v>
      </c>
      <c r="M35" s="66">
        <v>3.8E-3</v>
      </c>
    </row>
    <row r="36" spans="1:13">
      <c r="A36" t="s">
        <v>882</v>
      </c>
      <c r="B36" t="s">
        <v>883</v>
      </c>
      <c r="C36" t="s">
        <v>537</v>
      </c>
      <c r="D36" t="s">
        <v>884</v>
      </c>
      <c r="E36" t="s">
        <v>774</v>
      </c>
      <c r="F36" t="s">
        <v>105</v>
      </c>
      <c r="G36" s="65">
        <v>76440</v>
      </c>
      <c r="H36" s="65">
        <v>1473</v>
      </c>
      <c r="I36" s="65">
        <v>0</v>
      </c>
      <c r="J36" s="76">
        <v>4014.0516779999998</v>
      </c>
      <c r="K36" s="66">
        <v>0</v>
      </c>
      <c r="L36" s="66">
        <v>2.1000000000000001E-2</v>
      </c>
      <c r="M36" s="66">
        <v>2.3999999999999998E-3</v>
      </c>
    </row>
    <row r="37" spans="1:13">
      <c r="A37" t="s">
        <v>885</v>
      </c>
      <c r="B37" t="s">
        <v>886</v>
      </c>
      <c r="C37" t="s">
        <v>537</v>
      </c>
      <c r="D37" t="s">
        <v>887</v>
      </c>
      <c r="E37" t="s">
        <v>774</v>
      </c>
      <c r="F37" t="s">
        <v>105</v>
      </c>
      <c r="G37" s="65">
        <v>134105</v>
      </c>
      <c r="H37" s="65">
        <v>4527</v>
      </c>
      <c r="I37" s="65">
        <v>0</v>
      </c>
      <c r="J37" s="76">
        <v>21642.877392750001</v>
      </c>
      <c r="K37" s="66">
        <v>0</v>
      </c>
      <c r="L37" s="66">
        <v>0.1133</v>
      </c>
      <c r="M37" s="66">
        <v>1.2999999999999999E-2</v>
      </c>
    </row>
    <row r="38" spans="1:13">
      <c r="A38" t="s">
        <v>888</v>
      </c>
      <c r="B38" t="s">
        <v>889</v>
      </c>
      <c r="C38" t="s">
        <v>537</v>
      </c>
      <c r="D38" t="s">
        <v>870</v>
      </c>
      <c r="E38" t="s">
        <v>774</v>
      </c>
      <c r="F38" t="s">
        <v>105</v>
      </c>
      <c r="G38" s="65">
        <v>35659</v>
      </c>
      <c r="H38" s="65">
        <v>8858</v>
      </c>
      <c r="I38" s="65">
        <v>0</v>
      </c>
      <c r="J38" s="76">
        <v>11260.6735943</v>
      </c>
      <c r="K38" s="66">
        <v>0</v>
      </c>
      <c r="L38" s="66">
        <v>5.8999999999999997E-2</v>
      </c>
      <c r="M38" s="66">
        <v>6.7999999999999996E-3</v>
      </c>
    </row>
    <row r="39" spans="1:13">
      <c r="A39" t="s">
        <v>890</v>
      </c>
      <c r="B39" t="s">
        <v>891</v>
      </c>
      <c r="C39" t="s">
        <v>537</v>
      </c>
      <c r="D39" t="s">
        <v>870</v>
      </c>
      <c r="E39" t="s">
        <v>774</v>
      </c>
      <c r="F39" t="s">
        <v>105</v>
      </c>
      <c r="G39" s="65">
        <v>78526</v>
      </c>
      <c r="H39" s="65">
        <v>5901</v>
      </c>
      <c r="I39" s="65">
        <v>84.75076</v>
      </c>
      <c r="J39" s="76">
        <f>16519.565</f>
        <v>16519.564999999999</v>
      </c>
      <c r="K39" s="66">
        <v>0</v>
      </c>
      <c r="L39" s="66">
        <v>8.6900000000000005E-2</v>
      </c>
      <c r="M39" s="66">
        <v>0.01</v>
      </c>
    </row>
    <row r="40" spans="1:13">
      <c r="A40" t="s">
        <v>892</v>
      </c>
      <c r="B40" t="s">
        <v>893</v>
      </c>
      <c r="C40" t="s">
        <v>537</v>
      </c>
      <c r="D40" t="s">
        <v>894</v>
      </c>
      <c r="E40" t="s">
        <v>774</v>
      </c>
      <c r="F40" t="s">
        <v>105</v>
      </c>
      <c r="G40" s="65">
        <v>20617</v>
      </c>
      <c r="H40" s="65">
        <v>21190</v>
      </c>
      <c r="I40" s="65">
        <v>0</v>
      </c>
      <c r="J40" s="76">
        <v>15574.5662995</v>
      </c>
      <c r="K40" s="66">
        <v>0</v>
      </c>
      <c r="L40" s="66">
        <v>8.1500000000000003E-2</v>
      </c>
      <c r="M40" s="66">
        <v>9.4000000000000004E-3</v>
      </c>
    </row>
    <row r="41" spans="1:13">
      <c r="A41" t="s">
        <v>895</v>
      </c>
      <c r="B41" t="s">
        <v>896</v>
      </c>
      <c r="C41" t="s">
        <v>537</v>
      </c>
      <c r="D41" t="s">
        <v>897</v>
      </c>
      <c r="E41" t="s">
        <v>774</v>
      </c>
      <c r="F41" t="s">
        <v>105</v>
      </c>
      <c r="G41" s="65">
        <v>31460</v>
      </c>
      <c r="H41" s="65">
        <v>1620</v>
      </c>
      <c r="I41" s="65">
        <v>0</v>
      </c>
      <c r="J41" s="76">
        <v>1816.9093800000001</v>
      </c>
      <c r="K41" s="66">
        <v>0</v>
      </c>
      <c r="L41" s="66">
        <v>9.4999999999999998E-3</v>
      </c>
      <c r="M41" s="66">
        <v>1.1000000000000001E-3</v>
      </c>
    </row>
    <row r="42" spans="1:13">
      <c r="A42" t="s">
        <v>898</v>
      </c>
      <c r="B42" t="s">
        <v>899</v>
      </c>
      <c r="C42" t="s">
        <v>537</v>
      </c>
      <c r="D42" t="s">
        <v>900</v>
      </c>
      <c r="E42" t="s">
        <v>786</v>
      </c>
      <c r="F42" t="s">
        <v>105</v>
      </c>
      <c r="G42" s="65">
        <v>109087</v>
      </c>
      <c r="H42" s="65">
        <v>3567</v>
      </c>
      <c r="I42" s="65">
        <v>0</v>
      </c>
      <c r="J42" s="76">
        <v>13871.890178850001</v>
      </c>
      <c r="K42" s="66">
        <v>0</v>
      </c>
      <c r="L42" s="66">
        <v>7.2599999999999998E-2</v>
      </c>
      <c r="M42" s="66">
        <v>8.3000000000000001E-3</v>
      </c>
    </row>
    <row r="43" spans="1:13">
      <c r="A43" t="s">
        <v>901</v>
      </c>
      <c r="B43" t="s">
        <v>902</v>
      </c>
      <c r="C43" t="s">
        <v>537</v>
      </c>
      <c r="D43" t="s">
        <v>903</v>
      </c>
      <c r="E43" t="s">
        <v>578</v>
      </c>
      <c r="F43" t="s">
        <v>105</v>
      </c>
      <c r="G43" s="65">
        <v>46232</v>
      </c>
      <c r="H43" s="65">
        <v>5449</v>
      </c>
      <c r="I43" s="65">
        <v>0</v>
      </c>
      <c r="J43" s="76">
        <v>8980.8826891999997</v>
      </c>
      <c r="K43" s="66">
        <v>0</v>
      </c>
      <c r="L43" s="66">
        <v>4.7E-2</v>
      </c>
      <c r="M43" s="66">
        <v>5.4000000000000003E-3</v>
      </c>
    </row>
    <row r="44" spans="1:13">
      <c r="A44" t="s">
        <v>904</v>
      </c>
      <c r="B44" t="s">
        <v>905</v>
      </c>
      <c r="C44" t="s">
        <v>122</v>
      </c>
      <c r="D44" t="s">
        <v>906</v>
      </c>
      <c r="E44" t="s">
        <v>122</v>
      </c>
      <c r="F44" t="s">
        <v>105</v>
      </c>
      <c r="G44" s="65">
        <v>193889</v>
      </c>
      <c r="H44" s="65">
        <v>1231</v>
      </c>
      <c r="I44" s="65">
        <v>0</v>
      </c>
      <c r="J44" s="65">
        <v>8508.8478483500003</v>
      </c>
      <c r="K44" s="66">
        <v>0</v>
      </c>
      <c r="L44" s="66">
        <v>4.4499999999999998E-2</v>
      </c>
      <c r="M44" s="66">
        <v>5.1000000000000004E-3</v>
      </c>
    </row>
    <row r="45" spans="1:13">
      <c r="A45" s="67" t="s">
        <v>907</v>
      </c>
      <c r="C45" s="14"/>
      <c r="D45" s="14"/>
      <c r="E45" s="14"/>
      <c r="F45" s="14"/>
      <c r="G45" s="69">
        <v>27740</v>
      </c>
      <c r="I45" s="69">
        <v>0</v>
      </c>
      <c r="J45" s="69">
        <v>10200.764406849999</v>
      </c>
      <c r="L45" s="68">
        <v>5.3400000000000003E-2</v>
      </c>
      <c r="M45" s="68">
        <v>6.1000000000000004E-3</v>
      </c>
    </row>
    <row r="46" spans="1:13">
      <c r="A46" t="s">
        <v>908</v>
      </c>
      <c r="B46" t="s">
        <v>909</v>
      </c>
      <c r="C46" t="s">
        <v>122</v>
      </c>
      <c r="D46" t="s">
        <v>881</v>
      </c>
      <c r="E46" t="s">
        <v>774</v>
      </c>
      <c r="F46" t="s">
        <v>105</v>
      </c>
      <c r="G46" s="65">
        <v>12824</v>
      </c>
      <c r="H46" s="65">
        <v>9732</v>
      </c>
      <c r="I46" s="65">
        <v>0</v>
      </c>
      <c r="J46" s="65">
        <v>4449.2329392000001</v>
      </c>
      <c r="K46" s="66">
        <v>0</v>
      </c>
      <c r="L46" s="66">
        <v>2.3300000000000001E-2</v>
      </c>
      <c r="M46" s="66">
        <v>2.7000000000000001E-3</v>
      </c>
    </row>
    <row r="47" spans="1:13">
      <c r="A47" t="s">
        <v>910</v>
      </c>
      <c r="B47" t="s">
        <v>911</v>
      </c>
      <c r="C47" t="s">
        <v>537</v>
      </c>
      <c r="D47" t="s">
        <v>881</v>
      </c>
      <c r="E47" t="s">
        <v>774</v>
      </c>
      <c r="F47" t="s">
        <v>105</v>
      </c>
      <c r="G47" s="65">
        <v>7406</v>
      </c>
      <c r="H47" s="65">
        <v>12351</v>
      </c>
      <c r="I47" s="65">
        <v>0</v>
      </c>
      <c r="J47" s="65">
        <v>3260.9591888999998</v>
      </c>
      <c r="K47" s="66">
        <v>0</v>
      </c>
      <c r="L47" s="66">
        <v>1.7100000000000001E-2</v>
      </c>
      <c r="M47" s="66">
        <v>2E-3</v>
      </c>
    </row>
    <row r="48" spans="1:13">
      <c r="A48" t="s">
        <v>912</v>
      </c>
      <c r="B48" t="s">
        <v>913</v>
      </c>
      <c r="C48" t="s">
        <v>810</v>
      </c>
      <c r="D48" t="s">
        <v>914</v>
      </c>
      <c r="E48" t="s">
        <v>774</v>
      </c>
      <c r="F48" t="s">
        <v>105</v>
      </c>
      <c r="G48" s="65">
        <v>7510</v>
      </c>
      <c r="H48" s="65">
        <v>9302.5</v>
      </c>
      <c r="I48" s="65">
        <v>0</v>
      </c>
      <c r="J48" s="65">
        <v>2490.5722787499999</v>
      </c>
      <c r="K48" s="66">
        <v>0</v>
      </c>
      <c r="L48" s="66">
        <v>1.2999999999999999E-2</v>
      </c>
      <c r="M48" s="66">
        <v>1.5E-3</v>
      </c>
    </row>
    <row r="49" spans="1:13">
      <c r="A49" s="67" t="s">
        <v>534</v>
      </c>
      <c r="C49" s="14"/>
      <c r="D49" s="14"/>
      <c r="E49" s="14"/>
      <c r="F49" s="14"/>
      <c r="G49" s="69">
        <v>319533</v>
      </c>
      <c r="I49" s="69">
        <v>0</v>
      </c>
      <c r="J49" s="69">
        <v>11343.75046485</v>
      </c>
      <c r="L49" s="68">
        <v>5.9400000000000001E-2</v>
      </c>
      <c r="M49" s="68">
        <v>6.7999999999999996E-3</v>
      </c>
    </row>
    <row r="50" spans="1:13">
      <c r="A50" t="s">
        <v>915</v>
      </c>
      <c r="B50" t="s">
        <v>916</v>
      </c>
      <c r="C50" t="s">
        <v>537</v>
      </c>
      <c r="D50" t="s">
        <v>917</v>
      </c>
      <c r="E50" t="s">
        <v>774</v>
      </c>
      <c r="F50" t="s">
        <v>105</v>
      </c>
      <c r="G50" s="65">
        <v>301276</v>
      </c>
      <c r="H50" s="65">
        <v>159</v>
      </c>
      <c r="I50" s="65">
        <v>0</v>
      </c>
      <c r="J50" s="65">
        <v>1707.7378146000001</v>
      </c>
      <c r="K50" s="66">
        <v>0</v>
      </c>
      <c r="L50" s="66">
        <v>8.8999999999999999E-3</v>
      </c>
      <c r="M50" s="66">
        <v>1E-3</v>
      </c>
    </row>
    <row r="51" spans="1:13">
      <c r="A51" t="s">
        <v>918</v>
      </c>
      <c r="B51" t="s">
        <v>919</v>
      </c>
      <c r="C51" t="s">
        <v>537</v>
      </c>
      <c r="D51" t="s">
        <v>920</v>
      </c>
      <c r="E51" t="s">
        <v>774</v>
      </c>
      <c r="F51" t="s">
        <v>105</v>
      </c>
      <c r="G51" s="65">
        <v>18257</v>
      </c>
      <c r="H51" s="65">
        <v>14805</v>
      </c>
      <c r="I51" s="65">
        <v>0</v>
      </c>
      <c r="J51" s="65">
        <v>9636.0126502500007</v>
      </c>
      <c r="K51" s="66">
        <v>0</v>
      </c>
      <c r="L51" s="66">
        <v>5.04E-2</v>
      </c>
      <c r="M51" s="66">
        <v>5.7999999999999996E-3</v>
      </c>
    </row>
    <row r="52" spans="1:13">
      <c r="A52" s="67" t="s">
        <v>866</v>
      </c>
      <c r="C52" s="14"/>
      <c r="D52" s="14"/>
      <c r="E52" s="14"/>
      <c r="F52" s="14"/>
      <c r="G52" s="69">
        <v>0</v>
      </c>
      <c r="I52" s="69">
        <v>0</v>
      </c>
      <c r="J52" s="69">
        <v>0</v>
      </c>
      <c r="L52" s="68">
        <v>0</v>
      </c>
      <c r="M52" s="68">
        <v>0</v>
      </c>
    </row>
    <row r="53" spans="1:13">
      <c r="A53" t="s">
        <v>237</v>
      </c>
      <c r="B53" t="s">
        <v>237</v>
      </c>
      <c r="C53" s="14"/>
      <c r="D53" s="14"/>
      <c r="E53" t="s">
        <v>237</v>
      </c>
      <c r="F53" t="s">
        <v>237</v>
      </c>
      <c r="G53" s="65">
        <v>0</v>
      </c>
      <c r="H53" s="65">
        <v>0</v>
      </c>
      <c r="J53" s="65">
        <v>0</v>
      </c>
      <c r="K53" s="66">
        <v>0</v>
      </c>
      <c r="L53" s="66">
        <v>0</v>
      </c>
      <c r="M53" s="66">
        <v>0</v>
      </c>
    </row>
    <row r="54" spans="1:13">
      <c r="A54" s="75" t="s">
        <v>243</v>
      </c>
      <c r="C54" s="14"/>
      <c r="D54" s="14"/>
      <c r="E54" s="14"/>
      <c r="F54" s="14"/>
    </row>
    <row r="55" spans="1:13">
      <c r="A55" s="75" t="s">
        <v>294</v>
      </c>
      <c r="C55" s="14"/>
      <c r="D55" s="14"/>
      <c r="E55" s="14"/>
      <c r="F55" s="14"/>
    </row>
    <row r="56" spans="1:13">
      <c r="A56" s="75" t="s">
        <v>295</v>
      </c>
      <c r="C56" s="14"/>
      <c r="D56" s="14"/>
      <c r="E56" s="14"/>
      <c r="F56" s="14"/>
    </row>
    <row r="57" spans="1:13">
      <c r="A57" s="75" t="s">
        <v>296</v>
      </c>
      <c r="C57" s="14"/>
      <c r="D57" s="14"/>
      <c r="E57" s="14"/>
      <c r="F57" s="14"/>
    </row>
    <row r="58" spans="1:13">
      <c r="A58" s="75" t="s">
        <v>297</v>
      </c>
      <c r="C58" s="14"/>
      <c r="D58" s="14"/>
      <c r="E58" s="14"/>
      <c r="F58" s="14"/>
    </row>
    <row r="59" spans="1:13" hidden="1"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</row>
    <row r="6" spans="1:64" ht="26.25" customHeight="1">
      <c r="A6" s="101" t="s">
        <v>92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5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7489049.5800000001</v>
      </c>
      <c r="J10" s="7"/>
      <c r="K10" s="63">
        <v>9861.3982459934996</v>
      </c>
      <c r="L10" s="7"/>
      <c r="M10" s="64">
        <v>1</v>
      </c>
      <c r="N10" s="64">
        <v>5.8999999999999999E-3</v>
      </c>
      <c r="O10" s="30"/>
      <c r="BF10" s="14"/>
      <c r="BG10" s="16"/>
      <c r="BH10" s="14"/>
      <c r="BL10" s="14"/>
    </row>
    <row r="11" spans="1:64">
      <c r="A11" s="67" t="s">
        <v>202</v>
      </c>
      <c r="B11" s="14"/>
      <c r="C11" s="14"/>
      <c r="D11" s="14"/>
      <c r="I11" s="69">
        <v>7469663</v>
      </c>
      <c r="K11" s="69">
        <v>4631.1910600000001</v>
      </c>
      <c r="M11" s="68">
        <v>0.46960000000000002</v>
      </c>
      <c r="N11" s="68">
        <v>2.8E-3</v>
      </c>
    </row>
    <row r="12" spans="1:64">
      <c r="A12" s="67" t="s">
        <v>921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237</v>
      </c>
      <c r="B13" t="s">
        <v>237</v>
      </c>
      <c r="C13" s="14"/>
      <c r="D13" s="14"/>
      <c r="E13" t="s">
        <v>237</v>
      </c>
      <c r="F13" t="s">
        <v>237</v>
      </c>
      <c r="H13" t="s">
        <v>237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922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237</v>
      </c>
      <c r="B15" t="s">
        <v>237</v>
      </c>
      <c r="C15" s="14"/>
      <c r="D15" s="14"/>
      <c r="E15" t="s">
        <v>237</v>
      </c>
      <c r="F15" t="s">
        <v>237</v>
      </c>
      <c r="H15" t="s">
        <v>237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7469663</v>
      </c>
      <c r="K16" s="69">
        <v>4631.1910600000001</v>
      </c>
      <c r="M16" s="68">
        <v>0.46960000000000002</v>
      </c>
      <c r="N16" s="68">
        <v>2.8E-3</v>
      </c>
    </row>
    <row r="17" spans="1:14">
      <c r="A17" t="s">
        <v>923</v>
      </c>
      <c r="B17" t="s">
        <v>924</v>
      </c>
      <c r="C17" t="s">
        <v>99</v>
      </c>
      <c r="D17" t="s">
        <v>924</v>
      </c>
      <c r="E17" t="s">
        <v>925</v>
      </c>
      <c r="F17" s="78" t="s">
        <v>318</v>
      </c>
      <c r="G17" t="s">
        <v>207</v>
      </c>
      <c r="H17" t="s">
        <v>105</v>
      </c>
      <c r="I17" s="65">
        <v>7469663</v>
      </c>
      <c r="J17" s="65">
        <v>62</v>
      </c>
      <c r="K17" s="65">
        <v>4631.1910600000001</v>
      </c>
      <c r="L17" s="66">
        <v>1.8499999999999999E-2</v>
      </c>
      <c r="M17" s="66">
        <v>0.46960000000000002</v>
      </c>
      <c r="N17" s="66">
        <v>2.8E-3</v>
      </c>
    </row>
    <row r="18" spans="1:14">
      <c r="A18" s="67" t="s">
        <v>534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237</v>
      </c>
      <c r="B19" t="s">
        <v>237</v>
      </c>
      <c r="C19" s="14"/>
      <c r="D19" s="14"/>
      <c r="E19" t="s">
        <v>237</v>
      </c>
      <c r="F19" t="s">
        <v>237</v>
      </c>
      <c r="H19" t="s">
        <v>237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241</v>
      </c>
      <c r="B20" s="14"/>
      <c r="C20" s="14"/>
      <c r="D20" s="14"/>
      <c r="I20" s="69">
        <v>19386.580000000002</v>
      </c>
      <c r="K20" s="69">
        <v>5230.2071859935004</v>
      </c>
      <c r="M20" s="68">
        <v>0.53039999999999998</v>
      </c>
      <c r="N20" s="68">
        <v>3.0999999999999999E-3</v>
      </c>
    </row>
    <row r="21" spans="1:14">
      <c r="A21" s="67" t="s">
        <v>921</v>
      </c>
      <c r="B21" s="14"/>
      <c r="C21" s="14"/>
      <c r="D21" s="14"/>
      <c r="I21" s="69">
        <v>3671.58</v>
      </c>
      <c r="K21" s="69">
        <v>1361.667676281</v>
      </c>
      <c r="M21" s="68">
        <v>0.1381</v>
      </c>
      <c r="N21" s="68">
        <v>8.0000000000000004E-4</v>
      </c>
    </row>
    <row r="22" spans="1:14">
      <c r="A22" t="s">
        <v>926</v>
      </c>
      <c r="B22" t="s">
        <v>927</v>
      </c>
      <c r="C22" t="s">
        <v>122</v>
      </c>
      <c r="D22" t="s">
        <v>928</v>
      </c>
      <c r="E22" t="s">
        <v>774</v>
      </c>
      <c r="F22" t="s">
        <v>248</v>
      </c>
      <c r="G22" t="s">
        <v>558</v>
      </c>
      <c r="H22" t="s">
        <v>105</v>
      </c>
      <c r="I22" s="65">
        <v>3671.58</v>
      </c>
      <c r="J22" s="65">
        <v>10403</v>
      </c>
      <c r="K22" s="65">
        <v>1361.667676281</v>
      </c>
      <c r="L22" s="66">
        <v>0</v>
      </c>
      <c r="M22" s="66">
        <v>0.1381</v>
      </c>
      <c r="N22" s="66">
        <v>8.0000000000000004E-4</v>
      </c>
    </row>
    <row r="23" spans="1:14">
      <c r="A23" s="67" t="s">
        <v>922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237</v>
      </c>
      <c r="B24" t="s">
        <v>237</v>
      </c>
      <c r="C24" s="14"/>
      <c r="D24" s="14"/>
      <c r="E24" t="s">
        <v>237</v>
      </c>
      <c r="F24" t="s">
        <v>237</v>
      </c>
      <c r="H24" t="s">
        <v>237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15715</v>
      </c>
      <c r="K25" s="69">
        <v>3868.5395097125001</v>
      </c>
      <c r="M25" s="68">
        <v>0.39229999999999998</v>
      </c>
      <c r="N25" s="68">
        <v>2.3E-3</v>
      </c>
    </row>
    <row r="26" spans="1:14">
      <c r="A26" t="s">
        <v>929</v>
      </c>
      <c r="B26" t="s">
        <v>930</v>
      </c>
      <c r="C26" t="s">
        <v>122</v>
      </c>
      <c r="D26" t="s">
        <v>931</v>
      </c>
      <c r="E26" t="s">
        <v>774</v>
      </c>
      <c r="F26" t="s">
        <v>237</v>
      </c>
      <c r="G26" t="s">
        <v>932</v>
      </c>
      <c r="H26" t="s">
        <v>105</v>
      </c>
      <c r="I26" s="65">
        <v>15715</v>
      </c>
      <c r="J26" s="65">
        <v>6905.15</v>
      </c>
      <c r="K26" s="65">
        <v>3868.5395097125001</v>
      </c>
      <c r="L26" s="66">
        <v>0</v>
      </c>
      <c r="M26" s="66">
        <v>0.39229999999999998</v>
      </c>
      <c r="N26" s="66">
        <v>2.3E-3</v>
      </c>
    </row>
    <row r="27" spans="1:14">
      <c r="A27" s="67" t="s">
        <v>534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237</v>
      </c>
      <c r="B28" t="s">
        <v>237</v>
      </c>
      <c r="C28" s="14"/>
      <c r="D28" s="14"/>
      <c r="E28" t="s">
        <v>237</v>
      </c>
      <c r="F28" t="s">
        <v>237</v>
      </c>
      <c r="H28" t="s">
        <v>237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75" t="s">
        <v>243</v>
      </c>
      <c r="B29" s="14"/>
      <c r="C29" s="14"/>
      <c r="D29" s="14"/>
    </row>
    <row r="30" spans="1:14">
      <c r="A30" s="75" t="s">
        <v>294</v>
      </c>
      <c r="B30" s="14"/>
      <c r="C30" s="14"/>
      <c r="D30" s="14"/>
    </row>
    <row r="31" spans="1:14">
      <c r="A31" s="75" t="s">
        <v>295</v>
      </c>
      <c r="B31" s="14"/>
      <c r="C31" s="14"/>
      <c r="D31" s="14"/>
    </row>
    <row r="32" spans="1:14">
      <c r="A32" s="75" t="s">
        <v>296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59" ht="26.25" customHeight="1">
      <c r="A6" s="101" t="s">
        <v>94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202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933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237</v>
      </c>
      <c r="B13" t="s">
        <v>237</v>
      </c>
      <c r="C13" s="14"/>
      <c r="D13" t="s">
        <v>237</v>
      </c>
      <c r="E13" t="s">
        <v>237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241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934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237</v>
      </c>
      <c r="B16" t="s">
        <v>237</v>
      </c>
      <c r="C16" s="14"/>
      <c r="D16" t="s">
        <v>237</v>
      </c>
      <c r="E16" t="s">
        <v>237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5" t="s">
        <v>243</v>
      </c>
      <c r="C17" s="14"/>
      <c r="D17" s="14"/>
    </row>
    <row r="18" spans="1:4">
      <c r="A18" s="75" t="s">
        <v>294</v>
      </c>
      <c r="C18" s="14"/>
      <c r="D18" s="14"/>
    </row>
    <row r="19" spans="1:4">
      <c r="A19" s="75" t="s">
        <v>295</v>
      </c>
      <c r="C19" s="14"/>
      <c r="D19" s="14"/>
    </row>
    <row r="20" spans="1:4">
      <c r="A20" s="75" t="s">
        <v>296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60" ht="26.25" customHeight="1">
      <c r="A6" s="101" t="s">
        <v>97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46026</v>
      </c>
      <c r="G10" s="7"/>
      <c r="H10" s="63">
        <v>624.65453000000002</v>
      </c>
      <c r="I10" s="22"/>
      <c r="J10" s="64">
        <v>1</v>
      </c>
      <c r="K10" s="64">
        <v>4.0000000000000002E-4</v>
      </c>
      <c r="BC10" s="14"/>
      <c r="BD10" s="16"/>
      <c r="BE10" s="14"/>
      <c r="BG10" s="14"/>
    </row>
    <row r="11" spans="1:60">
      <c r="A11" s="67" t="s">
        <v>202</v>
      </c>
      <c r="B11" s="14"/>
      <c r="C11" s="14"/>
      <c r="D11" s="14"/>
      <c r="F11" s="69">
        <v>-174</v>
      </c>
      <c r="H11" s="69">
        <v>-322.07400000000001</v>
      </c>
      <c r="J11" s="68">
        <v>-0.51559999999999995</v>
      </c>
      <c r="K11" s="68">
        <v>-2.0000000000000001E-4</v>
      </c>
    </row>
    <row r="12" spans="1:60">
      <c r="A12" s="67" t="s">
        <v>935</v>
      </c>
      <c r="B12" s="14"/>
      <c r="C12" s="14"/>
      <c r="D12" s="14"/>
      <c r="F12" s="69">
        <v>-174</v>
      </c>
      <c r="H12" s="69">
        <v>-322.07400000000001</v>
      </c>
      <c r="J12" s="68">
        <v>-0.51559999999999995</v>
      </c>
      <c r="K12" s="68">
        <v>-2.0000000000000001E-4</v>
      </c>
    </row>
    <row r="13" spans="1:60">
      <c r="A13" t="s">
        <v>936</v>
      </c>
      <c r="B13" t="s">
        <v>937</v>
      </c>
      <c r="C13" t="s">
        <v>99</v>
      </c>
      <c r="D13" t="s">
        <v>122</v>
      </c>
      <c r="E13" t="s">
        <v>101</v>
      </c>
      <c r="F13" s="65">
        <v>-174</v>
      </c>
      <c r="G13" s="65">
        <v>185100</v>
      </c>
      <c r="H13" s="65">
        <v>-322.07400000000001</v>
      </c>
      <c r="I13" s="66">
        <v>0</v>
      </c>
      <c r="J13" s="66">
        <v>-0.51559999999999995</v>
      </c>
      <c r="K13" s="66">
        <v>-2.0000000000000001E-4</v>
      </c>
    </row>
    <row r="14" spans="1:60">
      <c r="A14" s="67" t="s">
        <v>938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237</v>
      </c>
      <c r="B15" t="s">
        <v>237</v>
      </c>
      <c r="C15" s="14"/>
      <c r="D15" t="s">
        <v>237</v>
      </c>
      <c r="E15" t="s">
        <v>237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939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237</v>
      </c>
      <c r="B17" t="s">
        <v>237</v>
      </c>
      <c r="C17" s="14"/>
      <c r="D17" t="s">
        <v>237</v>
      </c>
      <c r="E17" t="s">
        <v>237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534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237</v>
      </c>
      <c r="B19" t="s">
        <v>237</v>
      </c>
      <c r="C19" s="14"/>
      <c r="D19" t="s">
        <v>237</v>
      </c>
      <c r="E19" t="s">
        <v>237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241</v>
      </c>
      <c r="B20" s="14"/>
      <c r="C20" s="14"/>
      <c r="D20" s="14"/>
      <c r="F20" s="69">
        <v>46200</v>
      </c>
      <c r="H20" s="69">
        <v>946.72852999999998</v>
      </c>
      <c r="J20" s="68">
        <v>1.5156000000000001</v>
      </c>
      <c r="K20" s="68">
        <v>5.9999999999999995E-4</v>
      </c>
    </row>
    <row r="21" spans="1:11">
      <c r="A21" s="67" t="s">
        <v>935</v>
      </c>
      <c r="B21" s="14"/>
      <c r="C21" s="14"/>
      <c r="D21" s="14"/>
      <c r="F21" s="69">
        <v>46200</v>
      </c>
      <c r="H21" s="69">
        <v>946.72852999999998</v>
      </c>
      <c r="J21" s="68">
        <v>1.5156000000000001</v>
      </c>
      <c r="K21" s="68">
        <v>5.9999999999999995E-4</v>
      </c>
    </row>
    <row r="22" spans="1:11">
      <c r="A22" t="s">
        <v>940</v>
      </c>
      <c r="B22" t="s">
        <v>941</v>
      </c>
      <c r="C22" t="s">
        <v>122</v>
      </c>
      <c r="D22" t="s">
        <v>774</v>
      </c>
      <c r="E22" t="s">
        <v>105</v>
      </c>
      <c r="F22" s="65">
        <v>41800</v>
      </c>
      <c r="G22" s="65">
        <v>53</v>
      </c>
      <c r="H22" s="65">
        <v>78.979010000000002</v>
      </c>
      <c r="I22" s="66">
        <v>0</v>
      </c>
      <c r="J22" s="66">
        <v>0.12640000000000001</v>
      </c>
      <c r="K22" s="66">
        <v>0</v>
      </c>
    </row>
    <row r="23" spans="1:11">
      <c r="A23" t="s">
        <v>942</v>
      </c>
      <c r="B23" t="s">
        <v>943</v>
      </c>
      <c r="C23" t="s">
        <v>122</v>
      </c>
      <c r="D23" t="s">
        <v>774</v>
      </c>
      <c r="E23" t="s">
        <v>105</v>
      </c>
      <c r="F23" s="65">
        <v>4400</v>
      </c>
      <c r="G23" s="65">
        <v>5532</v>
      </c>
      <c r="H23" s="65">
        <v>867.74951999999996</v>
      </c>
      <c r="I23" s="66">
        <v>0</v>
      </c>
      <c r="J23" s="66">
        <v>1.3892</v>
      </c>
      <c r="K23" s="66">
        <v>5.0000000000000001E-4</v>
      </c>
    </row>
    <row r="24" spans="1:11">
      <c r="A24" s="67" t="s">
        <v>944</v>
      </c>
      <c r="B24" s="14"/>
      <c r="C24" s="14"/>
      <c r="D24" s="14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237</v>
      </c>
      <c r="B25" t="s">
        <v>237</v>
      </c>
      <c r="C25" s="14"/>
      <c r="D25" t="s">
        <v>237</v>
      </c>
      <c r="E25" t="s">
        <v>237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939</v>
      </c>
      <c r="B26" s="14"/>
      <c r="C26" s="14"/>
      <c r="D26" s="14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237</v>
      </c>
      <c r="B27" t="s">
        <v>237</v>
      </c>
      <c r="C27" s="14"/>
      <c r="D27" t="s">
        <v>237</v>
      </c>
      <c r="E27" t="s">
        <v>237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945</v>
      </c>
      <c r="B28" s="14"/>
      <c r="C28" s="14"/>
      <c r="D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237</v>
      </c>
      <c r="B29" t="s">
        <v>237</v>
      </c>
      <c r="C29" s="14"/>
      <c r="D29" t="s">
        <v>237</v>
      </c>
      <c r="E29" t="s">
        <v>237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534</v>
      </c>
      <c r="B30" s="14"/>
      <c r="C30" s="14"/>
      <c r="D30" s="14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237</v>
      </c>
      <c r="B31" t="s">
        <v>237</v>
      </c>
      <c r="C31" s="14"/>
      <c r="D31" t="s">
        <v>237</v>
      </c>
      <c r="E31" t="s">
        <v>237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75" t="s">
        <v>243</v>
      </c>
      <c r="B32" s="14"/>
      <c r="C32" s="14"/>
      <c r="D32" s="14"/>
    </row>
    <row r="33" spans="1:4">
      <c r="A33" s="75" t="s">
        <v>294</v>
      </c>
      <c r="B33" s="14"/>
      <c r="C33" s="14"/>
      <c r="D33" s="14"/>
    </row>
    <row r="34" spans="1:4">
      <c r="A34" s="75" t="s">
        <v>295</v>
      </c>
      <c r="B34" s="14"/>
      <c r="C34" s="14"/>
      <c r="D34" s="14"/>
    </row>
    <row r="35" spans="1:4">
      <c r="A35" s="75" t="s">
        <v>296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1406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3"/>
      <c r="BB5" s="14" t="s">
        <v>99</v>
      </c>
      <c r="BD5" s="14" t="s">
        <v>100</v>
      </c>
      <c r="BF5" s="16" t="s">
        <v>101</v>
      </c>
    </row>
    <row r="6" spans="1:58" ht="26.25" customHeight="1">
      <c r="A6" s="101" t="s">
        <v>102</v>
      </c>
      <c r="B6" s="102"/>
      <c r="C6" s="102"/>
      <c r="D6" s="102"/>
      <c r="E6" s="102"/>
      <c r="F6" s="102"/>
      <c r="G6" s="102"/>
      <c r="H6" s="102"/>
      <c r="I6" s="102"/>
      <c r="J6" s="103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2726720.28</v>
      </c>
      <c r="G10" s="22"/>
      <c r="H10" s="63">
        <v>9609.6623437987146</v>
      </c>
      <c r="I10" s="64">
        <v>1</v>
      </c>
      <c r="J10" s="64">
        <v>5.7999999999999996E-3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202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237</v>
      </c>
      <c r="B12" t="s">
        <v>237</v>
      </c>
      <c r="C12" s="16"/>
      <c r="D12" t="s">
        <v>237</v>
      </c>
      <c r="E12" t="s">
        <v>237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241</v>
      </c>
      <c r="B13" s="16"/>
      <c r="C13" s="16"/>
      <c r="D13" s="16"/>
      <c r="E13" s="16"/>
      <c r="F13" s="69">
        <v>2726720.28</v>
      </c>
      <c r="G13" s="16"/>
      <c r="H13" s="69">
        <v>9609.6623437987146</v>
      </c>
      <c r="I13" s="68">
        <v>1</v>
      </c>
      <c r="J13" s="68">
        <v>5.7999999999999996E-3</v>
      </c>
      <c r="BD13" s="14" t="s">
        <v>125</v>
      </c>
    </row>
    <row r="14" spans="1:58">
      <c r="A14" t="s">
        <v>946</v>
      </c>
      <c r="B14" t="s">
        <v>947</v>
      </c>
      <c r="C14" t="s">
        <v>122</v>
      </c>
      <c r="D14" t="s">
        <v>774</v>
      </c>
      <c r="E14" t="s">
        <v>105</v>
      </c>
      <c r="F14" s="65">
        <v>124</v>
      </c>
      <c r="G14" s="65">
        <v>0.25697500000000001</v>
      </c>
      <c r="H14" s="65">
        <v>1.135983685E-3</v>
      </c>
      <c r="I14" s="66">
        <v>0</v>
      </c>
      <c r="J14" s="66">
        <v>0</v>
      </c>
      <c r="BD14" s="14" t="s">
        <v>126</v>
      </c>
    </row>
    <row r="15" spans="1:58">
      <c r="A15" t="s">
        <v>948</v>
      </c>
      <c r="B15" t="s">
        <v>949</v>
      </c>
      <c r="C15" t="s">
        <v>122</v>
      </c>
      <c r="D15" t="s">
        <v>774</v>
      </c>
      <c r="E15" t="s">
        <v>105</v>
      </c>
      <c r="F15" s="65">
        <v>-399372.45</v>
      </c>
      <c r="G15" s="65">
        <v>100</v>
      </c>
      <c r="H15" s="65">
        <v>-1423.7627842500001</v>
      </c>
      <c r="I15" s="66">
        <v>-0.1482</v>
      </c>
      <c r="J15" s="66">
        <v>-8.9999999999999998E-4</v>
      </c>
      <c r="BD15" s="14" t="s">
        <v>127</v>
      </c>
    </row>
    <row r="16" spans="1:58">
      <c r="A16" t="s">
        <v>950</v>
      </c>
      <c r="B16" t="s">
        <v>951</v>
      </c>
      <c r="C16" t="s">
        <v>122</v>
      </c>
      <c r="D16" t="s">
        <v>774</v>
      </c>
      <c r="E16" t="s">
        <v>105</v>
      </c>
      <c r="F16" s="65">
        <v>9</v>
      </c>
      <c r="G16" s="65">
        <v>0.15966</v>
      </c>
      <c r="H16" s="65">
        <v>5.1226910999999999E-5</v>
      </c>
      <c r="I16" s="66">
        <v>0</v>
      </c>
      <c r="J16" s="66">
        <v>0</v>
      </c>
      <c r="BD16" s="14" t="s">
        <v>128</v>
      </c>
    </row>
    <row r="17" spans="1:56">
      <c r="A17" t="s">
        <v>952</v>
      </c>
      <c r="B17" t="s">
        <v>953</v>
      </c>
      <c r="C17" t="s">
        <v>122</v>
      </c>
      <c r="D17" t="s">
        <v>774</v>
      </c>
      <c r="E17" t="s">
        <v>105</v>
      </c>
      <c r="F17" s="65">
        <v>47</v>
      </c>
      <c r="G17" s="65">
        <v>0.77862500000000001</v>
      </c>
      <c r="H17" s="65">
        <v>1.3046251187500001E-3</v>
      </c>
      <c r="I17" s="66">
        <v>0</v>
      </c>
      <c r="J17" s="66">
        <v>0</v>
      </c>
      <c r="BD17" s="14" t="s">
        <v>129</v>
      </c>
    </row>
    <row r="18" spans="1:56">
      <c r="A18" t="s">
        <v>954</v>
      </c>
      <c r="B18" t="s">
        <v>955</v>
      </c>
      <c r="C18" t="s">
        <v>545</v>
      </c>
      <c r="D18" t="s">
        <v>774</v>
      </c>
      <c r="E18" t="s">
        <v>109</v>
      </c>
      <c r="F18" s="65">
        <v>-54317.49</v>
      </c>
      <c r="G18" s="65">
        <v>100</v>
      </c>
      <c r="H18" s="65">
        <v>-211.85450624699999</v>
      </c>
      <c r="I18" s="66">
        <v>-2.1999999999999999E-2</v>
      </c>
      <c r="J18" s="66">
        <v>-1E-4</v>
      </c>
      <c r="BD18" s="14" t="s">
        <v>130</v>
      </c>
    </row>
    <row r="19" spans="1:56">
      <c r="A19" t="s">
        <v>954</v>
      </c>
      <c r="B19" t="s">
        <v>955</v>
      </c>
      <c r="C19" t="s">
        <v>122</v>
      </c>
      <c r="D19" t="s">
        <v>774</v>
      </c>
      <c r="E19" t="s">
        <v>112</v>
      </c>
      <c r="F19" s="65">
        <v>-110656.9</v>
      </c>
      <c r="G19" s="65">
        <v>100</v>
      </c>
      <c r="H19" s="65">
        <v>-486.73544034000003</v>
      </c>
      <c r="I19" s="66">
        <v>-5.0700000000000002E-2</v>
      </c>
      <c r="J19" s="66">
        <v>-2.9999999999999997E-4</v>
      </c>
      <c r="BD19" s="14" t="s">
        <v>131</v>
      </c>
    </row>
    <row r="20" spans="1:56">
      <c r="A20" t="s">
        <v>956</v>
      </c>
      <c r="B20" t="s">
        <v>957</v>
      </c>
      <c r="C20" t="s">
        <v>122</v>
      </c>
      <c r="D20" t="s">
        <v>774</v>
      </c>
      <c r="E20" t="s">
        <v>105</v>
      </c>
      <c r="F20" s="65">
        <v>3290887.12</v>
      </c>
      <c r="G20" s="65">
        <v>100</v>
      </c>
      <c r="H20" s="65">
        <v>11732.0125828</v>
      </c>
      <c r="I20" s="66">
        <v>1.2209000000000001</v>
      </c>
      <c r="J20" s="66">
        <v>7.0000000000000001E-3</v>
      </c>
      <c r="BD20" s="14" t="s">
        <v>122</v>
      </c>
    </row>
    <row r="21" spans="1:56">
      <c r="A21" s="75" t="s">
        <v>243</v>
      </c>
      <c r="B21" s="16"/>
      <c r="C21" s="16"/>
      <c r="D21" s="16"/>
      <c r="E21" s="16"/>
      <c r="F21" s="16"/>
      <c r="G21" s="16"/>
    </row>
    <row r="22" spans="1:56">
      <c r="A22" s="75" t="s">
        <v>294</v>
      </c>
      <c r="B22" s="16"/>
      <c r="C22" s="16"/>
      <c r="D22" s="16"/>
      <c r="E22" s="16"/>
      <c r="F22" s="16"/>
      <c r="G22" s="16"/>
    </row>
    <row r="23" spans="1:56">
      <c r="A23" s="75" t="s">
        <v>295</v>
      </c>
      <c r="B23" s="16"/>
      <c r="C23" s="16"/>
      <c r="D23" s="16"/>
      <c r="E23" s="16"/>
      <c r="F23" s="16"/>
      <c r="G23" s="16"/>
    </row>
    <row r="24" spans="1:56">
      <c r="A24" s="75" t="s">
        <v>296</v>
      </c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</row>
    <row r="6" spans="1:80" ht="26.25" customHeight="1">
      <c r="A6" s="101" t="s">
        <v>132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202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958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237</v>
      </c>
      <c r="B13" t="s">
        <v>237</v>
      </c>
      <c r="D13" t="s">
        <v>237</v>
      </c>
      <c r="G13" s="65">
        <v>0</v>
      </c>
      <c r="H13" t="s">
        <v>237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959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237</v>
      </c>
      <c r="B15" t="s">
        <v>237</v>
      </c>
      <c r="D15" t="s">
        <v>237</v>
      </c>
      <c r="G15" s="65">
        <v>0</v>
      </c>
      <c r="H15" t="s">
        <v>237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960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961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237</v>
      </c>
      <c r="B18" t="s">
        <v>237</v>
      </c>
      <c r="D18" t="s">
        <v>237</v>
      </c>
      <c r="G18" s="65">
        <v>0</v>
      </c>
      <c r="H18" t="s">
        <v>237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962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237</v>
      </c>
      <c r="B20" t="s">
        <v>237</v>
      </c>
      <c r="D20" t="s">
        <v>237</v>
      </c>
      <c r="G20" s="65">
        <v>0</v>
      </c>
      <c r="H20" t="s">
        <v>237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963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237</v>
      </c>
      <c r="B22" t="s">
        <v>237</v>
      </c>
      <c r="D22" t="s">
        <v>237</v>
      </c>
      <c r="G22" s="65">
        <v>0</v>
      </c>
      <c r="H22" t="s">
        <v>237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964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237</v>
      </c>
      <c r="B24" t="s">
        <v>237</v>
      </c>
      <c r="D24" t="s">
        <v>237</v>
      </c>
      <c r="G24" s="65">
        <v>0</v>
      </c>
      <c r="H24" t="s">
        <v>237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241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958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237</v>
      </c>
      <c r="B27" t="s">
        <v>237</v>
      </c>
      <c r="D27" t="s">
        <v>237</v>
      </c>
      <c r="G27" s="65">
        <v>0</v>
      </c>
      <c r="H27" t="s">
        <v>237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959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237</v>
      </c>
      <c r="B29" t="s">
        <v>237</v>
      </c>
      <c r="D29" t="s">
        <v>237</v>
      </c>
      <c r="G29" s="65">
        <v>0</v>
      </c>
      <c r="H29" t="s">
        <v>237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960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961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237</v>
      </c>
      <c r="B32" t="s">
        <v>237</v>
      </c>
      <c r="D32" t="s">
        <v>237</v>
      </c>
      <c r="G32" s="65">
        <v>0</v>
      </c>
      <c r="H32" t="s">
        <v>237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962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237</v>
      </c>
      <c r="B34" t="s">
        <v>237</v>
      </c>
      <c r="D34" t="s">
        <v>237</v>
      </c>
      <c r="G34" s="65">
        <v>0</v>
      </c>
      <c r="H34" t="s">
        <v>237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963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237</v>
      </c>
      <c r="B36" t="s">
        <v>237</v>
      </c>
      <c r="D36" t="s">
        <v>237</v>
      </c>
      <c r="G36" s="65">
        <v>0</v>
      </c>
      <c r="H36" t="s">
        <v>237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964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237</v>
      </c>
      <c r="B38" t="s">
        <v>237</v>
      </c>
      <c r="D38" t="s">
        <v>237</v>
      </c>
      <c r="G38" s="65">
        <v>0</v>
      </c>
      <c r="H38" t="s">
        <v>237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5" t="s">
        <v>243</v>
      </c>
    </row>
    <row r="40" spans="1:16">
      <c r="A40" s="75" t="s">
        <v>294</v>
      </c>
    </row>
    <row r="41" spans="1:16">
      <c r="A41" s="75" t="s">
        <v>295</v>
      </c>
    </row>
    <row r="42" spans="1:16">
      <c r="A42" s="75" t="s">
        <v>296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71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202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965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237</v>
      </c>
      <c r="B13" t="s">
        <v>237</v>
      </c>
      <c r="C13" t="s">
        <v>237</v>
      </c>
      <c r="F13" s="65">
        <v>0</v>
      </c>
      <c r="G13" t="s">
        <v>237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966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237</v>
      </c>
      <c r="B15" t="s">
        <v>237</v>
      </c>
      <c r="C15" t="s">
        <v>237</v>
      </c>
      <c r="F15" s="65">
        <v>0</v>
      </c>
      <c r="G15" t="s">
        <v>237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967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237</v>
      </c>
      <c r="B17" t="s">
        <v>237</v>
      </c>
      <c r="C17" t="s">
        <v>237</v>
      </c>
      <c r="F17" s="65">
        <v>0</v>
      </c>
      <c r="G17" t="s">
        <v>237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968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237</v>
      </c>
      <c r="B19" t="s">
        <v>237</v>
      </c>
      <c r="C19" t="s">
        <v>237</v>
      </c>
      <c r="F19" s="65">
        <v>0</v>
      </c>
      <c r="G19" t="s">
        <v>237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534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237</v>
      </c>
      <c r="B21" t="s">
        <v>237</v>
      </c>
      <c r="C21" t="s">
        <v>237</v>
      </c>
      <c r="F21" s="65">
        <v>0</v>
      </c>
      <c r="G21" t="s">
        <v>237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241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292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237</v>
      </c>
      <c r="B24" t="s">
        <v>237</v>
      </c>
      <c r="C24" t="s">
        <v>237</v>
      </c>
      <c r="F24" s="65">
        <v>0</v>
      </c>
      <c r="G24" t="s">
        <v>237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969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237</v>
      </c>
      <c r="B26" t="s">
        <v>237</v>
      </c>
      <c r="C26" t="s">
        <v>237</v>
      </c>
      <c r="F26" s="65">
        <v>0</v>
      </c>
      <c r="G26" t="s">
        <v>237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5" t="s">
        <v>294</v>
      </c>
    </row>
    <row r="28" spans="1:15">
      <c r="A28" s="75" t="s">
        <v>295</v>
      </c>
    </row>
    <row r="29" spans="1:15">
      <c r="A29" s="75" t="s">
        <v>296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</row>
    <row r="6" spans="1:64" ht="26.25" customHeight="1">
      <c r="A6" s="101" t="s">
        <v>81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4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202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970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237</v>
      </c>
      <c r="B13" t="s">
        <v>237</v>
      </c>
      <c r="C13" s="14"/>
      <c r="D13" s="14"/>
      <c r="E13" t="s">
        <v>237</v>
      </c>
      <c r="F13" t="s">
        <v>237</v>
      </c>
      <c r="I13" s="65">
        <v>0</v>
      </c>
      <c r="J13" t="s">
        <v>237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971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237</v>
      </c>
      <c r="B15" t="s">
        <v>237</v>
      </c>
      <c r="C15" s="14"/>
      <c r="D15" s="14"/>
      <c r="E15" t="s">
        <v>237</v>
      </c>
      <c r="F15" t="s">
        <v>237</v>
      </c>
      <c r="I15" s="65">
        <v>0</v>
      </c>
      <c r="J15" t="s">
        <v>237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299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237</v>
      </c>
      <c r="B17" t="s">
        <v>237</v>
      </c>
      <c r="C17" s="14"/>
      <c r="D17" s="14"/>
      <c r="E17" t="s">
        <v>237</v>
      </c>
      <c r="F17" t="s">
        <v>237</v>
      </c>
      <c r="I17" s="65">
        <v>0</v>
      </c>
      <c r="J17" t="s">
        <v>237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534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237</v>
      </c>
      <c r="B19" t="s">
        <v>237</v>
      </c>
      <c r="C19" s="14"/>
      <c r="D19" s="14"/>
      <c r="E19" t="s">
        <v>237</v>
      </c>
      <c r="F19" t="s">
        <v>237</v>
      </c>
      <c r="I19" s="65">
        <v>0</v>
      </c>
      <c r="J19" t="s">
        <v>237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241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972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237</v>
      </c>
      <c r="B22" t="s">
        <v>237</v>
      </c>
      <c r="C22" s="14"/>
      <c r="D22" s="14"/>
      <c r="E22" t="s">
        <v>237</v>
      </c>
      <c r="F22" t="s">
        <v>237</v>
      </c>
      <c r="I22" s="65">
        <v>0</v>
      </c>
      <c r="J22" t="s">
        <v>237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973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237</v>
      </c>
      <c r="B24" t="s">
        <v>237</v>
      </c>
      <c r="C24" s="14"/>
      <c r="D24" s="14"/>
      <c r="E24" t="s">
        <v>237</v>
      </c>
      <c r="F24" t="s">
        <v>237</v>
      </c>
      <c r="I24" s="65">
        <v>0</v>
      </c>
      <c r="J24" t="s">
        <v>237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5" t="s">
        <v>243</v>
      </c>
      <c r="C25" s="14"/>
      <c r="D25" s="14"/>
      <c r="E25" s="14"/>
    </row>
    <row r="26" spans="1:18">
      <c r="A26" s="75" t="s">
        <v>294</v>
      </c>
      <c r="C26" s="14"/>
      <c r="D26" s="14"/>
      <c r="E26" s="14"/>
    </row>
    <row r="27" spans="1:18">
      <c r="A27" s="75" t="s">
        <v>295</v>
      </c>
      <c r="C27" s="14"/>
      <c r="D27" s="14"/>
      <c r="E27" s="14"/>
    </row>
    <row r="28" spans="1:18">
      <c r="A28" s="75" t="s">
        <v>296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B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6.7109375" style="14" hidden="1"/>
    <col min="20" max="20" width="7.7109375" style="14" hidden="1"/>
    <col min="21" max="21" width="7.140625" style="14" hidden="1"/>
    <col min="22" max="22" width="6" style="14" hidden="1"/>
    <col min="23" max="23" width="7.85546875" style="14" hidden="1"/>
    <col min="24" max="24" width="8.140625" style="14" hidden="1"/>
    <col min="25" max="25" width="6.28515625" style="14" hidden="1"/>
    <col min="26" max="26" width="8" style="14" hidden="1"/>
    <col min="27" max="27" width="8.7109375" style="14" hidden="1"/>
    <col min="28" max="28" width="10" style="14" hidden="1"/>
    <col min="29" max="29" width="9.5703125" style="14" hidden="1"/>
    <col min="30" max="30" width="6.140625" style="14" hidden="1"/>
    <col min="31" max="32" width="5.7109375" style="14" hidden="1"/>
    <col min="33" max="33" width="6.85546875" style="14" hidden="1"/>
    <col min="34" max="34" width="6.42578125" style="14" hidden="1"/>
    <col min="35" max="35" width="6.7109375" style="14" hidden="1"/>
    <col min="36" max="36" width="7.28515625" style="14" hidden="1"/>
    <col min="37" max="48" width="5.7109375" style="14" hidden="1"/>
    <col min="49" max="49" width="9.140625" style="14" hidden="1"/>
    <col min="50" max="80" width="0" style="14" hidden="1"/>
    <col min="81" max="16384" width="9.140625" style="14" hidden="1"/>
  </cols>
  <sheetData>
    <row r="1" spans="1:79">
      <c r="A1" s="2" t="s">
        <v>0</v>
      </c>
      <c r="B1" t="s">
        <v>196</v>
      </c>
    </row>
    <row r="2" spans="1:79">
      <c r="A2" s="2" t="s">
        <v>1</v>
      </c>
      <c r="B2" t="s">
        <v>197</v>
      </c>
    </row>
    <row r="3" spans="1:79">
      <c r="A3" s="2" t="s">
        <v>2</v>
      </c>
      <c r="B3" t="s">
        <v>198</v>
      </c>
    </row>
    <row r="4" spans="1:79">
      <c r="A4" s="2" t="s">
        <v>3</v>
      </c>
      <c r="B4" t="s">
        <v>199</v>
      </c>
    </row>
    <row r="5" spans="1:79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</row>
    <row r="6" spans="1:79" ht="26.25" customHeight="1">
      <c r="A6" s="101" t="s">
        <v>88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79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4" t="s">
        <v>54</v>
      </c>
      <c r="M7" s="104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S7" s="14"/>
      <c r="BX7" s="14"/>
    </row>
    <row r="8" spans="1:79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X8" s="14"/>
    </row>
    <row r="9" spans="1:7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BX9" s="14"/>
    </row>
    <row r="10" spans="1:79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2.82</v>
      </c>
      <c r="J10" s="7"/>
      <c r="K10" s="7"/>
      <c r="L10" s="64">
        <v>4.1599999999999998E-2</v>
      </c>
      <c r="M10" s="63">
        <v>34313565.960000001</v>
      </c>
      <c r="N10" s="7"/>
      <c r="O10" s="63">
        <v>33634.464504393312</v>
      </c>
      <c r="P10" s="7"/>
      <c r="Q10" s="64">
        <v>1</v>
      </c>
      <c r="R10" s="64">
        <v>2.0199999999999999E-2</v>
      </c>
      <c r="BX10" s="14"/>
      <c r="CA10" s="14"/>
    </row>
    <row r="11" spans="1:79">
      <c r="A11" s="67" t="s">
        <v>202</v>
      </c>
      <c r="B11" s="14"/>
      <c r="C11" s="14"/>
      <c r="D11" s="14"/>
      <c r="I11" s="69">
        <v>2.82</v>
      </c>
      <c r="L11" s="68">
        <v>4.1599999999999998E-2</v>
      </c>
      <c r="M11" s="69">
        <v>34313565.960000001</v>
      </c>
      <c r="O11" s="69">
        <v>33634.464504393312</v>
      </c>
      <c r="Q11" s="68">
        <v>1</v>
      </c>
      <c r="R11" s="68">
        <v>2.0199999999999999E-2</v>
      </c>
    </row>
    <row r="12" spans="1:79">
      <c r="A12" s="67" t="s">
        <v>970</v>
      </c>
      <c r="B12" s="14"/>
      <c r="C12" s="14"/>
      <c r="D12" s="14"/>
      <c r="I12" s="69">
        <v>1.28</v>
      </c>
      <c r="L12" s="68">
        <v>2.47E-2</v>
      </c>
      <c r="M12" s="69">
        <v>15130069.789999999</v>
      </c>
      <c r="O12" s="69">
        <v>9728.6687736892327</v>
      </c>
      <c r="Q12" s="68">
        <v>0.28920000000000001</v>
      </c>
      <c r="R12" s="68">
        <v>5.7999999999999996E-3</v>
      </c>
    </row>
    <row r="13" spans="1:79">
      <c r="A13" t="s">
        <v>974</v>
      </c>
      <c r="B13" t="s">
        <v>975</v>
      </c>
      <c r="C13" t="s">
        <v>122</v>
      </c>
      <c r="D13" t="s">
        <v>344</v>
      </c>
      <c r="E13" t="s">
        <v>305</v>
      </c>
      <c r="F13" s="78" t="s">
        <v>318</v>
      </c>
      <c r="G13" t="s">
        <v>207</v>
      </c>
      <c r="H13" t="s">
        <v>976</v>
      </c>
      <c r="I13" s="65">
        <v>3.58</v>
      </c>
      <c r="J13" t="s">
        <v>101</v>
      </c>
      <c r="K13" s="66">
        <v>6.6000000000000003E-2</v>
      </c>
      <c r="L13" s="66">
        <v>9.1999999999999998E-3</v>
      </c>
      <c r="M13" s="65">
        <v>700000</v>
      </c>
      <c r="N13" s="65">
        <v>149.80000000000001</v>
      </c>
      <c r="O13" s="65">
        <v>1048.5999999999999</v>
      </c>
      <c r="P13" s="66">
        <v>0</v>
      </c>
      <c r="Q13" s="66">
        <v>3.1199999999999999E-2</v>
      </c>
      <c r="R13" s="66">
        <v>5.9999999999999995E-4</v>
      </c>
    </row>
    <row r="14" spans="1:79">
      <c r="A14" t="s">
        <v>977</v>
      </c>
      <c r="B14" t="s">
        <v>978</v>
      </c>
      <c r="C14" t="s">
        <v>122</v>
      </c>
      <c r="D14" t="s">
        <v>979</v>
      </c>
      <c r="E14" t="s">
        <v>122</v>
      </c>
      <c r="F14" t="s">
        <v>384</v>
      </c>
      <c r="G14" t="s">
        <v>149</v>
      </c>
      <c r="H14" t="s">
        <v>980</v>
      </c>
      <c r="I14" s="65">
        <v>0.64</v>
      </c>
      <c r="J14" t="s">
        <v>101</v>
      </c>
      <c r="K14" s="66">
        <v>7.0900000000000005E-2</v>
      </c>
      <c r="L14" s="66">
        <v>8.0999999999999996E-3</v>
      </c>
      <c r="M14" s="65">
        <v>4190314.43</v>
      </c>
      <c r="N14" s="65">
        <v>126.27</v>
      </c>
      <c r="O14" s="65">
        <v>5291.1100307610004</v>
      </c>
      <c r="P14" s="66">
        <v>0</v>
      </c>
      <c r="Q14" s="66">
        <v>0.1573</v>
      </c>
      <c r="R14" s="66">
        <v>3.2000000000000002E-3</v>
      </c>
    </row>
    <row r="15" spans="1:79">
      <c r="A15" t="s">
        <v>981</v>
      </c>
      <c r="B15" t="s">
        <v>982</v>
      </c>
      <c r="C15" t="s">
        <v>122</v>
      </c>
      <c r="D15" t="s">
        <v>983</v>
      </c>
      <c r="E15" t="s">
        <v>127</v>
      </c>
      <c r="F15" t="s">
        <v>384</v>
      </c>
      <c r="G15" t="s">
        <v>149</v>
      </c>
      <c r="H15" t="s">
        <v>984</v>
      </c>
      <c r="I15" s="65">
        <v>1.67</v>
      </c>
      <c r="J15" t="s">
        <v>101</v>
      </c>
      <c r="K15" s="66">
        <v>3.15E-2</v>
      </c>
      <c r="L15" s="66">
        <v>5.5100000000000003E-2</v>
      </c>
      <c r="M15" s="65">
        <v>3228000</v>
      </c>
      <c r="N15" s="65">
        <v>98.33</v>
      </c>
      <c r="O15" s="65">
        <v>3174.0924</v>
      </c>
      <c r="P15" s="66">
        <v>7.7999999999999996E-3</v>
      </c>
      <c r="Q15" s="66">
        <v>9.4399999999999998E-2</v>
      </c>
      <c r="R15" s="66">
        <v>1.9E-3</v>
      </c>
    </row>
    <row r="16" spans="1:79">
      <c r="A16" t="s">
        <v>985</v>
      </c>
      <c r="B16" t="s">
        <v>986</v>
      </c>
      <c r="C16" t="s">
        <v>122</v>
      </c>
      <c r="D16" t="s">
        <v>987</v>
      </c>
      <c r="E16" t="s">
        <v>323</v>
      </c>
      <c r="F16" s="78" t="s">
        <v>1437</v>
      </c>
      <c r="G16" t="s">
        <v>207</v>
      </c>
      <c r="H16" t="s">
        <v>988</v>
      </c>
      <c r="I16" s="65">
        <v>0.46</v>
      </c>
      <c r="J16" t="s">
        <v>101</v>
      </c>
      <c r="K16" s="66">
        <v>7.0000000000000007E-2</v>
      </c>
      <c r="L16" s="66">
        <v>5.74E-2</v>
      </c>
      <c r="M16" s="65">
        <v>170461.15</v>
      </c>
      <c r="N16" s="65">
        <v>126.05</v>
      </c>
      <c r="O16" s="65">
        <v>214.86627957499999</v>
      </c>
      <c r="P16" s="66">
        <v>9.4000000000000004E-3</v>
      </c>
      <c r="Q16" s="66">
        <v>6.4000000000000003E-3</v>
      </c>
      <c r="R16" s="66">
        <v>1E-4</v>
      </c>
    </row>
    <row r="17" spans="1:18">
      <c r="A17" t="s">
        <v>989</v>
      </c>
      <c r="B17" t="s">
        <v>990</v>
      </c>
      <c r="C17" t="s">
        <v>122</v>
      </c>
      <c r="D17" t="s">
        <v>991</v>
      </c>
      <c r="E17" t="s">
        <v>992</v>
      </c>
      <c r="F17" s="78" t="s">
        <v>993</v>
      </c>
      <c r="G17" t="s">
        <v>207</v>
      </c>
      <c r="H17" t="s">
        <v>994</v>
      </c>
      <c r="I17" s="65">
        <v>0</v>
      </c>
      <c r="J17" t="s">
        <v>101</v>
      </c>
      <c r="K17" s="66">
        <v>0</v>
      </c>
      <c r="L17" s="66">
        <v>0</v>
      </c>
      <c r="M17" s="65">
        <v>17849.43</v>
      </c>
      <c r="N17" s="65">
        <v>9.9999999999999995E-7</v>
      </c>
      <c r="O17" s="65">
        <v>1.7849430000000001E-7</v>
      </c>
      <c r="P17" s="66">
        <v>0</v>
      </c>
      <c r="Q17" s="66">
        <v>0</v>
      </c>
      <c r="R17" s="66">
        <v>0</v>
      </c>
    </row>
    <row r="18" spans="1:18">
      <c r="A18" t="s">
        <v>995</v>
      </c>
      <c r="B18" t="s">
        <v>996</v>
      </c>
      <c r="C18" t="s">
        <v>122</v>
      </c>
      <c r="D18" t="s">
        <v>991</v>
      </c>
      <c r="E18" t="s">
        <v>992</v>
      </c>
      <c r="F18" s="78" t="s">
        <v>993</v>
      </c>
      <c r="G18" t="s">
        <v>207</v>
      </c>
      <c r="H18" t="s">
        <v>994</v>
      </c>
      <c r="I18" s="65">
        <v>0</v>
      </c>
      <c r="J18" t="s">
        <v>101</v>
      </c>
      <c r="K18" s="66">
        <v>0</v>
      </c>
      <c r="L18" s="66">
        <v>0</v>
      </c>
      <c r="M18" s="65">
        <v>26812.77</v>
      </c>
      <c r="N18" s="65">
        <v>9.9999999999999995E-7</v>
      </c>
      <c r="O18" s="65">
        <v>2.6812769999999997E-7</v>
      </c>
      <c r="P18" s="66">
        <v>0</v>
      </c>
      <c r="Q18" s="66">
        <v>0</v>
      </c>
      <c r="R18" s="66">
        <v>0</v>
      </c>
    </row>
    <row r="19" spans="1:18">
      <c r="A19" t="s">
        <v>997</v>
      </c>
      <c r="B19" t="s">
        <v>998</v>
      </c>
      <c r="C19" t="s">
        <v>122</v>
      </c>
      <c r="D19" t="s">
        <v>991</v>
      </c>
      <c r="E19" t="s">
        <v>992</v>
      </c>
      <c r="F19" s="78" t="s">
        <v>993</v>
      </c>
      <c r="G19" t="s">
        <v>207</v>
      </c>
      <c r="H19" t="s">
        <v>994</v>
      </c>
      <c r="I19" s="65">
        <v>0</v>
      </c>
      <c r="J19" t="s">
        <v>101</v>
      </c>
      <c r="K19" s="66">
        <v>0</v>
      </c>
      <c r="L19" s="66">
        <v>0</v>
      </c>
      <c r="M19" s="65">
        <v>187693.05</v>
      </c>
      <c r="N19" s="65">
        <v>9.9999999999999995E-7</v>
      </c>
      <c r="O19" s="65">
        <v>1.8769305000000001E-6</v>
      </c>
      <c r="P19" s="66">
        <v>2.5000000000000001E-3</v>
      </c>
      <c r="Q19" s="66">
        <v>0</v>
      </c>
      <c r="R19" s="66">
        <v>0</v>
      </c>
    </row>
    <row r="20" spans="1:18">
      <c r="A20" t="s">
        <v>999</v>
      </c>
      <c r="B20" t="s">
        <v>1000</v>
      </c>
      <c r="C20" t="s">
        <v>122</v>
      </c>
      <c r="D20" t="s">
        <v>1001</v>
      </c>
      <c r="E20" t="s">
        <v>126</v>
      </c>
      <c r="F20" t="s">
        <v>1002</v>
      </c>
      <c r="G20" t="s">
        <v>1003</v>
      </c>
      <c r="H20" t="s">
        <v>1004</v>
      </c>
      <c r="I20" s="65">
        <v>0</v>
      </c>
      <c r="J20" t="s">
        <v>101</v>
      </c>
      <c r="K20" s="66">
        <v>7.0000000000000007E-2</v>
      </c>
      <c r="L20" s="66">
        <v>0</v>
      </c>
      <c r="M20" s="65">
        <v>505971</v>
      </c>
      <c r="N20" s="65">
        <v>0</v>
      </c>
      <c r="O20" s="65">
        <v>0</v>
      </c>
      <c r="P20" s="66">
        <v>0</v>
      </c>
      <c r="Q20" s="66">
        <v>0</v>
      </c>
      <c r="R20" s="66">
        <v>0</v>
      </c>
    </row>
    <row r="21" spans="1:18">
      <c r="A21" t="s">
        <v>1005</v>
      </c>
      <c r="B21" t="s">
        <v>1006</v>
      </c>
      <c r="C21" t="s">
        <v>122</v>
      </c>
      <c r="D21" t="s">
        <v>1007</v>
      </c>
      <c r="E21" t="s">
        <v>323</v>
      </c>
      <c r="F21" t="s">
        <v>237</v>
      </c>
      <c r="G21" t="s">
        <v>932</v>
      </c>
      <c r="H21" t="s">
        <v>1008</v>
      </c>
      <c r="I21" s="65">
        <v>0</v>
      </c>
      <c r="J21" t="s">
        <v>101</v>
      </c>
      <c r="K21" s="66">
        <v>0.08</v>
      </c>
      <c r="L21" s="66">
        <v>0</v>
      </c>
      <c r="M21" s="65">
        <v>2815079.1</v>
      </c>
      <c r="N21" s="65">
        <v>9.9999999999999995E-7</v>
      </c>
      <c r="O21" s="65">
        <v>2.8150791E-5</v>
      </c>
      <c r="P21" s="66">
        <v>2.5000000000000001E-2</v>
      </c>
      <c r="Q21" s="66">
        <v>0</v>
      </c>
      <c r="R21" s="66">
        <v>0</v>
      </c>
    </row>
    <row r="22" spans="1:18">
      <c r="A22" t="s">
        <v>1009</v>
      </c>
      <c r="B22" t="s">
        <v>1010</v>
      </c>
      <c r="C22" t="s">
        <v>122</v>
      </c>
      <c r="D22" t="s">
        <v>1011</v>
      </c>
      <c r="E22" t="s">
        <v>111</v>
      </c>
      <c r="F22" t="s">
        <v>237</v>
      </c>
      <c r="G22" t="s">
        <v>932</v>
      </c>
      <c r="H22" t="s">
        <v>1012</v>
      </c>
      <c r="I22" s="65">
        <v>0</v>
      </c>
      <c r="J22" t="s">
        <v>101</v>
      </c>
      <c r="K22" s="66">
        <v>7.4499999999999997E-2</v>
      </c>
      <c r="L22" s="66">
        <v>0</v>
      </c>
      <c r="M22" s="65">
        <v>608840</v>
      </c>
      <c r="N22" s="65">
        <v>9.9999999999999995E-7</v>
      </c>
      <c r="O22" s="65">
        <v>6.0884E-6</v>
      </c>
      <c r="P22" s="66">
        <v>1.2500000000000001E-2</v>
      </c>
      <c r="Q22" s="66">
        <v>0</v>
      </c>
      <c r="R22" s="66">
        <v>0</v>
      </c>
    </row>
    <row r="23" spans="1:18">
      <c r="A23" t="s">
        <v>1013</v>
      </c>
      <c r="B23" t="s">
        <v>1014</v>
      </c>
      <c r="C23" t="s">
        <v>122</v>
      </c>
      <c r="D23" t="s">
        <v>1011</v>
      </c>
      <c r="E23" t="s">
        <v>111</v>
      </c>
      <c r="F23" t="s">
        <v>237</v>
      </c>
      <c r="G23" t="s">
        <v>932</v>
      </c>
      <c r="H23" t="s">
        <v>1015</v>
      </c>
      <c r="I23" s="65">
        <v>0</v>
      </c>
      <c r="J23" t="s">
        <v>101</v>
      </c>
      <c r="K23" s="66">
        <v>7.4999999999999997E-2</v>
      </c>
      <c r="L23" s="66">
        <v>0</v>
      </c>
      <c r="M23" s="65">
        <v>475854.14</v>
      </c>
      <c r="N23" s="65">
        <v>9.9999999999999995E-7</v>
      </c>
      <c r="O23" s="65">
        <v>4.7585413999999997E-6</v>
      </c>
      <c r="P23" s="66">
        <v>8.3000000000000001E-3</v>
      </c>
      <c r="Q23" s="66">
        <v>0</v>
      </c>
      <c r="R23" s="66">
        <v>0</v>
      </c>
    </row>
    <row r="24" spans="1:18">
      <c r="A24" t="s">
        <v>1016</v>
      </c>
      <c r="B24" t="s">
        <v>1017</v>
      </c>
      <c r="C24" t="s">
        <v>122</v>
      </c>
      <c r="D24" t="s">
        <v>1011</v>
      </c>
      <c r="E24" t="s">
        <v>111</v>
      </c>
      <c r="F24" t="s">
        <v>237</v>
      </c>
      <c r="G24" t="s">
        <v>932</v>
      </c>
      <c r="I24" s="65">
        <v>0</v>
      </c>
      <c r="J24" t="s">
        <v>101</v>
      </c>
      <c r="K24" s="66">
        <v>7.4999999999999997E-2</v>
      </c>
      <c r="L24" s="66">
        <v>0</v>
      </c>
      <c r="M24" s="65">
        <v>158617.87</v>
      </c>
      <c r="N24" s="65">
        <v>9.9999999999999995E-7</v>
      </c>
      <c r="O24" s="65">
        <v>1.5861787E-6</v>
      </c>
      <c r="P24" s="66">
        <v>0</v>
      </c>
      <c r="Q24" s="66">
        <v>0</v>
      </c>
      <c r="R24" s="66">
        <v>0</v>
      </c>
    </row>
    <row r="25" spans="1:18">
      <c r="A25" t="s">
        <v>1018</v>
      </c>
      <c r="B25" t="s">
        <v>1019</v>
      </c>
      <c r="C25" t="s">
        <v>122</v>
      </c>
      <c r="D25" t="s">
        <v>1020</v>
      </c>
      <c r="E25" t="s">
        <v>323</v>
      </c>
      <c r="F25" t="s">
        <v>237</v>
      </c>
      <c r="G25" t="s">
        <v>932</v>
      </c>
      <c r="H25" t="s">
        <v>988</v>
      </c>
      <c r="I25" s="65">
        <v>0</v>
      </c>
      <c r="J25" t="s">
        <v>101</v>
      </c>
      <c r="K25" s="66">
        <v>6.4000000000000001E-2</v>
      </c>
      <c r="L25" s="66">
        <v>0</v>
      </c>
      <c r="M25" s="65">
        <v>2000000</v>
      </c>
      <c r="N25" s="65">
        <v>9.9999999999999995E-7</v>
      </c>
      <c r="O25" s="65">
        <v>2.0000000000000002E-5</v>
      </c>
      <c r="P25" s="66">
        <v>1.3299999999999999E-2</v>
      </c>
      <c r="Q25" s="66">
        <v>0</v>
      </c>
      <c r="R25" s="66">
        <v>0</v>
      </c>
    </row>
    <row r="26" spans="1:18">
      <c r="A26" t="s">
        <v>1021</v>
      </c>
      <c r="B26" t="s">
        <v>1022</v>
      </c>
      <c r="C26" t="s">
        <v>122</v>
      </c>
      <c r="D26" t="s">
        <v>1001</v>
      </c>
      <c r="E26" t="s">
        <v>126</v>
      </c>
      <c r="F26" t="s">
        <v>237</v>
      </c>
      <c r="G26" t="s">
        <v>932</v>
      </c>
      <c r="H26" t="s">
        <v>988</v>
      </c>
      <c r="I26" s="65">
        <v>0</v>
      </c>
      <c r="J26" t="s">
        <v>101</v>
      </c>
      <c r="K26" s="66">
        <v>7.3999999999999996E-2</v>
      </c>
      <c r="L26" s="66">
        <v>0</v>
      </c>
      <c r="M26" s="65">
        <v>44576.85</v>
      </c>
      <c r="N26" s="65">
        <v>9.9999999999999995E-7</v>
      </c>
      <c r="O26" s="65">
        <v>4.4576850000000001E-7</v>
      </c>
      <c r="P26" s="66">
        <v>0</v>
      </c>
      <c r="Q26" s="66">
        <v>0</v>
      </c>
      <c r="R26" s="66">
        <v>0</v>
      </c>
    </row>
    <row r="27" spans="1:18">
      <c r="A27" s="67" t="s">
        <v>971</v>
      </c>
      <c r="B27" s="14"/>
      <c r="C27" s="14"/>
      <c r="D27" s="14"/>
      <c r="I27" s="69">
        <v>4.8099999999999996</v>
      </c>
      <c r="L27" s="68">
        <v>6.6199999999999995E-2</v>
      </c>
      <c r="M27" s="69">
        <v>16860969.129999999</v>
      </c>
      <c r="O27" s="69">
        <v>15841.843478962001</v>
      </c>
      <c r="Q27" s="68">
        <v>0.47099999999999997</v>
      </c>
      <c r="R27" s="68">
        <v>9.4999999999999998E-3</v>
      </c>
    </row>
    <row r="28" spans="1:18">
      <c r="A28" t="s">
        <v>1023</v>
      </c>
      <c r="B28" t="s">
        <v>1024</v>
      </c>
      <c r="C28" t="s">
        <v>122</v>
      </c>
      <c r="D28" t="s">
        <v>448</v>
      </c>
      <c r="E28" t="s">
        <v>131</v>
      </c>
      <c r="F28" s="78" t="s">
        <v>1433</v>
      </c>
      <c r="G28" t="s">
        <v>207</v>
      </c>
      <c r="H28" t="s">
        <v>1025</v>
      </c>
      <c r="I28" s="65">
        <v>6.96</v>
      </c>
      <c r="J28" t="s">
        <v>101</v>
      </c>
      <c r="K28" s="66">
        <v>3.5999999999999997E-2</v>
      </c>
      <c r="L28" s="66">
        <v>4.99E-2</v>
      </c>
      <c r="M28" s="65">
        <v>5375000</v>
      </c>
      <c r="N28" s="65">
        <v>92.38</v>
      </c>
      <c r="O28" s="65">
        <v>4965.4250000000002</v>
      </c>
      <c r="P28" s="66">
        <v>8.8999999999999999E-3</v>
      </c>
      <c r="Q28" s="66">
        <v>0.14760000000000001</v>
      </c>
      <c r="R28" s="66">
        <v>3.0000000000000001E-3</v>
      </c>
    </row>
    <row r="29" spans="1:18">
      <c r="A29" t="s">
        <v>1026</v>
      </c>
      <c r="B29" t="s">
        <v>1027</v>
      </c>
      <c r="C29" t="s">
        <v>122</v>
      </c>
      <c r="D29" t="s">
        <v>1028</v>
      </c>
      <c r="E29" t="s">
        <v>127</v>
      </c>
      <c r="F29" s="78" t="s">
        <v>1433</v>
      </c>
      <c r="G29" t="s">
        <v>207</v>
      </c>
      <c r="H29" t="s">
        <v>1029</v>
      </c>
      <c r="I29" s="65">
        <v>1.9</v>
      </c>
      <c r="J29" t="s">
        <v>101</v>
      </c>
      <c r="K29" s="66">
        <v>2.1899999999999999E-2</v>
      </c>
      <c r="L29" s="66">
        <v>8.8700000000000001E-2</v>
      </c>
      <c r="M29" s="65">
        <v>3688046.1</v>
      </c>
      <c r="N29" s="65">
        <v>100.85</v>
      </c>
      <c r="O29" s="65">
        <v>3719.3944918500001</v>
      </c>
      <c r="P29" s="66">
        <v>3.7000000000000002E-3</v>
      </c>
      <c r="Q29" s="66">
        <v>0.1106</v>
      </c>
      <c r="R29" s="66">
        <v>2.2000000000000001E-3</v>
      </c>
    </row>
    <row r="30" spans="1:18">
      <c r="A30" t="s">
        <v>1030</v>
      </c>
      <c r="B30" t="s">
        <v>1031</v>
      </c>
      <c r="C30" t="s">
        <v>122</v>
      </c>
      <c r="D30" t="s">
        <v>1032</v>
      </c>
      <c r="E30" t="s">
        <v>111</v>
      </c>
      <c r="F30" t="s">
        <v>384</v>
      </c>
      <c r="G30" t="s">
        <v>149</v>
      </c>
      <c r="H30" t="s">
        <v>1033</v>
      </c>
      <c r="I30" s="65">
        <v>5.05</v>
      </c>
      <c r="J30" t="s">
        <v>101</v>
      </c>
      <c r="K30" s="66">
        <v>4.4699999999999997E-2</v>
      </c>
      <c r="L30" s="66">
        <v>6.2399999999999997E-2</v>
      </c>
      <c r="M30" s="65">
        <v>5055923.03</v>
      </c>
      <c r="N30" s="65">
        <v>93.04</v>
      </c>
      <c r="O30" s="65">
        <v>4704.0307871120003</v>
      </c>
      <c r="P30" s="66">
        <v>8.3999999999999995E-3</v>
      </c>
      <c r="Q30" s="66">
        <v>0.1399</v>
      </c>
      <c r="R30" s="66">
        <v>2.8E-3</v>
      </c>
    </row>
    <row r="31" spans="1:18">
      <c r="A31" t="s">
        <v>1034</v>
      </c>
      <c r="B31" t="s">
        <v>1035</v>
      </c>
      <c r="C31" t="s">
        <v>122</v>
      </c>
      <c r="D31" t="s">
        <v>1036</v>
      </c>
      <c r="E31" t="s">
        <v>465</v>
      </c>
      <c r="F31" t="s">
        <v>411</v>
      </c>
      <c r="G31" t="s">
        <v>149</v>
      </c>
      <c r="H31" t="s">
        <v>1037</v>
      </c>
      <c r="I31" s="65">
        <v>4.3899999999999997</v>
      </c>
      <c r="J31" t="s">
        <v>101</v>
      </c>
      <c r="K31" s="66">
        <v>4.2999999999999997E-2</v>
      </c>
      <c r="L31" s="66">
        <v>7.22E-2</v>
      </c>
      <c r="M31" s="65">
        <v>2742000</v>
      </c>
      <c r="N31" s="65">
        <v>89.46</v>
      </c>
      <c r="O31" s="65">
        <v>2452.9931999999999</v>
      </c>
      <c r="P31" s="66">
        <v>1.34E-2</v>
      </c>
      <c r="Q31" s="66">
        <v>7.2900000000000006E-2</v>
      </c>
      <c r="R31" s="66">
        <v>1.5E-3</v>
      </c>
    </row>
    <row r="32" spans="1:18">
      <c r="A32" s="67" t="s">
        <v>299</v>
      </c>
      <c r="B32" s="14"/>
      <c r="C32" s="14"/>
      <c r="D32" s="14"/>
      <c r="F32" s="14">
        <v>0</v>
      </c>
      <c r="I32" s="69">
        <v>2.48</v>
      </c>
      <c r="L32" s="68">
        <v>0.44540000000000002</v>
      </c>
      <c r="M32" s="69">
        <v>178527.04</v>
      </c>
      <c r="O32" s="69">
        <v>232.56559574208001</v>
      </c>
      <c r="Q32" s="68">
        <v>6.8999999999999999E-3</v>
      </c>
      <c r="R32" s="68">
        <v>1E-4</v>
      </c>
    </row>
    <row r="33" spans="1:18">
      <c r="A33" t="s">
        <v>1038</v>
      </c>
      <c r="B33" t="s">
        <v>1039</v>
      </c>
      <c r="C33" t="s">
        <v>122</v>
      </c>
      <c r="D33" t="s">
        <v>1040</v>
      </c>
      <c r="E33" t="s">
        <v>126</v>
      </c>
      <c r="F33" s="78" t="s">
        <v>1439</v>
      </c>
      <c r="G33" t="s">
        <v>207</v>
      </c>
      <c r="H33" t="s">
        <v>994</v>
      </c>
      <c r="I33" s="65">
        <v>2.92</v>
      </c>
      <c r="J33" t="s">
        <v>105</v>
      </c>
      <c r="K33" s="66">
        <v>0.03</v>
      </c>
      <c r="L33" s="66">
        <v>0.51470000000000005</v>
      </c>
      <c r="M33" s="65">
        <v>161835</v>
      </c>
      <c r="N33" s="65">
        <v>31.38</v>
      </c>
      <c r="O33" s="65">
        <v>181.044328995</v>
      </c>
      <c r="P33" s="66">
        <v>0</v>
      </c>
      <c r="Q33" s="66">
        <v>5.4000000000000003E-3</v>
      </c>
      <c r="R33" s="66">
        <v>1E-4</v>
      </c>
    </row>
    <row r="34" spans="1:18">
      <c r="A34" t="s">
        <v>1041</v>
      </c>
      <c r="B34" t="s">
        <v>1042</v>
      </c>
      <c r="C34" t="s">
        <v>122</v>
      </c>
      <c r="D34" t="s">
        <v>1040</v>
      </c>
      <c r="E34" t="s">
        <v>126</v>
      </c>
      <c r="F34" s="78" t="s">
        <v>1439</v>
      </c>
      <c r="G34" t="s">
        <v>207</v>
      </c>
      <c r="H34" t="s">
        <v>994</v>
      </c>
      <c r="I34" s="65">
        <v>0.93</v>
      </c>
      <c r="J34" t="s">
        <v>105</v>
      </c>
      <c r="K34" s="66">
        <v>3.1300000000000001E-2</v>
      </c>
      <c r="L34" s="66">
        <v>0.2021</v>
      </c>
      <c r="M34" s="65">
        <v>16692.04</v>
      </c>
      <c r="N34" s="65">
        <v>86.58</v>
      </c>
      <c r="O34" s="65">
        <v>51.521266747079999</v>
      </c>
      <c r="P34" s="66">
        <v>0</v>
      </c>
      <c r="Q34" s="66">
        <v>1.5E-3</v>
      </c>
      <c r="R34" s="66">
        <v>0</v>
      </c>
    </row>
    <row r="35" spans="1:18">
      <c r="A35" s="67" t="s">
        <v>534</v>
      </c>
      <c r="B35" s="14"/>
      <c r="C35" s="14"/>
      <c r="D35" s="14"/>
      <c r="I35" s="69">
        <v>0.74</v>
      </c>
      <c r="L35" s="68">
        <v>8.0000000000000004E-4</v>
      </c>
      <c r="M35" s="69">
        <v>2144000</v>
      </c>
      <c r="O35" s="69">
        <v>7831.3866559999997</v>
      </c>
      <c r="Q35" s="68">
        <v>0.23280000000000001</v>
      </c>
      <c r="R35" s="68">
        <v>4.7000000000000002E-3</v>
      </c>
    </row>
    <row r="36" spans="1:18">
      <c r="A36" t="s">
        <v>1043</v>
      </c>
      <c r="B36" t="s">
        <v>1044</v>
      </c>
      <c r="C36" t="s">
        <v>122</v>
      </c>
      <c r="D36" t="s">
        <v>1045</v>
      </c>
      <c r="E36" t="s">
        <v>616</v>
      </c>
      <c r="F36" s="78" t="s">
        <v>1431</v>
      </c>
      <c r="G36" t="s">
        <v>207</v>
      </c>
      <c r="H36" t="s">
        <v>1046</v>
      </c>
      <c r="I36" s="65">
        <v>0.74</v>
      </c>
      <c r="J36" t="s">
        <v>105</v>
      </c>
      <c r="K36" s="66">
        <v>4.4400000000000002E-2</v>
      </c>
      <c r="L36" s="66">
        <v>8.0000000000000004E-4</v>
      </c>
      <c r="M36" s="65">
        <v>2144000</v>
      </c>
      <c r="N36" s="65">
        <v>102.46</v>
      </c>
      <c r="O36" s="65">
        <v>7831.3866559999997</v>
      </c>
      <c r="P36" s="66">
        <v>6.7000000000000002E-3</v>
      </c>
      <c r="Q36" s="66">
        <v>0.23280000000000001</v>
      </c>
      <c r="R36" s="66">
        <v>4.7000000000000002E-3</v>
      </c>
    </row>
    <row r="37" spans="1:18">
      <c r="A37" s="67" t="s">
        <v>241</v>
      </c>
      <c r="B37" s="14"/>
      <c r="C37" s="14"/>
      <c r="D37" s="14"/>
      <c r="I37" s="69">
        <v>0</v>
      </c>
      <c r="L37" s="68">
        <v>0</v>
      </c>
      <c r="M37" s="69">
        <v>0</v>
      </c>
      <c r="O37" s="69">
        <v>0</v>
      </c>
      <c r="Q37" s="68">
        <v>0</v>
      </c>
      <c r="R37" s="68">
        <v>0</v>
      </c>
    </row>
    <row r="38" spans="1:18">
      <c r="A38" s="67" t="s">
        <v>300</v>
      </c>
      <c r="B38" s="14"/>
      <c r="C38" s="14"/>
      <c r="D38" s="14"/>
      <c r="I38" s="69">
        <v>0</v>
      </c>
      <c r="L38" s="68">
        <v>0</v>
      </c>
      <c r="M38" s="69">
        <v>0</v>
      </c>
      <c r="O38" s="69">
        <v>0</v>
      </c>
      <c r="Q38" s="68">
        <v>0</v>
      </c>
      <c r="R38" s="68">
        <v>0</v>
      </c>
    </row>
    <row r="39" spans="1:18">
      <c r="A39" t="s">
        <v>237</v>
      </c>
      <c r="B39" t="s">
        <v>237</v>
      </c>
      <c r="C39" s="14"/>
      <c r="D39" s="14"/>
      <c r="E39" t="s">
        <v>237</v>
      </c>
      <c r="F39" t="s">
        <v>237</v>
      </c>
      <c r="I39" s="65">
        <v>0</v>
      </c>
      <c r="J39" t="s">
        <v>237</v>
      </c>
      <c r="K39" s="66">
        <v>0</v>
      </c>
      <c r="L39" s="66">
        <v>0</v>
      </c>
      <c r="M39" s="65">
        <v>0</v>
      </c>
      <c r="N39" s="65">
        <v>0</v>
      </c>
      <c r="O39" s="65">
        <v>0</v>
      </c>
      <c r="P39" s="66">
        <v>0</v>
      </c>
      <c r="Q39" s="66">
        <v>0</v>
      </c>
      <c r="R39" s="66">
        <v>0</v>
      </c>
    </row>
    <row r="40" spans="1:18">
      <c r="A40" s="67" t="s">
        <v>301</v>
      </c>
      <c r="B40" s="14"/>
      <c r="C40" s="14"/>
      <c r="D40" s="14"/>
      <c r="I40" s="69">
        <v>0</v>
      </c>
      <c r="L40" s="68">
        <v>0</v>
      </c>
      <c r="M40" s="69">
        <v>0</v>
      </c>
      <c r="O40" s="69">
        <v>0</v>
      </c>
      <c r="Q40" s="68">
        <v>0</v>
      </c>
      <c r="R40" s="68">
        <v>0</v>
      </c>
    </row>
    <row r="41" spans="1:18">
      <c r="A41" t="s">
        <v>237</v>
      </c>
      <c r="B41" t="s">
        <v>237</v>
      </c>
      <c r="C41" s="14"/>
      <c r="D41" s="14"/>
      <c r="E41" t="s">
        <v>237</v>
      </c>
      <c r="F41" t="s">
        <v>237</v>
      </c>
      <c r="I41" s="65">
        <v>0</v>
      </c>
      <c r="J41" t="s">
        <v>237</v>
      </c>
      <c r="K41" s="66">
        <v>0</v>
      </c>
      <c r="L41" s="66">
        <v>0</v>
      </c>
      <c r="M41" s="65">
        <v>0</v>
      </c>
      <c r="N41" s="65">
        <v>0</v>
      </c>
      <c r="O41" s="65">
        <v>0</v>
      </c>
      <c r="P41" s="66">
        <v>0</v>
      </c>
      <c r="Q41" s="66">
        <v>0</v>
      </c>
      <c r="R41" s="66">
        <v>0</v>
      </c>
    </row>
    <row r="42" spans="1:18">
      <c r="A42" s="75" t="s">
        <v>243</v>
      </c>
      <c r="B42" s="14"/>
      <c r="C42" s="14"/>
      <c r="D42" s="14"/>
    </row>
    <row r="43" spans="1:18">
      <c r="A43" s="75" t="s">
        <v>294</v>
      </c>
      <c r="B43" s="14"/>
      <c r="C43" s="14"/>
      <c r="D43" s="14"/>
    </row>
    <row r="44" spans="1:18">
      <c r="A44" s="75" t="s">
        <v>295</v>
      </c>
      <c r="B44" s="14"/>
      <c r="C44" s="14"/>
      <c r="D44" s="14"/>
    </row>
    <row r="45" spans="1:18">
      <c r="A45" s="75" t="s">
        <v>296</v>
      </c>
      <c r="B45" s="14"/>
      <c r="C45" s="14"/>
      <c r="D45" s="14"/>
    </row>
    <row r="46" spans="1:18" hidden="1">
      <c r="B46" s="14"/>
      <c r="C46" s="14"/>
      <c r="D46" s="14"/>
    </row>
    <row r="47" spans="1:18" hidden="1">
      <c r="B47" s="14"/>
      <c r="C47" s="14"/>
      <c r="D47" s="14"/>
    </row>
    <row r="48" spans="1:18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3"/>
    </row>
    <row r="6" spans="1:97" ht="26.25" customHeight="1">
      <c r="A6" s="101" t="s">
        <v>90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4486514.05</v>
      </c>
      <c r="H10" s="7"/>
      <c r="I10" s="63">
        <v>133212.457803133</v>
      </c>
      <c r="J10" s="7"/>
      <c r="K10" s="64">
        <v>1</v>
      </c>
      <c r="L10" s="64">
        <v>0.08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202</v>
      </c>
      <c r="B11" s="14"/>
      <c r="C11" s="14"/>
      <c r="D11" s="14"/>
      <c r="G11" s="69">
        <v>793466.11</v>
      </c>
      <c r="I11" s="69">
        <v>118808.462922751</v>
      </c>
      <c r="K11" s="68">
        <v>0.89190000000000003</v>
      </c>
      <c r="L11" s="68">
        <v>7.1400000000000005E-2</v>
      </c>
    </row>
    <row r="12" spans="1:97">
      <c r="A12" t="s">
        <v>1047</v>
      </c>
      <c r="B12" t="s">
        <v>1048</v>
      </c>
      <c r="C12" t="s">
        <v>122</v>
      </c>
      <c r="D12" t="s">
        <v>1049</v>
      </c>
      <c r="E12" t="s">
        <v>111</v>
      </c>
      <c r="F12" t="s">
        <v>101</v>
      </c>
      <c r="G12" s="65">
        <v>66273</v>
      </c>
      <c r="H12" s="65">
        <v>59513.8</v>
      </c>
      <c r="I12" s="65">
        <v>39441.580673999997</v>
      </c>
      <c r="J12" s="66">
        <v>0</v>
      </c>
      <c r="K12" s="66">
        <v>0.29609999999999997</v>
      </c>
      <c r="L12" s="66">
        <v>2.3699999999999999E-2</v>
      </c>
    </row>
    <row r="13" spans="1:97">
      <c r="A13" t="s">
        <v>1050</v>
      </c>
      <c r="B13" t="s">
        <v>1051</v>
      </c>
      <c r="C13" t="s">
        <v>122</v>
      </c>
      <c r="D13" t="s">
        <v>1052</v>
      </c>
      <c r="E13" t="s">
        <v>624</v>
      </c>
      <c r="F13" t="s">
        <v>101</v>
      </c>
      <c r="G13" s="65">
        <v>67</v>
      </c>
      <c r="H13" s="65">
        <v>42760612.939999998</v>
      </c>
      <c r="I13" s="65">
        <v>28649.6106698</v>
      </c>
      <c r="J13" s="66">
        <v>0</v>
      </c>
      <c r="K13" s="66">
        <v>0.21510000000000001</v>
      </c>
      <c r="L13" s="66">
        <v>1.72E-2</v>
      </c>
    </row>
    <row r="14" spans="1:97">
      <c r="A14" t="s">
        <v>1053</v>
      </c>
      <c r="B14" t="s">
        <v>1054</v>
      </c>
      <c r="C14" t="s">
        <v>122</v>
      </c>
      <c r="D14" t="s">
        <v>1055</v>
      </c>
      <c r="E14" t="s">
        <v>323</v>
      </c>
      <c r="F14" t="s">
        <v>109</v>
      </c>
      <c r="G14" s="65">
        <v>500000</v>
      </c>
      <c r="H14" s="65">
        <v>1E-26</v>
      </c>
      <c r="I14" s="65">
        <v>1.95E-25</v>
      </c>
      <c r="J14" s="66">
        <v>0</v>
      </c>
      <c r="K14" s="66">
        <v>0</v>
      </c>
      <c r="L14" s="66">
        <v>0</v>
      </c>
    </row>
    <row r="15" spans="1:97">
      <c r="A15" t="s">
        <v>1056</v>
      </c>
      <c r="B15" t="s">
        <v>1057</v>
      </c>
      <c r="C15" t="s">
        <v>122</v>
      </c>
      <c r="D15" t="s">
        <v>1058</v>
      </c>
      <c r="E15" t="s">
        <v>126</v>
      </c>
      <c r="F15" t="s">
        <v>101</v>
      </c>
      <c r="G15" s="65">
        <v>38197</v>
      </c>
      <c r="H15" s="65">
        <v>44900</v>
      </c>
      <c r="I15" s="65">
        <v>17150.453000000001</v>
      </c>
      <c r="J15" s="66">
        <v>0</v>
      </c>
      <c r="K15" s="66">
        <v>0.12870000000000001</v>
      </c>
      <c r="L15" s="66">
        <v>1.03E-2</v>
      </c>
    </row>
    <row r="16" spans="1:97">
      <c r="A16" t="s">
        <v>1059</v>
      </c>
      <c r="B16" t="s">
        <v>1060</v>
      </c>
      <c r="C16" t="s">
        <v>122</v>
      </c>
      <c r="D16" t="s">
        <v>1061</v>
      </c>
      <c r="E16" t="s">
        <v>126</v>
      </c>
      <c r="F16" t="s">
        <v>105</v>
      </c>
      <c r="G16" s="65">
        <v>130449.11</v>
      </c>
      <c r="H16" s="65">
        <v>7154</v>
      </c>
      <c r="I16" s="65">
        <v>33269.754059311002</v>
      </c>
      <c r="J16" s="66">
        <v>0</v>
      </c>
      <c r="K16" s="66">
        <v>0.24970000000000001</v>
      </c>
      <c r="L16" s="66">
        <v>0.02</v>
      </c>
    </row>
    <row r="17" spans="1:12">
      <c r="A17" t="s">
        <v>1062</v>
      </c>
      <c r="B17" t="s">
        <v>1063</v>
      </c>
      <c r="C17" t="s">
        <v>122</v>
      </c>
      <c r="D17" t="s">
        <v>1040</v>
      </c>
      <c r="E17" t="s">
        <v>126</v>
      </c>
      <c r="F17" t="s">
        <v>105</v>
      </c>
      <c r="G17" s="65">
        <v>2480</v>
      </c>
      <c r="H17" s="65">
        <v>3360</v>
      </c>
      <c r="I17" s="65">
        <v>297.06432000000001</v>
      </c>
      <c r="J17" s="66">
        <v>0</v>
      </c>
      <c r="K17" s="66">
        <v>2.2000000000000001E-3</v>
      </c>
      <c r="L17" s="66">
        <v>2.0000000000000001E-4</v>
      </c>
    </row>
    <row r="18" spans="1:12">
      <c r="A18" t="s">
        <v>1064</v>
      </c>
      <c r="B18" t="s">
        <v>1065</v>
      </c>
      <c r="C18" t="s">
        <v>122</v>
      </c>
      <c r="D18" t="s">
        <v>1066</v>
      </c>
      <c r="E18" t="s">
        <v>131</v>
      </c>
      <c r="F18" t="s">
        <v>105</v>
      </c>
      <c r="G18" s="65">
        <v>56000</v>
      </c>
      <c r="H18" s="65">
        <v>1E-4</v>
      </c>
      <c r="I18" s="65">
        <v>1.9964000000000001E-4</v>
      </c>
      <c r="J18" s="66">
        <v>0</v>
      </c>
      <c r="K18" s="66">
        <v>0</v>
      </c>
      <c r="L18" s="66">
        <v>0</v>
      </c>
    </row>
    <row r="19" spans="1:12">
      <c r="A19" s="67" t="s">
        <v>241</v>
      </c>
      <c r="B19" s="14"/>
      <c r="C19" s="14"/>
      <c r="D19" s="14"/>
      <c r="G19" s="69">
        <v>3693047.94</v>
      </c>
      <c r="I19" s="69">
        <v>14403.994880382001</v>
      </c>
      <c r="K19" s="68">
        <v>0.1081</v>
      </c>
      <c r="L19" s="68">
        <v>8.6999999999999994E-3</v>
      </c>
    </row>
    <row r="20" spans="1:12">
      <c r="A20" s="67" t="s">
        <v>300</v>
      </c>
      <c r="B20" s="14"/>
      <c r="C20" s="14"/>
      <c r="D20" s="14"/>
      <c r="G20" s="69">
        <v>0</v>
      </c>
      <c r="I20" s="69">
        <v>0</v>
      </c>
      <c r="K20" s="68">
        <v>0</v>
      </c>
      <c r="L20" s="68">
        <v>0</v>
      </c>
    </row>
    <row r="21" spans="1:12">
      <c r="A21" t="s">
        <v>237</v>
      </c>
      <c r="B21" t="s">
        <v>237</v>
      </c>
      <c r="C21" s="14"/>
      <c r="D21" s="14"/>
      <c r="E21" t="s">
        <v>237</v>
      </c>
      <c r="F21" t="s">
        <v>237</v>
      </c>
      <c r="G21" s="65">
        <v>0</v>
      </c>
      <c r="H21" s="65">
        <v>0</v>
      </c>
      <c r="I21" s="65">
        <v>0</v>
      </c>
      <c r="J21" s="66">
        <v>0</v>
      </c>
      <c r="K21" s="66">
        <v>0</v>
      </c>
      <c r="L21" s="66">
        <v>0</v>
      </c>
    </row>
    <row r="22" spans="1:12">
      <c r="A22" s="67" t="s">
        <v>301</v>
      </c>
      <c r="B22" s="14"/>
      <c r="C22" s="14"/>
      <c r="D22" s="14"/>
      <c r="G22" s="69">
        <v>3693047.94</v>
      </c>
      <c r="I22" s="69">
        <v>14403.994880382001</v>
      </c>
      <c r="K22" s="68">
        <v>0.1081</v>
      </c>
      <c r="L22" s="68">
        <v>8.6999999999999994E-3</v>
      </c>
    </row>
    <row r="23" spans="1:12">
      <c r="A23" t="s">
        <v>1067</v>
      </c>
      <c r="B23" t="s">
        <v>1068</v>
      </c>
      <c r="C23" t="s">
        <v>122</v>
      </c>
      <c r="D23" t="s">
        <v>1069</v>
      </c>
      <c r="E23" t="s">
        <v>807</v>
      </c>
      <c r="F23" t="s">
        <v>109</v>
      </c>
      <c r="G23" s="65">
        <v>3118427</v>
      </c>
      <c r="H23" s="65">
        <v>100</v>
      </c>
      <c r="I23" s="65">
        <v>12162.8008281</v>
      </c>
      <c r="J23" s="66">
        <v>0</v>
      </c>
      <c r="K23" s="66">
        <v>9.1300000000000006E-2</v>
      </c>
      <c r="L23" s="66">
        <v>7.3000000000000001E-3</v>
      </c>
    </row>
    <row r="24" spans="1:12">
      <c r="A24" t="s">
        <v>1070</v>
      </c>
      <c r="B24" t="s">
        <v>1071</v>
      </c>
      <c r="C24" t="s">
        <v>122</v>
      </c>
      <c r="D24" t="s">
        <v>1052</v>
      </c>
      <c r="E24" t="s">
        <v>807</v>
      </c>
      <c r="F24" t="s">
        <v>109</v>
      </c>
      <c r="G24" s="65">
        <v>574620.93999999994</v>
      </c>
      <c r="H24" s="65">
        <v>100</v>
      </c>
      <c r="I24" s="65">
        <v>2241.194052282</v>
      </c>
      <c r="J24" s="66">
        <v>0</v>
      </c>
      <c r="K24" s="66">
        <v>1.6799999999999999E-2</v>
      </c>
      <c r="L24" s="66">
        <v>1.2999999999999999E-3</v>
      </c>
    </row>
    <row r="25" spans="1:12">
      <c r="A25" s="75" t="s">
        <v>243</v>
      </c>
      <c r="B25" s="14"/>
      <c r="C25" s="14"/>
      <c r="D25" s="14"/>
    </row>
    <row r="26" spans="1:12">
      <c r="A26" s="75" t="s">
        <v>294</v>
      </c>
      <c r="B26" s="14"/>
      <c r="C26" s="14"/>
      <c r="D26" s="14"/>
    </row>
    <row r="27" spans="1:12">
      <c r="A27" s="75" t="s">
        <v>295</v>
      </c>
      <c r="B27" s="14"/>
      <c r="C27" s="14"/>
      <c r="D27" s="14"/>
    </row>
    <row r="28" spans="1:12">
      <c r="A28" s="75" t="s">
        <v>296</v>
      </c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54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136556935.27000001</v>
      </c>
      <c r="F10" s="7"/>
      <c r="G10" s="63">
        <v>222420.2695642155</v>
      </c>
      <c r="H10" s="7"/>
      <c r="I10" s="64">
        <v>1</v>
      </c>
      <c r="J10" s="64">
        <v>0.1336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202</v>
      </c>
      <c r="B11" s="14"/>
      <c r="E11" s="69">
        <v>111635190.76000001</v>
      </c>
      <c r="G11" s="69">
        <v>122395.93948668586</v>
      </c>
      <c r="I11" s="68">
        <v>0.55030000000000001</v>
      </c>
      <c r="J11" s="68">
        <v>7.3499999999999996E-2</v>
      </c>
    </row>
    <row r="12" spans="1:54">
      <c r="A12" s="67" t="s">
        <v>1072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237</v>
      </c>
      <c r="B13" t="s">
        <v>237</v>
      </c>
      <c r="C13" t="s">
        <v>237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1073</v>
      </c>
      <c r="B14" s="14"/>
      <c r="E14" s="69">
        <v>14146425.4</v>
      </c>
      <c r="G14" s="69">
        <v>15893.9473750542</v>
      </c>
      <c r="I14" s="68">
        <v>7.1499999999999994E-2</v>
      </c>
      <c r="J14" s="68">
        <v>9.4999999999999998E-3</v>
      </c>
    </row>
    <row r="15" spans="1:54">
      <c r="A15" t="s">
        <v>1074</v>
      </c>
      <c r="B15" t="s">
        <v>1075</v>
      </c>
      <c r="C15" t="s">
        <v>101</v>
      </c>
      <c r="D15" t="s">
        <v>1076</v>
      </c>
      <c r="E15" s="65">
        <v>5937223</v>
      </c>
      <c r="F15" s="65">
        <v>110.319444</v>
      </c>
      <c r="G15" s="65">
        <v>6549.9114026401203</v>
      </c>
      <c r="H15" s="66">
        <v>0</v>
      </c>
      <c r="I15" s="66">
        <v>2.9399999999999999E-2</v>
      </c>
      <c r="J15" s="66">
        <v>3.8999999999999998E-3</v>
      </c>
    </row>
    <row r="16" spans="1:54">
      <c r="A16" t="s">
        <v>1077</v>
      </c>
      <c r="B16" t="s">
        <v>1078</v>
      </c>
      <c r="C16" t="s">
        <v>101</v>
      </c>
      <c r="D16" t="s">
        <v>565</v>
      </c>
      <c r="E16" s="65">
        <v>8209202.4000000004</v>
      </c>
      <c r="F16" s="65">
        <v>113.82392</v>
      </c>
      <c r="G16" s="65">
        <v>9344.0359724140799</v>
      </c>
      <c r="H16" s="66">
        <v>0</v>
      </c>
      <c r="I16" s="66">
        <v>4.2000000000000003E-2</v>
      </c>
      <c r="J16" s="66">
        <v>5.5999999999999999E-3</v>
      </c>
    </row>
    <row r="17" spans="1:10">
      <c r="A17" s="67" t="s">
        <v>1079</v>
      </c>
      <c r="B17" s="14"/>
      <c r="E17" s="69">
        <v>0</v>
      </c>
      <c r="G17" s="69">
        <v>0</v>
      </c>
      <c r="I17" s="68">
        <v>0</v>
      </c>
      <c r="J17" s="68">
        <v>0</v>
      </c>
    </row>
    <row r="18" spans="1:10">
      <c r="A18" t="s">
        <v>237</v>
      </c>
      <c r="B18" t="s">
        <v>237</v>
      </c>
      <c r="C18" t="s">
        <v>237</v>
      </c>
      <c r="E18" s="65">
        <v>0</v>
      </c>
      <c r="F18" s="65">
        <v>0</v>
      </c>
      <c r="G18" s="65">
        <v>0</v>
      </c>
      <c r="H18" s="66">
        <v>0</v>
      </c>
      <c r="I18" s="66">
        <v>0</v>
      </c>
      <c r="J18" s="66">
        <v>0</v>
      </c>
    </row>
    <row r="19" spans="1:10">
      <c r="A19" s="67" t="s">
        <v>1080</v>
      </c>
      <c r="B19" s="14"/>
      <c r="E19" s="69">
        <v>97488765.359999999</v>
      </c>
      <c r="G19" s="69">
        <v>106501.99211163165</v>
      </c>
      <c r="I19" s="68">
        <v>0.4788</v>
      </c>
      <c r="J19" s="68">
        <v>6.4000000000000001E-2</v>
      </c>
    </row>
    <row r="20" spans="1:10">
      <c r="A20" t="s">
        <v>1081</v>
      </c>
      <c r="B20" t="s">
        <v>1082</v>
      </c>
      <c r="C20" t="s">
        <v>105</v>
      </c>
      <c r="D20" t="s">
        <v>1083</v>
      </c>
      <c r="E20" s="65">
        <v>413354.74</v>
      </c>
      <c r="F20" s="65">
        <v>94.086552999999995</v>
      </c>
      <c r="G20" s="65">
        <v>1386.4685225727201</v>
      </c>
      <c r="H20" s="66">
        <v>0</v>
      </c>
      <c r="I20" s="66">
        <v>6.1999999999999998E-3</v>
      </c>
      <c r="J20" s="66">
        <v>8.0000000000000004E-4</v>
      </c>
    </row>
    <row r="21" spans="1:10">
      <c r="A21" t="s">
        <v>1084</v>
      </c>
      <c r="B21" t="s">
        <v>1085</v>
      </c>
      <c r="C21" t="s">
        <v>105</v>
      </c>
      <c r="D21" t="s">
        <v>1086</v>
      </c>
      <c r="E21" s="65">
        <v>937010.24</v>
      </c>
      <c r="F21" s="65">
        <v>67.971886999999981</v>
      </c>
      <c r="G21" s="65">
        <v>2270.5611254875298</v>
      </c>
      <c r="H21" s="66">
        <v>0</v>
      </c>
      <c r="I21" s="66">
        <v>1.0200000000000001E-2</v>
      </c>
      <c r="J21" s="66">
        <v>1.4E-3</v>
      </c>
    </row>
    <row r="22" spans="1:10">
      <c r="A22" t="s">
        <v>1087</v>
      </c>
      <c r="B22" t="s">
        <v>1085</v>
      </c>
      <c r="C22" t="s">
        <v>105</v>
      </c>
      <c r="D22" t="s">
        <v>559</v>
      </c>
      <c r="E22" s="65">
        <v>1492308.75</v>
      </c>
      <c r="F22" s="65">
        <v>94.662639999999911</v>
      </c>
      <c r="G22" s="65">
        <v>5036.1288348340604</v>
      </c>
      <c r="H22" s="66">
        <v>0</v>
      </c>
      <c r="I22" s="66">
        <v>2.2599999999999999E-2</v>
      </c>
      <c r="J22" s="66">
        <v>3.0000000000000001E-3</v>
      </c>
    </row>
    <row r="23" spans="1:10">
      <c r="A23" t="s">
        <v>1088</v>
      </c>
      <c r="B23" t="s">
        <v>1089</v>
      </c>
      <c r="C23" t="s">
        <v>105</v>
      </c>
      <c r="D23" t="s">
        <v>1090</v>
      </c>
      <c r="E23" s="65">
        <v>2801781.4</v>
      </c>
      <c r="F23" s="65">
        <v>119.1970580000003</v>
      </c>
      <c r="G23" s="65">
        <v>11905.8201663947</v>
      </c>
      <c r="H23" s="66">
        <v>0</v>
      </c>
      <c r="I23" s="66">
        <v>5.3499999999999999E-2</v>
      </c>
      <c r="J23" s="66">
        <v>7.1999999999999998E-3</v>
      </c>
    </row>
    <row r="24" spans="1:10">
      <c r="A24" t="s">
        <v>1091</v>
      </c>
      <c r="B24" t="s">
        <v>1092</v>
      </c>
      <c r="C24" t="s">
        <v>101</v>
      </c>
      <c r="D24" t="s">
        <v>461</v>
      </c>
      <c r="E24" s="65">
        <v>3070399</v>
      </c>
      <c r="F24" s="65">
        <v>100</v>
      </c>
      <c r="G24" s="65">
        <v>3070.3989999999999</v>
      </c>
      <c r="H24" s="66">
        <v>0</v>
      </c>
      <c r="I24" s="66">
        <v>1.38E-2</v>
      </c>
      <c r="J24" s="66">
        <v>1.8E-3</v>
      </c>
    </row>
    <row r="25" spans="1:10">
      <c r="A25" t="s">
        <v>1093</v>
      </c>
      <c r="B25" t="s">
        <v>1094</v>
      </c>
      <c r="C25" t="s">
        <v>101</v>
      </c>
      <c r="D25" t="s">
        <v>1095</v>
      </c>
      <c r="E25" s="65">
        <v>17973426</v>
      </c>
      <c r="F25" s="65">
        <v>105.73735800000011</v>
      </c>
      <c r="G25" s="65">
        <v>19004.625794485099</v>
      </c>
      <c r="H25" s="66">
        <v>0</v>
      </c>
      <c r="I25" s="66">
        <v>8.5400000000000004E-2</v>
      </c>
      <c r="J25" s="66">
        <v>1.14E-2</v>
      </c>
    </row>
    <row r="26" spans="1:10">
      <c r="A26" t="s">
        <v>1096</v>
      </c>
      <c r="B26" t="s">
        <v>1097</v>
      </c>
      <c r="C26" t="s">
        <v>101</v>
      </c>
      <c r="D26" t="s">
        <v>499</v>
      </c>
      <c r="E26" s="65">
        <v>6881852</v>
      </c>
      <c r="F26" s="65">
        <v>100</v>
      </c>
      <c r="G26" s="65">
        <v>6881.8519999999999</v>
      </c>
      <c r="H26" s="66">
        <v>0</v>
      </c>
      <c r="I26" s="66">
        <v>3.09E-2</v>
      </c>
      <c r="J26" s="66">
        <v>4.1000000000000003E-3</v>
      </c>
    </row>
    <row r="27" spans="1:10">
      <c r="A27" t="s">
        <v>1098</v>
      </c>
      <c r="B27" t="s">
        <v>1099</v>
      </c>
      <c r="C27" t="s">
        <v>101</v>
      </c>
      <c r="D27" t="s">
        <v>1100</v>
      </c>
      <c r="E27" s="65">
        <v>342521.49</v>
      </c>
      <c r="F27" s="65">
        <v>99.220498999999975</v>
      </c>
      <c r="G27" s="65">
        <v>339.851531560235</v>
      </c>
      <c r="H27" s="66">
        <v>0</v>
      </c>
      <c r="I27" s="66">
        <v>1.5E-3</v>
      </c>
      <c r="J27" s="66">
        <v>2.0000000000000001E-4</v>
      </c>
    </row>
    <row r="28" spans="1:10">
      <c r="A28" t="s">
        <v>1101</v>
      </c>
      <c r="B28" t="s">
        <v>1102</v>
      </c>
      <c r="C28" t="s">
        <v>101</v>
      </c>
      <c r="D28" t="s">
        <v>1103</v>
      </c>
      <c r="E28" s="65">
        <v>4851052.12</v>
      </c>
      <c r="F28" s="65">
        <v>103.14465600000005</v>
      </c>
      <c r="G28" s="65">
        <v>5003.6010215547103</v>
      </c>
      <c r="H28" s="66">
        <v>0</v>
      </c>
      <c r="I28" s="66">
        <v>2.2499999999999999E-2</v>
      </c>
      <c r="J28" s="66">
        <v>3.0000000000000001E-3</v>
      </c>
    </row>
    <row r="29" spans="1:10">
      <c r="A29" t="s">
        <v>1104</v>
      </c>
      <c r="B29" t="s">
        <v>1105</v>
      </c>
      <c r="C29" t="s">
        <v>101</v>
      </c>
      <c r="D29" t="s">
        <v>547</v>
      </c>
      <c r="E29" s="65">
        <v>33422900.050000001</v>
      </c>
      <c r="F29" s="65">
        <v>103.05896500000006</v>
      </c>
      <c r="G29" s="65">
        <v>34445.294864514501</v>
      </c>
      <c r="H29" s="66">
        <v>0</v>
      </c>
      <c r="I29" s="66">
        <v>0.15490000000000001</v>
      </c>
      <c r="J29" s="66">
        <v>2.07E-2</v>
      </c>
    </row>
    <row r="30" spans="1:10">
      <c r="A30" t="s">
        <v>1106</v>
      </c>
      <c r="B30" t="s">
        <v>1107</v>
      </c>
      <c r="C30" t="s">
        <v>101</v>
      </c>
      <c r="D30" t="s">
        <v>1108</v>
      </c>
      <c r="E30" s="65">
        <v>9107150.5600000005</v>
      </c>
      <c r="F30" s="65">
        <v>34.435187000000028</v>
      </c>
      <c r="G30" s="65">
        <v>3136.0643257075499</v>
      </c>
      <c r="H30" s="66">
        <v>0</v>
      </c>
      <c r="I30" s="66">
        <v>1.41E-2</v>
      </c>
      <c r="J30" s="66">
        <v>1.9E-3</v>
      </c>
    </row>
    <row r="31" spans="1:10">
      <c r="A31" t="s">
        <v>1109</v>
      </c>
      <c r="B31" t="s">
        <v>1110</v>
      </c>
      <c r="C31" t="s">
        <v>101</v>
      </c>
      <c r="D31" t="s">
        <v>1111</v>
      </c>
      <c r="E31" s="65">
        <v>5436581.4500000002</v>
      </c>
      <c r="F31" s="65">
        <v>54.609022999999937</v>
      </c>
      <c r="G31" s="65">
        <v>2968.8640144442302</v>
      </c>
      <c r="H31" s="66">
        <v>0</v>
      </c>
      <c r="I31" s="66">
        <v>1.3299999999999999E-2</v>
      </c>
      <c r="J31" s="66">
        <v>1.8E-3</v>
      </c>
    </row>
    <row r="32" spans="1:10">
      <c r="A32" t="s">
        <v>1112</v>
      </c>
      <c r="B32" t="s">
        <v>1113</v>
      </c>
      <c r="C32" t="s">
        <v>105</v>
      </c>
      <c r="D32" t="s">
        <v>1076</v>
      </c>
      <c r="E32" s="65">
        <v>682102</v>
      </c>
      <c r="F32" s="65">
        <v>105.3706040000002</v>
      </c>
      <c r="G32" s="65">
        <v>2562.2902653605302</v>
      </c>
      <c r="H32" s="66">
        <v>0</v>
      </c>
      <c r="I32" s="66">
        <v>1.15E-2</v>
      </c>
      <c r="J32" s="66">
        <v>1.5E-3</v>
      </c>
    </row>
    <row r="33" spans="1:10">
      <c r="A33" t="s">
        <v>1114</v>
      </c>
      <c r="B33" t="s">
        <v>1115</v>
      </c>
      <c r="C33" t="s">
        <v>105</v>
      </c>
      <c r="D33" t="s">
        <v>1116</v>
      </c>
      <c r="E33" s="65">
        <v>262691</v>
      </c>
      <c r="F33" s="65">
        <v>48.08463200000002</v>
      </c>
      <c r="G33" s="65">
        <v>450.30941230698301</v>
      </c>
      <c r="H33" s="66">
        <v>0</v>
      </c>
      <c r="I33" s="66">
        <v>2E-3</v>
      </c>
      <c r="J33" s="66">
        <v>2.9999999999999997E-4</v>
      </c>
    </row>
    <row r="34" spans="1:10">
      <c r="A34" t="s">
        <v>1117</v>
      </c>
      <c r="B34" t="s">
        <v>1118</v>
      </c>
      <c r="C34" t="s">
        <v>101</v>
      </c>
      <c r="D34" t="s">
        <v>559</v>
      </c>
      <c r="E34" s="65">
        <v>9813634.5600000005</v>
      </c>
      <c r="F34" s="65">
        <v>81.925419000000034</v>
      </c>
      <c r="G34" s="65">
        <v>8039.8612324088099</v>
      </c>
      <c r="H34" s="66">
        <v>0</v>
      </c>
      <c r="I34" s="66">
        <v>3.61E-2</v>
      </c>
      <c r="J34" s="66">
        <v>4.7999999999999996E-3</v>
      </c>
    </row>
    <row r="35" spans="1:10">
      <c r="A35" s="67" t="s">
        <v>241</v>
      </c>
      <c r="B35" s="14"/>
      <c r="E35" s="69">
        <v>24921744.510000002</v>
      </c>
      <c r="G35" s="69">
        <v>100024.33007752964</v>
      </c>
      <c r="I35" s="68">
        <v>0.44969999999999999</v>
      </c>
      <c r="J35" s="68">
        <v>6.0100000000000001E-2</v>
      </c>
    </row>
    <row r="36" spans="1:10">
      <c r="A36" s="67" t="s">
        <v>1119</v>
      </c>
      <c r="B36" s="14"/>
      <c r="E36" s="69">
        <v>0</v>
      </c>
      <c r="G36" s="69">
        <v>0</v>
      </c>
      <c r="I36" s="68">
        <v>0</v>
      </c>
      <c r="J36" s="68">
        <v>0</v>
      </c>
    </row>
    <row r="37" spans="1:10">
      <c r="A37" t="s">
        <v>237</v>
      </c>
      <c r="B37" t="s">
        <v>237</v>
      </c>
      <c r="C37" t="s">
        <v>237</v>
      </c>
      <c r="E37" s="65">
        <v>0</v>
      </c>
      <c r="F37" s="65">
        <v>0</v>
      </c>
      <c r="G37" s="65">
        <v>0</v>
      </c>
      <c r="H37" s="66">
        <v>0</v>
      </c>
      <c r="I37" s="66">
        <v>0</v>
      </c>
      <c r="J37" s="66">
        <v>0</v>
      </c>
    </row>
    <row r="38" spans="1:10">
      <c r="A38" s="67" t="s">
        <v>1120</v>
      </c>
      <c r="B38" s="14"/>
      <c r="E38" s="69">
        <v>2676979.36</v>
      </c>
      <c r="G38" s="69">
        <v>18634.150085515012</v>
      </c>
      <c r="I38" s="68">
        <v>8.3799999999999999E-2</v>
      </c>
      <c r="J38" s="68">
        <v>1.12E-2</v>
      </c>
    </row>
    <row r="39" spans="1:10">
      <c r="A39" t="s">
        <v>1121</v>
      </c>
      <c r="B39" t="s">
        <v>1122</v>
      </c>
      <c r="C39" t="s">
        <v>105</v>
      </c>
      <c r="D39" t="s">
        <v>1123</v>
      </c>
      <c r="E39" s="65">
        <v>251407.35999999999</v>
      </c>
      <c r="F39" s="65">
        <v>1023.7299700000002</v>
      </c>
      <c r="G39" s="65">
        <v>9175.3563307921504</v>
      </c>
      <c r="H39" s="66">
        <v>0</v>
      </c>
      <c r="I39" s="66">
        <v>4.1300000000000003E-2</v>
      </c>
      <c r="J39" s="66">
        <v>5.4999999999999997E-3</v>
      </c>
    </row>
    <row r="40" spans="1:10">
      <c r="A40" t="s">
        <v>1124</v>
      </c>
      <c r="B40" t="s">
        <v>1125</v>
      </c>
      <c r="C40" t="s">
        <v>105</v>
      </c>
      <c r="D40" t="s">
        <v>1126</v>
      </c>
      <c r="E40" s="65">
        <v>2425572</v>
      </c>
      <c r="F40" s="65">
        <v>109.386078</v>
      </c>
      <c r="G40" s="65">
        <v>9458.7937547228594</v>
      </c>
      <c r="H40" s="66">
        <v>0</v>
      </c>
      <c r="I40" s="66">
        <v>4.2500000000000003E-2</v>
      </c>
      <c r="J40" s="66">
        <v>5.7000000000000002E-3</v>
      </c>
    </row>
    <row r="41" spans="1:10">
      <c r="A41" s="67" t="s">
        <v>1127</v>
      </c>
      <c r="B41" s="14"/>
      <c r="E41" s="69">
        <v>17758001.18</v>
      </c>
      <c r="G41" s="69">
        <v>62947.632403147443</v>
      </c>
      <c r="I41" s="68">
        <v>0.28299999999999997</v>
      </c>
      <c r="J41" s="68">
        <v>3.78E-2</v>
      </c>
    </row>
    <row r="42" spans="1:10">
      <c r="A42" t="s">
        <v>1128</v>
      </c>
      <c r="B42" t="s">
        <v>1129</v>
      </c>
      <c r="C42" t="s">
        <v>105</v>
      </c>
      <c r="D42" t="s">
        <v>1130</v>
      </c>
      <c r="E42" s="65">
        <v>5066909.1500000004</v>
      </c>
      <c r="F42" s="65">
        <v>87.66173999999981</v>
      </c>
      <c r="G42" s="65">
        <v>15834.8056850143</v>
      </c>
      <c r="H42" s="66">
        <v>0</v>
      </c>
      <c r="I42" s="66">
        <v>7.1199999999999999E-2</v>
      </c>
      <c r="J42" s="66">
        <v>9.4999999999999998E-3</v>
      </c>
    </row>
    <row r="43" spans="1:10">
      <c r="A43" t="s">
        <v>1131</v>
      </c>
      <c r="B43" t="s">
        <v>1132</v>
      </c>
      <c r="C43" t="s">
        <v>105</v>
      </c>
      <c r="D43" t="s">
        <v>1133</v>
      </c>
      <c r="E43" s="65">
        <v>1948067</v>
      </c>
      <c r="F43" s="65">
        <v>98.871762999999945</v>
      </c>
      <c r="G43" s="65">
        <v>6866.5043878001097</v>
      </c>
      <c r="H43" s="66">
        <v>0</v>
      </c>
      <c r="I43" s="66">
        <v>3.09E-2</v>
      </c>
      <c r="J43" s="66">
        <v>4.1000000000000003E-3</v>
      </c>
    </row>
    <row r="44" spans="1:10">
      <c r="A44" t="s">
        <v>1134</v>
      </c>
      <c r="B44" t="s">
        <v>1135</v>
      </c>
      <c r="C44" t="s">
        <v>105</v>
      </c>
      <c r="D44" t="s">
        <v>1136</v>
      </c>
      <c r="E44" s="65">
        <v>4506570.8</v>
      </c>
      <c r="F44" s="65">
        <v>105.03810400000026</v>
      </c>
      <c r="G44" s="65">
        <v>16875.342907124701</v>
      </c>
      <c r="H44" s="66">
        <v>0</v>
      </c>
      <c r="I44" s="66">
        <v>7.5899999999999995E-2</v>
      </c>
      <c r="J44" s="66">
        <v>1.01E-2</v>
      </c>
    </row>
    <row r="45" spans="1:10">
      <c r="A45" t="s">
        <v>1137</v>
      </c>
      <c r="B45" t="s">
        <v>1138</v>
      </c>
      <c r="C45" t="s">
        <v>105</v>
      </c>
      <c r="D45" t="s">
        <v>286</v>
      </c>
      <c r="E45" s="65">
        <v>2543689.23</v>
      </c>
      <c r="F45" s="65">
        <v>109.58754999999996</v>
      </c>
      <c r="G45" s="65">
        <v>9937.6753096381308</v>
      </c>
      <c r="H45" s="66">
        <v>0</v>
      </c>
      <c r="I45" s="66">
        <v>4.4699999999999997E-2</v>
      </c>
      <c r="J45" s="66">
        <v>6.0000000000000001E-3</v>
      </c>
    </row>
    <row r="46" spans="1:10">
      <c r="A46" t="s">
        <v>1139</v>
      </c>
      <c r="B46" t="s">
        <v>1140</v>
      </c>
      <c r="C46" t="s">
        <v>105</v>
      </c>
      <c r="D46" t="s">
        <v>1141</v>
      </c>
      <c r="E46" s="65">
        <v>3692765</v>
      </c>
      <c r="F46" s="65">
        <v>102.04027999999977</v>
      </c>
      <c r="G46" s="65">
        <v>13433.304113570201</v>
      </c>
      <c r="H46" s="66">
        <v>0</v>
      </c>
      <c r="I46" s="66">
        <v>6.0400000000000002E-2</v>
      </c>
      <c r="J46" s="66">
        <v>8.0999999999999996E-3</v>
      </c>
    </row>
    <row r="47" spans="1:10">
      <c r="A47" s="67" t="s">
        <v>1142</v>
      </c>
      <c r="B47" s="14"/>
      <c r="E47" s="69">
        <v>4486763.97</v>
      </c>
      <c r="G47" s="69">
        <v>18442.54758886719</v>
      </c>
      <c r="I47" s="68">
        <v>8.2900000000000001E-2</v>
      </c>
      <c r="J47" s="68">
        <v>1.11E-2</v>
      </c>
    </row>
    <row r="48" spans="1:10">
      <c r="A48" t="s">
        <v>1143</v>
      </c>
      <c r="B48" t="s">
        <v>1144</v>
      </c>
      <c r="C48" t="s">
        <v>105</v>
      </c>
      <c r="D48" t="s">
        <v>370</v>
      </c>
      <c r="E48" s="65">
        <v>894797</v>
      </c>
      <c r="F48" s="65">
        <v>100</v>
      </c>
      <c r="G48" s="65">
        <v>3189.951305</v>
      </c>
      <c r="H48" s="66">
        <v>0</v>
      </c>
      <c r="I48" s="66">
        <v>1.43E-2</v>
      </c>
      <c r="J48" s="66">
        <v>1.9E-3</v>
      </c>
    </row>
    <row r="49" spans="1:10">
      <c r="A49" t="s">
        <v>1145</v>
      </c>
      <c r="B49" t="s">
        <v>1146</v>
      </c>
      <c r="C49" t="s">
        <v>105</v>
      </c>
      <c r="D49" t="s">
        <v>1147</v>
      </c>
      <c r="E49" s="65">
        <v>305587</v>
      </c>
      <c r="F49" s="65">
        <v>100</v>
      </c>
      <c r="G49" s="65">
        <v>1089.417655</v>
      </c>
      <c r="H49" s="66">
        <v>0</v>
      </c>
      <c r="I49" s="66">
        <v>4.8999999999999998E-3</v>
      </c>
      <c r="J49" s="66">
        <v>6.9999999999999999E-4</v>
      </c>
    </row>
    <row r="50" spans="1:10">
      <c r="A50" t="s">
        <v>1148</v>
      </c>
      <c r="B50" t="s">
        <v>1149</v>
      </c>
      <c r="C50" t="s">
        <v>105</v>
      </c>
      <c r="D50" t="s">
        <v>370</v>
      </c>
      <c r="E50" s="65">
        <v>456180.39</v>
      </c>
      <c r="F50" s="65">
        <v>109.31047000000002</v>
      </c>
      <c r="G50" s="65">
        <v>1777.69768959211</v>
      </c>
      <c r="H50" s="66">
        <v>0</v>
      </c>
      <c r="I50" s="66">
        <v>8.0000000000000002E-3</v>
      </c>
      <c r="J50" s="66">
        <v>1.1000000000000001E-3</v>
      </c>
    </row>
    <row r="51" spans="1:10">
      <c r="A51" t="s">
        <v>1150</v>
      </c>
      <c r="B51" t="s">
        <v>1151</v>
      </c>
      <c r="C51" t="s">
        <v>105</v>
      </c>
      <c r="D51" t="s">
        <v>1152</v>
      </c>
      <c r="E51" s="65">
        <v>1277778.72</v>
      </c>
      <c r="F51" s="65">
        <v>104.147639</v>
      </c>
      <c r="G51" s="65">
        <v>4744.2177537895604</v>
      </c>
      <c r="H51" s="66">
        <v>0</v>
      </c>
      <c r="I51" s="66">
        <v>2.1299999999999999E-2</v>
      </c>
      <c r="J51" s="66">
        <v>2.8999999999999998E-3</v>
      </c>
    </row>
    <row r="52" spans="1:10">
      <c r="A52" t="s">
        <v>1153</v>
      </c>
      <c r="B52" t="s">
        <v>1154</v>
      </c>
      <c r="C52" t="s">
        <v>105</v>
      </c>
      <c r="D52" t="s">
        <v>1155</v>
      </c>
      <c r="E52" s="65">
        <v>561315</v>
      </c>
      <c r="F52" s="65">
        <v>100</v>
      </c>
      <c r="G52" s="65">
        <v>2001.0879749999999</v>
      </c>
      <c r="H52" s="66">
        <v>0</v>
      </c>
      <c r="I52" s="66">
        <v>8.9999999999999993E-3</v>
      </c>
      <c r="J52" s="66">
        <v>1.1999999999999999E-3</v>
      </c>
    </row>
    <row r="53" spans="1:10">
      <c r="A53" t="s">
        <v>1156</v>
      </c>
      <c r="B53" t="s">
        <v>1157</v>
      </c>
      <c r="C53" t="s">
        <v>105</v>
      </c>
      <c r="D53" t="s">
        <v>1158</v>
      </c>
      <c r="E53" s="65">
        <v>991105.86</v>
      </c>
      <c r="F53" s="65">
        <v>159.62944999999999</v>
      </c>
      <c r="G53" s="65">
        <v>5640.1752104855204</v>
      </c>
      <c r="H53" s="66">
        <v>0</v>
      </c>
      <c r="I53" s="66">
        <v>2.5399999999999999E-2</v>
      </c>
      <c r="J53" s="66">
        <v>3.3999999999999998E-3</v>
      </c>
    </row>
    <row r="54" spans="1:10">
      <c r="A54" s="75" t="s">
        <v>243</v>
      </c>
      <c r="B54" s="14"/>
    </row>
    <row r="55" spans="1:10">
      <c r="A55" s="75" t="s">
        <v>294</v>
      </c>
      <c r="B55" s="14"/>
    </row>
    <row r="56" spans="1:10">
      <c r="A56" s="75" t="s">
        <v>295</v>
      </c>
      <c r="B56" s="14"/>
    </row>
    <row r="57" spans="1:10">
      <c r="A57" s="75" t="s">
        <v>296</v>
      </c>
      <c r="B57" s="14"/>
    </row>
    <row r="58" spans="1:10" hidden="1">
      <c r="B58" s="14"/>
    </row>
    <row r="59" spans="1:10" hidden="1">
      <c r="B59" s="14"/>
    </row>
    <row r="60" spans="1:10" hidden="1">
      <c r="B60" s="14"/>
    </row>
    <row r="61" spans="1:10" hidden="1">
      <c r="B61" s="14"/>
    </row>
    <row r="62" spans="1:10" hidden="1">
      <c r="B62" s="14"/>
    </row>
    <row r="63" spans="1:10" hidden="1">
      <c r="B63" s="14"/>
    </row>
    <row r="64" spans="1:10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58" ht="26.25" customHeight="1">
      <c r="A6" s="101" t="s">
        <v>140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4849977.4000000004</v>
      </c>
      <c r="G10" s="7"/>
      <c r="H10" s="63">
        <v>1826.5194100000001</v>
      </c>
      <c r="I10" s="7"/>
      <c r="J10" s="64">
        <v>1</v>
      </c>
      <c r="K10" s="64">
        <v>1.1000000000000001E-3</v>
      </c>
      <c r="L10" s="14"/>
      <c r="M10" s="14"/>
      <c r="N10" s="14"/>
      <c r="O10" s="14"/>
      <c r="BF10" s="14"/>
    </row>
    <row r="11" spans="1:58">
      <c r="A11" s="67" t="s">
        <v>1159</v>
      </c>
      <c r="B11" s="14"/>
      <c r="C11" s="14"/>
      <c r="F11" s="69">
        <v>4849977.4000000004</v>
      </c>
      <c r="H11" s="69">
        <v>1826.5194100000001</v>
      </c>
      <c r="J11" s="68">
        <v>1</v>
      </c>
      <c r="K11" s="68">
        <v>1.1000000000000001E-3</v>
      </c>
    </row>
    <row r="12" spans="1:58">
      <c r="A12" t="s">
        <v>1160</v>
      </c>
      <c r="B12" t="s">
        <v>1161</v>
      </c>
      <c r="C12" t="s">
        <v>465</v>
      </c>
      <c r="D12" t="s">
        <v>101</v>
      </c>
      <c r="E12" t="s">
        <v>1162</v>
      </c>
      <c r="F12" s="65">
        <v>5928349</v>
      </c>
      <c r="G12" s="65">
        <v>49</v>
      </c>
      <c r="H12" s="65">
        <v>2904.8910099999998</v>
      </c>
      <c r="I12" s="66">
        <v>0</v>
      </c>
      <c r="J12" s="66">
        <v>1.5904</v>
      </c>
      <c r="K12" s="66">
        <v>1.6999999999999999E-3</v>
      </c>
    </row>
    <row r="13" spans="1:58">
      <c r="A13" t="s">
        <v>1163</v>
      </c>
      <c r="B13" t="s">
        <v>1164</v>
      </c>
      <c r="C13" t="s">
        <v>465</v>
      </c>
      <c r="D13" t="s">
        <v>101</v>
      </c>
      <c r="E13" t="s">
        <v>1165</v>
      </c>
      <c r="F13" s="65">
        <v>-1078371.6000000001</v>
      </c>
      <c r="G13" s="65">
        <v>100</v>
      </c>
      <c r="H13" s="65">
        <v>-1078.3715999999999</v>
      </c>
      <c r="I13" s="66">
        <v>0</v>
      </c>
      <c r="J13" s="66">
        <v>-0.59040000000000004</v>
      </c>
      <c r="K13" s="66">
        <v>-5.9999999999999995E-4</v>
      </c>
    </row>
    <row r="14" spans="1:58">
      <c r="A14" s="67" t="s">
        <v>934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8">
      <c r="A15" t="s">
        <v>237</v>
      </c>
      <c r="B15" t="s">
        <v>237</v>
      </c>
      <c r="C15" t="s">
        <v>237</v>
      </c>
      <c r="D15" t="s">
        <v>237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8">
      <c r="A16" s="75" t="s">
        <v>243</v>
      </c>
      <c r="B16" s="14"/>
      <c r="C16" s="14"/>
    </row>
    <row r="17" spans="1:3">
      <c r="A17" s="75" t="s">
        <v>294</v>
      </c>
      <c r="B17" s="14"/>
      <c r="C17" s="14"/>
    </row>
    <row r="18" spans="1:3">
      <c r="A18" s="75" t="s">
        <v>295</v>
      </c>
      <c r="B18" s="14"/>
      <c r="C18" s="14"/>
    </row>
    <row r="19" spans="1:3">
      <c r="A19" s="75" t="s">
        <v>296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L9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51" ht="26.25" customHeight="1">
      <c r="A6" s="101" t="s">
        <v>141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935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237</v>
      </c>
      <c r="B13" t="s">
        <v>237</v>
      </c>
      <c r="C13" t="s">
        <v>237</v>
      </c>
      <c r="D13" t="s">
        <v>237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938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237</v>
      </c>
      <c r="B15" t="s">
        <v>237</v>
      </c>
      <c r="C15" t="s">
        <v>237</v>
      </c>
      <c r="D15" t="s">
        <v>237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1166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237</v>
      </c>
      <c r="B17" t="s">
        <v>237</v>
      </c>
      <c r="C17" t="s">
        <v>237</v>
      </c>
      <c r="D17" t="s">
        <v>237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939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237</v>
      </c>
      <c r="B19" t="s">
        <v>237</v>
      </c>
      <c r="C19" t="s">
        <v>237</v>
      </c>
      <c r="D19" t="s">
        <v>237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534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237</v>
      </c>
      <c r="B21" t="s">
        <v>237</v>
      </c>
      <c r="C21" t="s">
        <v>237</v>
      </c>
      <c r="D21" t="s">
        <v>237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241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935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237</v>
      </c>
      <c r="B24" t="s">
        <v>237</v>
      </c>
      <c r="C24" t="s">
        <v>237</v>
      </c>
      <c r="D24" t="s">
        <v>237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944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237</v>
      </c>
      <c r="B26" t="s">
        <v>237</v>
      </c>
      <c r="C26" t="s">
        <v>237</v>
      </c>
      <c r="D26" t="s">
        <v>237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939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237</v>
      </c>
      <c r="B28" t="s">
        <v>237</v>
      </c>
      <c r="C28" t="s">
        <v>237</v>
      </c>
      <c r="D28" t="s">
        <v>237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945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237</v>
      </c>
      <c r="B30" t="s">
        <v>237</v>
      </c>
      <c r="C30" t="s">
        <v>237</v>
      </c>
      <c r="D30" t="s">
        <v>237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534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237</v>
      </c>
      <c r="B32" t="s">
        <v>237</v>
      </c>
      <c r="C32" t="s">
        <v>237</v>
      </c>
      <c r="D32" t="s">
        <v>237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5" t="s">
        <v>243</v>
      </c>
      <c r="B33" s="14"/>
      <c r="C33" s="14"/>
    </row>
    <row r="34" spans="1:3">
      <c r="A34" s="75" t="s">
        <v>294</v>
      </c>
      <c r="B34" s="14"/>
      <c r="C34" s="14"/>
    </row>
    <row r="35" spans="1:3">
      <c r="A35" s="75" t="s">
        <v>295</v>
      </c>
      <c r="B35" s="14"/>
      <c r="C35" s="14"/>
    </row>
    <row r="36" spans="1:3">
      <c r="A36" s="75" t="s">
        <v>296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48" ht="26.25" customHeight="1">
      <c r="A6" s="101" t="s">
        <v>142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-66731000</v>
      </c>
      <c r="G10" s="7"/>
      <c r="H10" s="63">
        <v>-9959.031515808223</v>
      </c>
      <c r="I10" s="64">
        <v>1</v>
      </c>
      <c r="J10" s="64">
        <v>-6.0000000000000001E-3</v>
      </c>
      <c r="AV10" s="14"/>
    </row>
    <row r="11" spans="1:48">
      <c r="A11" s="67" t="s">
        <v>202</v>
      </c>
      <c r="B11" s="14"/>
      <c r="C11" s="14"/>
      <c r="F11" s="69">
        <v>-66731000</v>
      </c>
      <c r="H11" s="69">
        <v>-9959.031515808223</v>
      </c>
      <c r="I11" s="68">
        <v>1</v>
      </c>
      <c r="J11" s="68">
        <v>-6.0000000000000001E-3</v>
      </c>
    </row>
    <row r="12" spans="1:48">
      <c r="A12" s="67" t="s">
        <v>935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237</v>
      </c>
      <c r="B13" t="s">
        <v>237</v>
      </c>
      <c r="C13" t="s">
        <v>237</v>
      </c>
      <c r="D13" t="s">
        <v>237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938</v>
      </c>
      <c r="B14" s="14"/>
      <c r="C14" s="14"/>
      <c r="F14" s="69">
        <v>-66731000</v>
      </c>
      <c r="H14" s="69">
        <v>-9959.031515808223</v>
      </c>
      <c r="I14" s="68">
        <v>1</v>
      </c>
      <c r="J14" s="68">
        <v>-6.0000000000000001E-3</v>
      </c>
    </row>
    <row r="15" spans="1:48">
      <c r="A15" t="s">
        <v>1167</v>
      </c>
      <c r="B15" t="s">
        <v>1168</v>
      </c>
      <c r="C15" t="s">
        <v>122</v>
      </c>
      <c r="D15" t="s">
        <v>109</v>
      </c>
      <c r="E15" t="s">
        <v>1169</v>
      </c>
      <c r="F15" s="65">
        <v>-19291000</v>
      </c>
      <c r="G15" s="65">
        <v>16.860372090750143</v>
      </c>
      <c r="H15" s="65">
        <v>-3252.5343800266101</v>
      </c>
      <c r="I15" s="66">
        <v>0.3266</v>
      </c>
      <c r="J15" s="66">
        <v>-2E-3</v>
      </c>
    </row>
    <row r="16" spans="1:48">
      <c r="A16" t="s">
        <v>1170</v>
      </c>
      <c r="B16" t="s">
        <v>1171</v>
      </c>
      <c r="C16" t="s">
        <v>122</v>
      </c>
      <c r="D16" t="s">
        <v>105</v>
      </c>
      <c r="E16" t="s">
        <v>1169</v>
      </c>
      <c r="F16" s="65">
        <v>-45756000</v>
      </c>
      <c r="G16" s="65">
        <v>15.989539748783372</v>
      </c>
      <c r="H16" s="65">
        <v>-7316.1738074533196</v>
      </c>
      <c r="I16" s="66">
        <v>0.73460000000000003</v>
      </c>
      <c r="J16" s="66">
        <v>-4.4000000000000003E-3</v>
      </c>
    </row>
    <row r="17" spans="1:10">
      <c r="A17" t="s">
        <v>1172</v>
      </c>
      <c r="B17" t="s">
        <v>1173</v>
      </c>
      <c r="C17" t="s">
        <v>122</v>
      </c>
      <c r="D17" t="s">
        <v>105</v>
      </c>
      <c r="E17" t="s">
        <v>1174</v>
      </c>
      <c r="F17" s="65">
        <v>5337000</v>
      </c>
      <c r="G17" s="65">
        <v>14.189110746251265</v>
      </c>
      <c r="H17" s="65">
        <v>757.27284052743005</v>
      </c>
      <c r="I17" s="66">
        <v>-7.5999999999999998E-2</v>
      </c>
      <c r="J17" s="66">
        <v>5.0000000000000001E-4</v>
      </c>
    </row>
    <row r="18" spans="1:10">
      <c r="A18" t="s">
        <v>1175</v>
      </c>
      <c r="B18" t="s">
        <v>1176</v>
      </c>
      <c r="C18" t="s">
        <v>122</v>
      </c>
      <c r="D18" t="s">
        <v>105</v>
      </c>
      <c r="E18" t="s">
        <v>370</v>
      </c>
      <c r="F18" s="65">
        <v>-4213000</v>
      </c>
      <c r="G18" s="65">
        <v>-18.618703271573249</v>
      </c>
      <c r="H18" s="65">
        <v>784.40596883138096</v>
      </c>
      <c r="I18" s="66">
        <v>-7.8799999999999995E-2</v>
      </c>
      <c r="J18" s="66">
        <v>5.0000000000000001E-4</v>
      </c>
    </row>
    <row r="19" spans="1:10">
      <c r="A19" t="s">
        <v>1177</v>
      </c>
      <c r="B19" t="s">
        <v>1178</v>
      </c>
      <c r="C19" t="s">
        <v>122</v>
      </c>
      <c r="D19" t="s">
        <v>105</v>
      </c>
      <c r="E19" t="s">
        <v>1179</v>
      </c>
      <c r="F19" s="65">
        <v>-6980000</v>
      </c>
      <c r="G19" s="65">
        <v>12.98882496956414</v>
      </c>
      <c r="H19" s="65">
        <v>-906.61998287557697</v>
      </c>
      <c r="I19" s="66">
        <v>9.0999999999999998E-2</v>
      </c>
      <c r="J19" s="66">
        <v>-5.0000000000000001E-4</v>
      </c>
    </row>
    <row r="20" spans="1:10">
      <c r="A20" t="s">
        <v>1180</v>
      </c>
      <c r="B20" t="s">
        <v>1181</v>
      </c>
      <c r="C20" t="s">
        <v>122</v>
      </c>
      <c r="D20" t="s">
        <v>105</v>
      </c>
      <c r="E20" t="s">
        <v>1111</v>
      </c>
      <c r="F20" s="65">
        <v>-4427000</v>
      </c>
      <c r="G20" s="65">
        <v>11.618498850319652</v>
      </c>
      <c r="H20" s="65">
        <v>-514.35094410365105</v>
      </c>
      <c r="I20" s="66">
        <v>5.16E-2</v>
      </c>
      <c r="J20" s="66">
        <v>-2.9999999999999997E-4</v>
      </c>
    </row>
    <row r="21" spans="1:10">
      <c r="A21" t="s">
        <v>1182</v>
      </c>
      <c r="B21" t="s">
        <v>1183</v>
      </c>
      <c r="C21" t="s">
        <v>122</v>
      </c>
      <c r="D21" t="s">
        <v>105</v>
      </c>
      <c r="E21" t="s">
        <v>559</v>
      </c>
      <c r="F21" s="65">
        <v>12026000</v>
      </c>
      <c r="G21" s="65">
        <v>1.1860141508800681</v>
      </c>
      <c r="H21" s="65">
        <v>142.63006178483701</v>
      </c>
      <c r="I21" s="66">
        <v>-1.43E-2</v>
      </c>
      <c r="J21" s="66">
        <v>1E-4</v>
      </c>
    </row>
    <row r="22" spans="1:10">
      <c r="A22" t="s">
        <v>1184</v>
      </c>
      <c r="B22" t="s">
        <v>1185</v>
      </c>
      <c r="C22" t="s">
        <v>122</v>
      </c>
      <c r="D22" t="s">
        <v>105</v>
      </c>
      <c r="E22" t="s">
        <v>1186</v>
      </c>
      <c r="F22" s="65">
        <v>-871000</v>
      </c>
      <c r="G22" s="65">
        <v>-10.016660176698588</v>
      </c>
      <c r="H22" s="65">
        <v>87.245110139044698</v>
      </c>
      <c r="I22" s="66">
        <v>-8.8000000000000005E-3</v>
      </c>
      <c r="J22" s="66">
        <v>1E-4</v>
      </c>
    </row>
    <row r="23" spans="1:10">
      <c r="A23" t="s">
        <v>1187</v>
      </c>
      <c r="B23" t="s">
        <v>1188</v>
      </c>
      <c r="C23" t="s">
        <v>122</v>
      </c>
      <c r="D23" t="s">
        <v>105</v>
      </c>
      <c r="E23" t="s">
        <v>249</v>
      </c>
      <c r="F23" s="65">
        <v>-2556000</v>
      </c>
      <c r="G23" s="65">
        <v>-10.136682995627661</v>
      </c>
      <c r="H23" s="65">
        <v>259.09361736824297</v>
      </c>
      <c r="I23" s="66">
        <v>-2.5999999999999999E-2</v>
      </c>
      <c r="J23" s="66">
        <v>2.0000000000000001E-4</v>
      </c>
    </row>
    <row r="24" spans="1:10">
      <c r="A24" s="67" t="s">
        <v>1166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237</v>
      </c>
      <c r="B25" t="s">
        <v>237</v>
      </c>
      <c r="C25" t="s">
        <v>237</v>
      </c>
      <c r="D25" t="s">
        <v>237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939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237</v>
      </c>
      <c r="B27" t="s">
        <v>237</v>
      </c>
      <c r="C27" t="s">
        <v>237</v>
      </c>
      <c r="D27" t="s">
        <v>237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534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237</v>
      </c>
      <c r="B29" t="s">
        <v>237</v>
      </c>
      <c r="C29" t="s">
        <v>237</v>
      </c>
      <c r="D29" t="s">
        <v>237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241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s="67" t="s">
        <v>935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237</v>
      </c>
      <c r="B32" t="s">
        <v>237</v>
      </c>
      <c r="C32" t="s">
        <v>237</v>
      </c>
      <c r="D32" t="s">
        <v>237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10">
      <c r="A33" s="67" t="s">
        <v>944</v>
      </c>
      <c r="B33" s="14"/>
      <c r="C33" s="14"/>
      <c r="F33" s="69">
        <v>0</v>
      </c>
      <c r="H33" s="69">
        <v>0</v>
      </c>
      <c r="I33" s="68">
        <v>0</v>
      </c>
      <c r="J33" s="68">
        <v>0</v>
      </c>
    </row>
    <row r="34" spans="1:10">
      <c r="A34" t="s">
        <v>237</v>
      </c>
      <c r="B34" t="s">
        <v>237</v>
      </c>
      <c r="C34" t="s">
        <v>237</v>
      </c>
      <c r="D34" t="s">
        <v>237</v>
      </c>
      <c r="F34" s="65">
        <v>0</v>
      </c>
      <c r="G34" s="65">
        <v>0</v>
      </c>
      <c r="H34" s="65">
        <v>0</v>
      </c>
      <c r="I34" s="66">
        <v>0</v>
      </c>
      <c r="J34" s="66">
        <v>0</v>
      </c>
    </row>
    <row r="35" spans="1:10">
      <c r="A35" s="67" t="s">
        <v>939</v>
      </c>
      <c r="B35" s="14"/>
      <c r="C35" s="14"/>
      <c r="F35" s="69">
        <v>0</v>
      </c>
      <c r="H35" s="69">
        <v>0</v>
      </c>
      <c r="I35" s="68">
        <v>0</v>
      </c>
      <c r="J35" s="68">
        <v>0</v>
      </c>
    </row>
    <row r="36" spans="1:10">
      <c r="A36" t="s">
        <v>237</v>
      </c>
      <c r="B36" t="s">
        <v>237</v>
      </c>
      <c r="C36" t="s">
        <v>237</v>
      </c>
      <c r="D36" t="s">
        <v>237</v>
      </c>
      <c r="F36" s="65">
        <v>0</v>
      </c>
      <c r="G36" s="65">
        <v>0</v>
      </c>
      <c r="H36" s="65">
        <v>0</v>
      </c>
      <c r="I36" s="66">
        <v>0</v>
      </c>
      <c r="J36" s="66">
        <v>0</v>
      </c>
    </row>
    <row r="37" spans="1:10">
      <c r="A37" s="67" t="s">
        <v>534</v>
      </c>
      <c r="B37" s="14"/>
      <c r="C37" s="14"/>
      <c r="F37" s="69">
        <v>0</v>
      </c>
      <c r="H37" s="69">
        <v>0</v>
      </c>
      <c r="I37" s="68">
        <v>0</v>
      </c>
      <c r="J37" s="68">
        <v>0</v>
      </c>
    </row>
    <row r="38" spans="1:10">
      <c r="A38" t="s">
        <v>237</v>
      </c>
      <c r="B38" t="s">
        <v>237</v>
      </c>
      <c r="C38" t="s">
        <v>237</v>
      </c>
      <c r="D38" t="s">
        <v>237</v>
      </c>
      <c r="F38" s="65">
        <v>0</v>
      </c>
      <c r="G38" s="65">
        <v>0</v>
      </c>
      <c r="H38" s="65">
        <v>0</v>
      </c>
      <c r="I38" s="66">
        <v>0</v>
      </c>
      <c r="J38" s="66">
        <v>0</v>
      </c>
    </row>
    <row r="39" spans="1:10">
      <c r="A39" s="75" t="s">
        <v>243</v>
      </c>
      <c r="B39" s="14"/>
      <c r="C39" s="14"/>
    </row>
    <row r="40" spans="1:10">
      <c r="A40" s="75" t="s">
        <v>294</v>
      </c>
      <c r="B40" s="14"/>
      <c r="C40" s="14"/>
    </row>
    <row r="41" spans="1:10">
      <c r="A41" s="75" t="s">
        <v>295</v>
      </c>
      <c r="B41" s="14"/>
      <c r="C41" s="14"/>
    </row>
    <row r="42" spans="1:10">
      <c r="A42" s="75" t="s">
        <v>296</v>
      </c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</row>
    <row r="6" spans="1:77" ht="26.25" customHeight="1">
      <c r="A6" s="101" t="s">
        <v>144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202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958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237</v>
      </c>
      <c r="B13" t="s">
        <v>237</v>
      </c>
      <c r="C13" s="14"/>
      <c r="D13" t="s">
        <v>237</v>
      </c>
      <c r="G13" s="65">
        <v>0</v>
      </c>
      <c r="H13" t="s">
        <v>237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959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237</v>
      </c>
      <c r="B15" t="s">
        <v>237</v>
      </c>
      <c r="C15" s="14"/>
      <c r="D15" t="s">
        <v>237</v>
      </c>
      <c r="G15" s="65">
        <v>0</v>
      </c>
      <c r="H15" t="s">
        <v>237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960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961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237</v>
      </c>
      <c r="B18" t="s">
        <v>237</v>
      </c>
      <c r="C18" s="14"/>
      <c r="D18" t="s">
        <v>237</v>
      </c>
      <c r="G18" s="65">
        <v>0</v>
      </c>
      <c r="H18" t="s">
        <v>237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962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237</v>
      </c>
      <c r="B20" t="s">
        <v>237</v>
      </c>
      <c r="C20" s="14"/>
      <c r="D20" t="s">
        <v>237</v>
      </c>
      <c r="G20" s="65">
        <v>0</v>
      </c>
      <c r="H20" t="s">
        <v>237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963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237</v>
      </c>
      <c r="B22" t="s">
        <v>237</v>
      </c>
      <c r="C22" s="14"/>
      <c r="D22" t="s">
        <v>237</v>
      </c>
      <c r="G22" s="65">
        <v>0</v>
      </c>
      <c r="H22" t="s">
        <v>237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964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237</v>
      </c>
      <c r="B24" t="s">
        <v>237</v>
      </c>
      <c r="C24" s="14"/>
      <c r="D24" t="s">
        <v>237</v>
      </c>
      <c r="G24" s="65">
        <v>0</v>
      </c>
      <c r="H24" t="s">
        <v>237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241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958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237</v>
      </c>
      <c r="B27" t="s">
        <v>237</v>
      </c>
      <c r="C27" s="14"/>
      <c r="D27" t="s">
        <v>237</v>
      </c>
      <c r="G27" s="65">
        <v>0</v>
      </c>
      <c r="H27" t="s">
        <v>237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959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237</v>
      </c>
      <c r="B29" t="s">
        <v>237</v>
      </c>
      <c r="C29" s="14"/>
      <c r="D29" t="s">
        <v>237</v>
      </c>
      <c r="G29" s="65">
        <v>0</v>
      </c>
      <c r="H29" t="s">
        <v>237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960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961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237</v>
      </c>
      <c r="B32" t="s">
        <v>237</v>
      </c>
      <c r="C32" s="14"/>
      <c r="D32" t="s">
        <v>237</v>
      </c>
      <c r="G32" s="65">
        <v>0</v>
      </c>
      <c r="H32" t="s">
        <v>237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962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237</v>
      </c>
      <c r="B34" t="s">
        <v>237</v>
      </c>
      <c r="C34" s="14"/>
      <c r="D34" t="s">
        <v>237</v>
      </c>
      <c r="G34" s="65">
        <v>0</v>
      </c>
      <c r="H34" t="s">
        <v>237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963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237</v>
      </c>
      <c r="B36" t="s">
        <v>237</v>
      </c>
      <c r="C36" s="14"/>
      <c r="D36" t="s">
        <v>237</v>
      </c>
      <c r="G36" s="65">
        <v>0</v>
      </c>
      <c r="H36" t="s">
        <v>237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964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237</v>
      </c>
      <c r="B38" t="s">
        <v>237</v>
      </c>
      <c r="C38" s="14"/>
      <c r="D38" t="s">
        <v>237</v>
      </c>
      <c r="G38" s="65">
        <v>0</v>
      </c>
      <c r="H38" t="s">
        <v>237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5" t="s">
        <v>243</v>
      </c>
      <c r="C39" s="14"/>
    </row>
    <row r="40" spans="1:16">
      <c r="A40" s="75" t="s">
        <v>294</v>
      </c>
      <c r="C40" s="14"/>
    </row>
    <row r="41" spans="1:16">
      <c r="A41" s="75" t="s">
        <v>295</v>
      </c>
      <c r="C41" s="14"/>
    </row>
    <row r="42" spans="1:16">
      <c r="A42" s="75" t="s">
        <v>296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36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1" t="s">
        <v>145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3"/>
    </row>
    <row r="6" spans="1:59" s="16" customFormat="1" ht="36">
      <c r="A6" s="40" t="s">
        <v>95</v>
      </c>
      <c r="B6" s="41" t="s">
        <v>146</v>
      </c>
      <c r="C6" s="41" t="s">
        <v>48</v>
      </c>
      <c r="D6" s="104" t="s">
        <v>49</v>
      </c>
      <c r="E6" s="104" t="s">
        <v>50</v>
      </c>
      <c r="F6" s="104" t="s">
        <v>70</v>
      </c>
      <c r="G6" s="104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4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1.98</v>
      </c>
      <c r="I9" s="15"/>
      <c r="J9" s="15"/>
      <c r="K9" s="15"/>
      <c r="L9" s="64">
        <v>2.5499999999999998E-2</v>
      </c>
      <c r="M9" s="63">
        <v>35162006.920000002</v>
      </c>
      <c r="N9" s="7"/>
      <c r="O9" s="63">
        <v>36255.147367736208</v>
      </c>
      <c r="P9" s="64">
        <v>1</v>
      </c>
      <c r="Q9" s="64">
        <v>2.18E-2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202</v>
      </c>
      <c r="H10" s="69">
        <v>1.98</v>
      </c>
      <c r="L10" s="68">
        <v>2.5499999999999998E-2</v>
      </c>
      <c r="M10" s="69">
        <v>35162006.920000002</v>
      </c>
      <c r="O10" s="69">
        <v>36255.147367736208</v>
      </c>
      <c r="P10" s="68">
        <v>1</v>
      </c>
      <c r="Q10" s="68">
        <v>2.18E-2</v>
      </c>
    </row>
    <row r="11" spans="1:59">
      <c r="A11" s="67" t="s">
        <v>1189</v>
      </c>
      <c r="H11" s="69">
        <v>2.08</v>
      </c>
      <c r="L11" s="68">
        <v>2.86E-2</v>
      </c>
      <c r="M11" s="69">
        <v>20369523.219999999</v>
      </c>
      <c r="O11" s="69">
        <v>20683.68897571621</v>
      </c>
      <c r="P11" s="68">
        <v>0.57050000000000001</v>
      </c>
      <c r="Q11" s="68">
        <v>1.24E-2</v>
      </c>
    </row>
    <row r="12" spans="1:59">
      <c r="A12" t="s">
        <v>1190</v>
      </c>
      <c r="B12" t="s">
        <v>1191</v>
      </c>
      <c r="C12" t="s">
        <v>1192</v>
      </c>
      <c r="D12" t="s">
        <v>1193</v>
      </c>
      <c r="E12" t="s">
        <v>318</v>
      </c>
      <c r="F12" t="s">
        <v>1194</v>
      </c>
      <c r="G12" t="s">
        <v>207</v>
      </c>
      <c r="H12" s="65">
        <v>2.54</v>
      </c>
      <c r="I12" t="s">
        <v>122</v>
      </c>
      <c r="J12" t="s">
        <v>101</v>
      </c>
      <c r="K12" s="66">
        <v>2.2499999999999999E-2</v>
      </c>
      <c r="L12" s="66">
        <v>1.5699999999999999E-2</v>
      </c>
      <c r="M12" s="65">
        <v>101000</v>
      </c>
      <c r="N12" s="65">
        <v>101.88084729368119</v>
      </c>
      <c r="O12" s="65">
        <v>102.899655766618</v>
      </c>
      <c r="P12" s="66">
        <v>2.8E-3</v>
      </c>
      <c r="Q12" s="66">
        <v>1E-4</v>
      </c>
    </row>
    <row r="13" spans="1:59">
      <c r="A13" t="s">
        <v>1195</v>
      </c>
      <c r="B13" t="s">
        <v>1191</v>
      </c>
      <c r="C13" t="s">
        <v>1196</v>
      </c>
      <c r="D13" t="s">
        <v>1193</v>
      </c>
      <c r="E13" t="s">
        <v>318</v>
      </c>
      <c r="F13" t="s">
        <v>1197</v>
      </c>
      <c r="G13" t="s">
        <v>207</v>
      </c>
      <c r="H13" s="65">
        <v>1.78</v>
      </c>
      <c r="I13" t="s">
        <v>122</v>
      </c>
      <c r="J13" t="s">
        <v>101</v>
      </c>
      <c r="K13" s="66">
        <v>2.2499999999999999E-2</v>
      </c>
      <c r="L13" s="66">
        <v>1.5699999999999999E-2</v>
      </c>
      <c r="M13" s="65">
        <v>66475.759999999995</v>
      </c>
      <c r="N13" s="65">
        <v>101.34986742004439</v>
      </c>
      <c r="O13" s="65">
        <v>67.373094626466894</v>
      </c>
      <c r="P13" s="66">
        <v>1.9E-3</v>
      </c>
      <c r="Q13" s="66">
        <v>0</v>
      </c>
    </row>
    <row r="14" spans="1:59">
      <c r="A14" t="s">
        <v>1195</v>
      </c>
      <c r="B14" t="s">
        <v>1191</v>
      </c>
      <c r="C14" t="s">
        <v>1198</v>
      </c>
      <c r="D14" t="s">
        <v>1193</v>
      </c>
      <c r="E14" t="s">
        <v>318</v>
      </c>
      <c r="F14" t="s">
        <v>1199</v>
      </c>
      <c r="G14" t="s">
        <v>207</v>
      </c>
      <c r="H14" s="65">
        <v>1.22</v>
      </c>
      <c r="I14" t="s">
        <v>122</v>
      </c>
      <c r="J14" t="s">
        <v>101</v>
      </c>
      <c r="K14" s="66">
        <v>2.2499999999999999E-2</v>
      </c>
      <c r="L14" s="66">
        <v>1.5699999999999999E-2</v>
      </c>
      <c r="M14" s="65">
        <v>50306.87</v>
      </c>
      <c r="N14" s="65">
        <v>100.9625141872621</v>
      </c>
      <c r="O14" s="65">
        <v>50.791080760917502</v>
      </c>
      <c r="P14" s="66">
        <v>1.4E-3</v>
      </c>
      <c r="Q14" s="66">
        <v>0</v>
      </c>
    </row>
    <row r="15" spans="1:59">
      <c r="A15" t="s">
        <v>1200</v>
      </c>
      <c r="B15" t="s">
        <v>1191</v>
      </c>
      <c r="C15" t="s">
        <v>1201</v>
      </c>
      <c r="D15" t="s">
        <v>1193</v>
      </c>
      <c r="E15" t="s">
        <v>318</v>
      </c>
      <c r="F15" t="s">
        <v>1202</v>
      </c>
      <c r="G15" t="s">
        <v>207</v>
      </c>
      <c r="H15" s="65">
        <v>0.28000000000000003</v>
      </c>
      <c r="I15" t="s">
        <v>122</v>
      </c>
      <c r="J15" t="s">
        <v>101</v>
      </c>
      <c r="K15" s="66">
        <v>2.2499999999999999E-2</v>
      </c>
      <c r="L15" s="66">
        <v>1.5800000000000002E-2</v>
      </c>
      <c r="M15" s="65">
        <v>5862.5</v>
      </c>
      <c r="N15" s="65">
        <v>100.31738131105996</v>
      </c>
      <c r="O15" s="65">
        <v>5.8811064793608896</v>
      </c>
      <c r="P15" s="66">
        <v>2.0000000000000001E-4</v>
      </c>
      <c r="Q15" s="66">
        <v>0</v>
      </c>
    </row>
    <row r="16" spans="1:59">
      <c r="A16" t="s">
        <v>1203</v>
      </c>
      <c r="B16" t="s">
        <v>1191</v>
      </c>
      <c r="C16" t="s">
        <v>1204</v>
      </c>
      <c r="D16" t="s">
        <v>1193</v>
      </c>
      <c r="E16" t="s">
        <v>318</v>
      </c>
      <c r="F16" t="s">
        <v>360</v>
      </c>
      <c r="G16" t="s">
        <v>207</v>
      </c>
      <c r="H16" s="65">
        <v>3</v>
      </c>
      <c r="I16" t="s">
        <v>122</v>
      </c>
      <c r="J16" t="s">
        <v>101</v>
      </c>
      <c r="K16" s="66">
        <v>2.2499999999999999E-2</v>
      </c>
      <c r="L16" s="66">
        <v>1.5699999999999999E-2</v>
      </c>
      <c r="M16" s="65">
        <v>250000</v>
      </c>
      <c r="N16" s="65">
        <v>102.20606589145601</v>
      </c>
      <c r="O16" s="65">
        <v>255.51516472864</v>
      </c>
      <c r="P16" s="66">
        <v>7.0000000000000001E-3</v>
      </c>
      <c r="Q16" s="66">
        <v>2.0000000000000001E-4</v>
      </c>
    </row>
    <row r="17" spans="1:17">
      <c r="A17" t="s">
        <v>1205</v>
      </c>
      <c r="B17" t="s">
        <v>1191</v>
      </c>
      <c r="C17" t="s">
        <v>1206</v>
      </c>
      <c r="D17" t="s">
        <v>1193</v>
      </c>
      <c r="E17" t="s">
        <v>318</v>
      </c>
      <c r="F17" t="s">
        <v>1207</v>
      </c>
      <c r="G17" t="s">
        <v>207</v>
      </c>
      <c r="H17" s="65">
        <v>3.16</v>
      </c>
      <c r="I17" t="s">
        <v>122</v>
      </c>
      <c r="J17" t="s">
        <v>101</v>
      </c>
      <c r="K17" s="66">
        <v>2.2499999999999999E-2</v>
      </c>
      <c r="L17" s="66">
        <v>1.5699999999999999E-2</v>
      </c>
      <c r="M17" s="65">
        <v>280000</v>
      </c>
      <c r="N17" s="65">
        <v>102.31510104173751</v>
      </c>
      <c r="O17" s="65">
        <v>286.48228291686502</v>
      </c>
      <c r="P17" s="66">
        <v>7.9000000000000008E-3</v>
      </c>
      <c r="Q17" s="66">
        <v>2.0000000000000001E-4</v>
      </c>
    </row>
    <row r="18" spans="1:17">
      <c r="A18" t="s">
        <v>1208</v>
      </c>
      <c r="B18" t="s">
        <v>1191</v>
      </c>
      <c r="C18" t="s">
        <v>1209</v>
      </c>
      <c r="D18" t="s">
        <v>1193</v>
      </c>
      <c r="E18" t="s">
        <v>318</v>
      </c>
      <c r="F18" t="s">
        <v>1210</v>
      </c>
      <c r="G18" t="s">
        <v>207</v>
      </c>
      <c r="H18" s="65">
        <v>1.62</v>
      </c>
      <c r="I18" t="s">
        <v>122</v>
      </c>
      <c r="J18" t="s">
        <v>101</v>
      </c>
      <c r="K18" s="66">
        <v>2.2499999999999999E-2</v>
      </c>
      <c r="L18" s="66">
        <v>1.5699999999999999E-2</v>
      </c>
      <c r="M18" s="65">
        <v>166666.57999999999</v>
      </c>
      <c r="N18" s="65">
        <v>101.23962619334422</v>
      </c>
      <c r="O18" s="65">
        <v>168.732622581231</v>
      </c>
      <c r="P18" s="66">
        <v>4.7000000000000002E-3</v>
      </c>
      <c r="Q18" s="66">
        <v>1E-4</v>
      </c>
    </row>
    <row r="19" spans="1:17">
      <c r="A19" t="s">
        <v>1211</v>
      </c>
      <c r="B19" t="s">
        <v>1191</v>
      </c>
      <c r="C19" t="s">
        <v>1212</v>
      </c>
      <c r="D19" t="s">
        <v>1193</v>
      </c>
      <c r="E19" t="s">
        <v>318</v>
      </c>
      <c r="F19" t="s">
        <v>1213</v>
      </c>
      <c r="G19" t="s">
        <v>207</v>
      </c>
      <c r="H19" s="65">
        <v>3.16</v>
      </c>
      <c r="I19" t="s">
        <v>122</v>
      </c>
      <c r="J19" t="s">
        <v>101</v>
      </c>
      <c r="K19" s="66">
        <v>2.2499999999999999E-2</v>
      </c>
      <c r="L19" s="66">
        <v>1.5800000000000002E-2</v>
      </c>
      <c r="M19" s="65">
        <v>150706</v>
      </c>
      <c r="N19" s="65">
        <v>102.31510104173755</v>
      </c>
      <c r="O19" s="65">
        <v>154.19499617596099</v>
      </c>
      <c r="P19" s="66">
        <v>4.3E-3</v>
      </c>
      <c r="Q19" s="66">
        <v>1E-4</v>
      </c>
    </row>
    <row r="20" spans="1:17">
      <c r="A20" t="s">
        <v>1214</v>
      </c>
      <c r="B20" t="s">
        <v>1191</v>
      </c>
      <c r="C20" t="s">
        <v>1215</v>
      </c>
      <c r="D20" t="s">
        <v>1193</v>
      </c>
      <c r="E20" t="s">
        <v>318</v>
      </c>
      <c r="F20" t="s">
        <v>1213</v>
      </c>
      <c r="G20" t="s">
        <v>207</v>
      </c>
      <c r="H20" s="65">
        <v>3.16</v>
      </c>
      <c r="I20" t="s">
        <v>122</v>
      </c>
      <c r="J20" t="s">
        <v>101</v>
      </c>
      <c r="K20" s="66">
        <v>2.2499999999999999E-2</v>
      </c>
      <c r="L20" s="66">
        <v>1.5800000000000002E-2</v>
      </c>
      <c r="M20" s="65">
        <v>162756</v>
      </c>
      <c r="N20" s="65">
        <v>102.31510104173732</v>
      </c>
      <c r="O20" s="65">
        <v>166.52396585149</v>
      </c>
      <c r="P20" s="66">
        <v>4.5999999999999999E-3</v>
      </c>
      <c r="Q20" s="66">
        <v>1E-4</v>
      </c>
    </row>
    <row r="21" spans="1:17">
      <c r="A21" t="s">
        <v>1216</v>
      </c>
      <c r="B21" t="s">
        <v>1191</v>
      </c>
      <c r="C21" t="s">
        <v>1217</v>
      </c>
      <c r="D21" t="s">
        <v>1193</v>
      </c>
      <c r="E21" t="s">
        <v>318</v>
      </c>
      <c r="F21" t="s">
        <v>1218</v>
      </c>
      <c r="G21" t="s">
        <v>207</v>
      </c>
      <c r="H21" s="65">
        <v>3.16</v>
      </c>
      <c r="I21" t="s">
        <v>122</v>
      </c>
      <c r="J21" t="s">
        <v>101</v>
      </c>
      <c r="K21" s="66">
        <v>2.2499999999999999E-2</v>
      </c>
      <c r="L21" s="66">
        <v>1.5699999999999999E-2</v>
      </c>
      <c r="M21" s="65">
        <v>40150</v>
      </c>
      <c r="N21" s="65">
        <v>102.31510104173724</v>
      </c>
      <c r="O21" s="65">
        <v>41.079513068257498</v>
      </c>
      <c r="P21" s="66">
        <v>1.1000000000000001E-3</v>
      </c>
      <c r="Q21" s="66">
        <v>0</v>
      </c>
    </row>
    <row r="22" spans="1:17">
      <c r="A22" t="s">
        <v>1219</v>
      </c>
      <c r="B22" t="s">
        <v>1191</v>
      </c>
      <c r="C22" t="s">
        <v>1220</v>
      </c>
      <c r="D22" t="s">
        <v>1193</v>
      </c>
      <c r="E22" t="s">
        <v>318</v>
      </c>
      <c r="F22" t="s">
        <v>1221</v>
      </c>
      <c r="G22" t="s">
        <v>207</v>
      </c>
      <c r="H22" s="65">
        <v>3.16</v>
      </c>
      <c r="I22" t="s">
        <v>122</v>
      </c>
      <c r="J22" t="s">
        <v>101</v>
      </c>
      <c r="K22" s="66">
        <v>2.2499999999999999E-2</v>
      </c>
      <c r="L22" s="66">
        <v>1.5699999999999999E-2</v>
      </c>
      <c r="M22" s="65">
        <v>325150</v>
      </c>
      <c r="N22" s="65">
        <v>102.31510104173735</v>
      </c>
      <c r="O22" s="65">
        <v>332.67755103720901</v>
      </c>
      <c r="P22" s="66">
        <v>9.1999999999999998E-3</v>
      </c>
      <c r="Q22" s="66">
        <v>2.0000000000000001E-4</v>
      </c>
    </row>
    <row r="23" spans="1:17">
      <c r="A23" t="s">
        <v>1222</v>
      </c>
      <c r="B23" t="s">
        <v>1191</v>
      </c>
      <c r="C23" t="s">
        <v>1223</v>
      </c>
      <c r="D23" t="s">
        <v>1193</v>
      </c>
      <c r="E23" t="s">
        <v>318</v>
      </c>
      <c r="F23" t="s">
        <v>1224</v>
      </c>
      <c r="G23" t="s">
        <v>207</v>
      </c>
      <c r="H23" s="65">
        <v>2.2200000000000002</v>
      </c>
      <c r="I23" t="s">
        <v>122</v>
      </c>
      <c r="J23" t="s">
        <v>101</v>
      </c>
      <c r="K23" s="66">
        <v>2.2499999999999999E-2</v>
      </c>
      <c r="L23" s="66">
        <v>1.5699999999999999E-2</v>
      </c>
      <c r="M23" s="65">
        <v>122890.19</v>
      </c>
      <c r="N23" s="65">
        <v>101.65840835931493</v>
      </c>
      <c r="O23" s="65">
        <v>124.928211183738</v>
      </c>
      <c r="P23" s="66">
        <v>3.3999999999999998E-3</v>
      </c>
      <c r="Q23" s="66">
        <v>1E-4</v>
      </c>
    </row>
    <row r="24" spans="1:17">
      <c r="A24" t="s">
        <v>1225</v>
      </c>
      <c r="B24" t="s">
        <v>1191</v>
      </c>
      <c r="C24" t="s">
        <v>1226</v>
      </c>
      <c r="D24" t="s">
        <v>1193</v>
      </c>
      <c r="E24" t="s">
        <v>318</v>
      </c>
      <c r="F24" t="s">
        <v>1227</v>
      </c>
      <c r="G24" t="s">
        <v>207</v>
      </c>
      <c r="H24" s="65">
        <v>3.16</v>
      </c>
      <c r="I24" t="s">
        <v>122</v>
      </c>
      <c r="J24" t="s">
        <v>101</v>
      </c>
      <c r="K24" s="66">
        <v>2.2499999999999999E-2</v>
      </c>
      <c r="L24" s="66">
        <v>1.5699999999999999E-2</v>
      </c>
      <c r="M24" s="65">
        <v>140150</v>
      </c>
      <c r="N24" s="65">
        <v>102.31510104173742</v>
      </c>
      <c r="O24" s="65">
        <v>143.39461410999499</v>
      </c>
      <c r="P24" s="66">
        <v>4.0000000000000001E-3</v>
      </c>
      <c r="Q24" s="66">
        <v>1E-4</v>
      </c>
    </row>
    <row r="25" spans="1:17">
      <c r="A25" t="s">
        <v>1228</v>
      </c>
      <c r="B25" t="s">
        <v>1191</v>
      </c>
      <c r="C25" t="s">
        <v>1229</v>
      </c>
      <c r="D25" t="s">
        <v>1193</v>
      </c>
      <c r="E25" t="s">
        <v>318</v>
      </c>
      <c r="F25" t="s">
        <v>1230</v>
      </c>
      <c r="G25" t="s">
        <v>207</v>
      </c>
      <c r="H25" s="65">
        <v>3.24</v>
      </c>
      <c r="I25" t="s">
        <v>122</v>
      </c>
      <c r="J25" t="s">
        <v>101</v>
      </c>
      <c r="K25" s="66">
        <v>2.2499999999999999E-2</v>
      </c>
      <c r="L25" s="66">
        <v>1.5699999999999999E-2</v>
      </c>
      <c r="M25" s="65">
        <v>130150</v>
      </c>
      <c r="N25" s="65">
        <v>102.37040140478217</v>
      </c>
      <c r="O25" s="65">
        <v>133.23507742832399</v>
      </c>
      <c r="P25" s="66">
        <v>3.7000000000000002E-3</v>
      </c>
      <c r="Q25" s="66">
        <v>1E-4</v>
      </c>
    </row>
    <row r="26" spans="1:17">
      <c r="A26" t="s">
        <v>1231</v>
      </c>
      <c r="B26" t="s">
        <v>1191</v>
      </c>
      <c r="C26" t="s">
        <v>1232</v>
      </c>
      <c r="D26" t="s">
        <v>1193</v>
      </c>
      <c r="E26" t="s">
        <v>318</v>
      </c>
      <c r="F26" t="s">
        <v>1233</v>
      </c>
      <c r="G26" t="s">
        <v>207</v>
      </c>
      <c r="H26" s="65">
        <v>1.62</v>
      </c>
      <c r="I26" t="s">
        <v>122</v>
      </c>
      <c r="J26" t="s">
        <v>101</v>
      </c>
      <c r="K26" s="66">
        <v>2.2499999999999999E-2</v>
      </c>
      <c r="L26" s="66">
        <v>1.5800000000000002E-2</v>
      </c>
      <c r="M26" s="65">
        <v>323899.37</v>
      </c>
      <c r="N26" s="65">
        <v>101.23962619334425</v>
      </c>
      <c r="O26" s="65">
        <v>327.91451143059697</v>
      </c>
      <c r="P26" s="66">
        <v>8.9999999999999993E-3</v>
      </c>
      <c r="Q26" s="66">
        <v>2.0000000000000001E-4</v>
      </c>
    </row>
    <row r="27" spans="1:17">
      <c r="A27" t="s">
        <v>1231</v>
      </c>
      <c r="B27" t="s">
        <v>1191</v>
      </c>
      <c r="C27" t="s">
        <v>1234</v>
      </c>
      <c r="D27" t="s">
        <v>1193</v>
      </c>
      <c r="E27" t="s">
        <v>318</v>
      </c>
      <c r="F27" t="s">
        <v>1235</v>
      </c>
      <c r="G27" t="s">
        <v>207</v>
      </c>
      <c r="H27" s="65">
        <v>1.22</v>
      </c>
      <c r="I27" t="s">
        <v>122</v>
      </c>
      <c r="J27" t="s">
        <v>101</v>
      </c>
      <c r="K27" s="66">
        <v>2.2499999999999999E-2</v>
      </c>
      <c r="L27" s="66">
        <v>1.5800000000000002E-2</v>
      </c>
      <c r="M27" s="65">
        <v>19999.95</v>
      </c>
      <c r="N27" s="65">
        <v>100.96251419162247</v>
      </c>
      <c r="O27" s="65">
        <v>20.192452357067399</v>
      </c>
      <c r="P27" s="66">
        <v>5.9999999999999995E-4</v>
      </c>
      <c r="Q27" s="66">
        <v>0</v>
      </c>
    </row>
    <row r="28" spans="1:17">
      <c r="A28" t="s">
        <v>1236</v>
      </c>
      <c r="B28" t="s">
        <v>1191</v>
      </c>
      <c r="C28" t="s">
        <v>1237</v>
      </c>
      <c r="D28" t="s">
        <v>1193</v>
      </c>
      <c r="E28" t="s">
        <v>318</v>
      </c>
      <c r="F28" t="s">
        <v>1238</v>
      </c>
      <c r="G28" t="s">
        <v>207</v>
      </c>
      <c r="H28" s="65">
        <v>1.62</v>
      </c>
      <c r="I28" t="s">
        <v>122</v>
      </c>
      <c r="J28" t="s">
        <v>101</v>
      </c>
      <c r="K28" s="66">
        <v>2.2499999999999999E-2</v>
      </c>
      <c r="L28" s="66">
        <v>1.5800000000000002E-2</v>
      </c>
      <c r="M28" s="65">
        <v>16844</v>
      </c>
      <c r="N28" s="65">
        <v>101.23962611610959</v>
      </c>
      <c r="O28" s="65">
        <v>17.0528026229975</v>
      </c>
      <c r="P28" s="66">
        <v>5.0000000000000001E-4</v>
      </c>
      <c r="Q28" s="66">
        <v>0</v>
      </c>
    </row>
    <row r="29" spans="1:17">
      <c r="A29" t="s">
        <v>1239</v>
      </c>
      <c r="B29" t="s">
        <v>1191</v>
      </c>
      <c r="C29" t="s">
        <v>1240</v>
      </c>
      <c r="D29" t="s">
        <v>1193</v>
      </c>
      <c r="E29" t="s">
        <v>318</v>
      </c>
      <c r="F29" t="s">
        <v>1241</v>
      </c>
      <c r="G29" t="s">
        <v>207</v>
      </c>
      <c r="H29" s="65">
        <v>2.2999999999999998</v>
      </c>
      <c r="I29" t="s">
        <v>122</v>
      </c>
      <c r="J29" t="s">
        <v>101</v>
      </c>
      <c r="K29" s="66">
        <v>2.2499999999999999E-2</v>
      </c>
      <c r="L29" s="66">
        <v>1.5699999999999999E-2</v>
      </c>
      <c r="M29" s="65">
        <v>234150</v>
      </c>
      <c r="N29" s="65">
        <v>101.71457970307752</v>
      </c>
      <c r="O29" s="65">
        <v>238.164688374756</v>
      </c>
      <c r="P29" s="66">
        <v>6.6E-3</v>
      </c>
      <c r="Q29" s="66">
        <v>1E-4</v>
      </c>
    </row>
    <row r="30" spans="1:17">
      <c r="A30" t="s">
        <v>1242</v>
      </c>
      <c r="B30" t="s">
        <v>1191</v>
      </c>
      <c r="C30" t="s">
        <v>1243</v>
      </c>
      <c r="D30" t="s">
        <v>1193</v>
      </c>
      <c r="E30" t="s">
        <v>318</v>
      </c>
      <c r="F30" t="s">
        <v>1244</v>
      </c>
      <c r="G30" t="s">
        <v>207</v>
      </c>
      <c r="H30" s="65">
        <v>1.66</v>
      </c>
      <c r="I30" t="s">
        <v>122</v>
      </c>
      <c r="J30" t="s">
        <v>101</v>
      </c>
      <c r="K30" s="66">
        <v>2.2499999999999999E-2</v>
      </c>
      <c r="L30" s="66">
        <v>1.5699999999999999E-2</v>
      </c>
      <c r="M30" s="65">
        <v>20699.47</v>
      </c>
      <c r="N30" s="65">
        <v>101.26720600063432</v>
      </c>
      <c r="O30" s="65">
        <v>20.961774925939501</v>
      </c>
      <c r="P30" s="66">
        <v>5.9999999999999995E-4</v>
      </c>
      <c r="Q30" s="66">
        <v>0</v>
      </c>
    </row>
    <row r="31" spans="1:17">
      <c r="A31" t="s">
        <v>1245</v>
      </c>
      <c r="B31" t="s">
        <v>1191</v>
      </c>
      <c r="C31" t="s">
        <v>1246</v>
      </c>
      <c r="D31" t="s">
        <v>1193</v>
      </c>
      <c r="E31" t="s">
        <v>318</v>
      </c>
      <c r="F31" t="s">
        <v>1247</v>
      </c>
      <c r="G31" t="s">
        <v>207</v>
      </c>
      <c r="H31" s="65">
        <v>0.69</v>
      </c>
      <c r="I31" t="s">
        <v>122</v>
      </c>
      <c r="J31" t="s">
        <v>101</v>
      </c>
      <c r="K31" s="66">
        <v>2.2499999999999999E-2</v>
      </c>
      <c r="L31" s="66">
        <v>1.5800000000000002E-2</v>
      </c>
      <c r="M31" s="65">
        <v>16959.41</v>
      </c>
      <c r="N31" s="65">
        <v>100.5988541351981</v>
      </c>
      <c r="O31" s="65">
        <v>17.060972128090199</v>
      </c>
      <c r="P31" s="66">
        <v>5.0000000000000001E-4</v>
      </c>
      <c r="Q31" s="66">
        <v>0</v>
      </c>
    </row>
    <row r="32" spans="1:17">
      <c r="A32" t="s">
        <v>1248</v>
      </c>
      <c r="B32" t="s">
        <v>1191</v>
      </c>
      <c r="C32" t="s">
        <v>1249</v>
      </c>
      <c r="D32" t="s">
        <v>1193</v>
      </c>
      <c r="E32" t="s">
        <v>318</v>
      </c>
      <c r="F32" t="s">
        <v>1250</v>
      </c>
      <c r="G32" t="s">
        <v>207</v>
      </c>
      <c r="H32" s="65">
        <v>3.32</v>
      </c>
      <c r="I32" t="s">
        <v>122</v>
      </c>
      <c r="J32" t="s">
        <v>101</v>
      </c>
      <c r="K32" s="66">
        <v>2.2499999999999999E-2</v>
      </c>
      <c r="L32" s="66">
        <v>1.5699999999999999E-2</v>
      </c>
      <c r="M32" s="65">
        <v>606215</v>
      </c>
      <c r="N32" s="65">
        <v>102.42562841930652</v>
      </c>
      <c r="O32" s="65">
        <v>620.91952332209905</v>
      </c>
      <c r="P32" s="66">
        <v>1.7100000000000001E-2</v>
      </c>
      <c r="Q32" s="66">
        <v>4.0000000000000002E-4</v>
      </c>
    </row>
    <row r="33" spans="1:17">
      <c r="A33" t="s">
        <v>1251</v>
      </c>
      <c r="B33" t="s">
        <v>1191</v>
      </c>
      <c r="C33" t="s">
        <v>1252</v>
      </c>
      <c r="D33" t="s">
        <v>1193</v>
      </c>
      <c r="E33" t="s">
        <v>318</v>
      </c>
      <c r="F33" t="s">
        <v>1253</v>
      </c>
      <c r="G33" t="s">
        <v>207</v>
      </c>
      <c r="H33" s="65">
        <v>1.66</v>
      </c>
      <c r="I33" t="s">
        <v>122</v>
      </c>
      <c r="J33" t="s">
        <v>101</v>
      </c>
      <c r="K33" s="66">
        <v>2.2499999999999999E-2</v>
      </c>
      <c r="L33" s="66">
        <v>1.5699999999999999E-2</v>
      </c>
      <c r="M33" s="65">
        <v>31459.83</v>
      </c>
      <c r="N33" s="65">
        <v>101.26720614070609</v>
      </c>
      <c r="O33" s="65">
        <v>31.858490897615699</v>
      </c>
      <c r="P33" s="66">
        <v>8.9999999999999998E-4</v>
      </c>
      <c r="Q33" s="66">
        <v>0</v>
      </c>
    </row>
    <row r="34" spans="1:17">
      <c r="A34" t="s">
        <v>1254</v>
      </c>
      <c r="B34" t="s">
        <v>1191</v>
      </c>
      <c r="C34" t="s">
        <v>1255</v>
      </c>
      <c r="D34" t="s">
        <v>1193</v>
      </c>
      <c r="E34" t="s">
        <v>318</v>
      </c>
      <c r="F34" t="s">
        <v>1235</v>
      </c>
      <c r="G34" t="s">
        <v>207</v>
      </c>
      <c r="H34" s="65">
        <v>1.7</v>
      </c>
      <c r="I34" t="s">
        <v>122</v>
      </c>
      <c r="J34" t="s">
        <v>101</v>
      </c>
      <c r="K34" s="66">
        <v>2.2499999999999999E-2</v>
      </c>
      <c r="L34" s="66">
        <v>1.5800000000000002E-2</v>
      </c>
      <c r="M34" s="65">
        <v>270464.23</v>
      </c>
      <c r="N34" s="65">
        <v>101.29478754970037</v>
      </c>
      <c r="O34" s="65">
        <v>273.96616717643298</v>
      </c>
      <c r="P34" s="66">
        <v>7.6E-3</v>
      </c>
      <c r="Q34" s="66">
        <v>2.0000000000000001E-4</v>
      </c>
    </row>
    <row r="35" spans="1:17">
      <c r="A35" t="s">
        <v>1256</v>
      </c>
      <c r="B35" t="s">
        <v>1191</v>
      </c>
      <c r="C35" t="s">
        <v>1257</v>
      </c>
      <c r="D35" t="s">
        <v>1193</v>
      </c>
      <c r="E35" t="s">
        <v>318</v>
      </c>
      <c r="F35" t="s">
        <v>1258</v>
      </c>
      <c r="G35" t="s">
        <v>207</v>
      </c>
      <c r="H35" s="65">
        <v>3.32</v>
      </c>
      <c r="I35" t="s">
        <v>122</v>
      </c>
      <c r="J35" t="s">
        <v>101</v>
      </c>
      <c r="K35" s="66">
        <v>2.2499999999999999E-2</v>
      </c>
      <c r="L35" s="66">
        <v>1.5699999999999999E-2</v>
      </c>
      <c r="M35" s="65">
        <v>80000</v>
      </c>
      <c r="N35" s="65">
        <v>102.42562841930651</v>
      </c>
      <c r="O35" s="65">
        <v>81.940502735445193</v>
      </c>
      <c r="P35" s="66">
        <v>2.3E-3</v>
      </c>
      <c r="Q35" s="66">
        <v>0</v>
      </c>
    </row>
    <row r="36" spans="1:17">
      <c r="A36" t="s">
        <v>1259</v>
      </c>
      <c r="B36" t="s">
        <v>1191</v>
      </c>
      <c r="C36" t="s">
        <v>1260</v>
      </c>
      <c r="D36" t="s">
        <v>1193</v>
      </c>
      <c r="E36" t="s">
        <v>318</v>
      </c>
      <c r="F36" t="s">
        <v>1261</v>
      </c>
      <c r="G36" t="s">
        <v>207</v>
      </c>
      <c r="H36" s="65">
        <v>1.46</v>
      </c>
      <c r="I36" t="s">
        <v>122</v>
      </c>
      <c r="J36" t="s">
        <v>101</v>
      </c>
      <c r="K36" s="66">
        <v>2.2499999999999999E-2</v>
      </c>
      <c r="L36" s="66">
        <v>1.5699999999999999E-2</v>
      </c>
      <c r="M36" s="65">
        <v>36000</v>
      </c>
      <c r="N36" s="65">
        <v>101.12916749897083</v>
      </c>
      <c r="O36" s="65">
        <v>36.406500299629499</v>
      </c>
      <c r="P36" s="66">
        <v>1E-3</v>
      </c>
      <c r="Q36" s="66">
        <v>0</v>
      </c>
    </row>
    <row r="37" spans="1:17">
      <c r="A37" t="s">
        <v>1262</v>
      </c>
      <c r="B37" t="s">
        <v>1191</v>
      </c>
      <c r="C37" t="s">
        <v>1263</v>
      </c>
      <c r="D37" t="s">
        <v>1193</v>
      </c>
      <c r="E37" t="s">
        <v>318</v>
      </c>
      <c r="F37" t="s">
        <v>1264</v>
      </c>
      <c r="G37" t="s">
        <v>207</v>
      </c>
      <c r="H37" s="65">
        <v>3.39</v>
      </c>
      <c r="I37" t="s">
        <v>122</v>
      </c>
      <c r="J37" t="s">
        <v>101</v>
      </c>
      <c r="K37" s="66">
        <v>2.2499999999999999E-2</v>
      </c>
      <c r="L37" s="66">
        <v>1.5800000000000002E-2</v>
      </c>
      <c r="M37" s="65">
        <v>147000</v>
      </c>
      <c r="N37" s="65">
        <v>102.47900791854694</v>
      </c>
      <c r="O37" s="65">
        <v>150.644141640264</v>
      </c>
      <c r="P37" s="66">
        <v>4.1999999999999997E-3</v>
      </c>
      <c r="Q37" s="66">
        <v>1E-4</v>
      </c>
    </row>
    <row r="38" spans="1:17">
      <c r="A38" t="s">
        <v>1265</v>
      </c>
      <c r="B38" t="s">
        <v>1191</v>
      </c>
      <c r="C38" t="s">
        <v>1266</v>
      </c>
      <c r="D38" t="s">
        <v>1193</v>
      </c>
      <c r="E38" t="s">
        <v>318</v>
      </c>
      <c r="F38" t="s">
        <v>1267</v>
      </c>
      <c r="G38" t="s">
        <v>207</v>
      </c>
      <c r="H38" s="65">
        <v>0.77</v>
      </c>
      <c r="I38" t="s">
        <v>122</v>
      </c>
      <c r="J38" t="s">
        <v>101</v>
      </c>
      <c r="K38" s="66">
        <v>2.2499999999999999E-2</v>
      </c>
      <c r="L38" s="66">
        <v>1.5699999999999999E-2</v>
      </c>
      <c r="M38" s="65">
        <v>12666.64</v>
      </c>
      <c r="N38" s="65">
        <v>100.65507442817511</v>
      </c>
      <c r="O38" s="65">
        <v>12.749615919549001</v>
      </c>
      <c r="P38" s="66">
        <v>4.0000000000000002E-4</v>
      </c>
      <c r="Q38" s="66">
        <v>0</v>
      </c>
    </row>
    <row r="39" spans="1:17">
      <c r="A39" t="s">
        <v>1268</v>
      </c>
      <c r="B39" t="s">
        <v>1191</v>
      </c>
      <c r="C39" t="s">
        <v>1269</v>
      </c>
      <c r="D39" t="s">
        <v>1193</v>
      </c>
      <c r="E39" t="s">
        <v>318</v>
      </c>
      <c r="F39" t="s">
        <v>1270</v>
      </c>
      <c r="G39" t="s">
        <v>207</v>
      </c>
      <c r="H39" s="65">
        <v>1.26</v>
      </c>
      <c r="I39" t="s">
        <v>122</v>
      </c>
      <c r="J39" t="s">
        <v>101</v>
      </c>
      <c r="K39" s="66">
        <v>2.2499999999999999E-2</v>
      </c>
      <c r="L39" s="66">
        <v>1.5699999999999999E-2</v>
      </c>
      <c r="M39" s="65">
        <v>155000</v>
      </c>
      <c r="N39" s="65">
        <v>100.99033298221806</v>
      </c>
      <c r="O39" s="65">
        <v>156.53501612243801</v>
      </c>
      <c r="P39" s="66">
        <v>4.3E-3</v>
      </c>
      <c r="Q39" s="66">
        <v>1E-4</v>
      </c>
    </row>
    <row r="40" spans="1:17">
      <c r="A40" t="s">
        <v>1271</v>
      </c>
      <c r="B40" t="s">
        <v>1191</v>
      </c>
      <c r="C40" t="s">
        <v>1272</v>
      </c>
      <c r="D40" t="s">
        <v>1193</v>
      </c>
      <c r="E40" t="s">
        <v>318</v>
      </c>
      <c r="F40" t="s">
        <v>1270</v>
      </c>
      <c r="G40" t="s">
        <v>207</v>
      </c>
      <c r="H40" s="65">
        <v>3.47</v>
      </c>
      <c r="I40" t="s">
        <v>122</v>
      </c>
      <c r="J40" t="s">
        <v>101</v>
      </c>
      <c r="K40" s="66">
        <v>2.2499999999999999E-2</v>
      </c>
      <c r="L40" s="66">
        <v>1.5699999999999999E-2</v>
      </c>
      <c r="M40" s="65">
        <v>50316</v>
      </c>
      <c r="N40" s="65">
        <v>102.53409088605532</v>
      </c>
      <c r="O40" s="65">
        <v>51.591053170227603</v>
      </c>
      <c r="P40" s="66">
        <v>1.4E-3</v>
      </c>
      <c r="Q40" s="66">
        <v>0</v>
      </c>
    </row>
    <row r="41" spans="1:17">
      <c r="A41" t="s">
        <v>1273</v>
      </c>
      <c r="B41" t="s">
        <v>1191</v>
      </c>
      <c r="C41" t="s">
        <v>1274</v>
      </c>
      <c r="D41" t="s">
        <v>1193</v>
      </c>
      <c r="E41" t="s">
        <v>318</v>
      </c>
      <c r="F41" t="s">
        <v>1202</v>
      </c>
      <c r="G41" t="s">
        <v>207</v>
      </c>
      <c r="H41" s="65">
        <v>1.26</v>
      </c>
      <c r="I41" t="s">
        <v>122</v>
      </c>
      <c r="J41" t="s">
        <v>101</v>
      </c>
      <c r="K41" s="66">
        <v>2.2499999999999999E-2</v>
      </c>
      <c r="L41" s="66">
        <v>1.5800000000000002E-2</v>
      </c>
      <c r="M41" s="65">
        <v>25316.61</v>
      </c>
      <c r="N41" s="65">
        <v>100.99033298221839</v>
      </c>
      <c r="O41" s="65">
        <v>25.5673287388096</v>
      </c>
      <c r="P41" s="66">
        <v>6.9999999999999999E-4</v>
      </c>
      <c r="Q41" s="66">
        <v>0</v>
      </c>
    </row>
    <row r="42" spans="1:17">
      <c r="A42" t="s">
        <v>1275</v>
      </c>
      <c r="B42" t="s">
        <v>1191</v>
      </c>
      <c r="C42" t="s">
        <v>1276</v>
      </c>
      <c r="D42" t="s">
        <v>1193</v>
      </c>
      <c r="E42" t="s">
        <v>318</v>
      </c>
      <c r="F42" t="s">
        <v>1277</v>
      </c>
      <c r="G42" t="s">
        <v>207</v>
      </c>
      <c r="H42" s="65">
        <v>0.65</v>
      </c>
      <c r="I42" t="s">
        <v>122</v>
      </c>
      <c r="J42" t="s">
        <v>101</v>
      </c>
      <c r="K42" s="66">
        <v>2.2499999999999999E-2</v>
      </c>
      <c r="L42" s="66">
        <v>1.5800000000000002E-2</v>
      </c>
      <c r="M42" s="65">
        <v>39164.400000000001</v>
      </c>
      <c r="N42" s="65">
        <v>100.57075575446324</v>
      </c>
      <c r="O42" s="65">
        <v>39.387933066701002</v>
      </c>
      <c r="P42" s="66">
        <v>1.1000000000000001E-3</v>
      </c>
      <c r="Q42" s="66">
        <v>0</v>
      </c>
    </row>
    <row r="43" spans="1:17">
      <c r="A43" t="s">
        <v>1278</v>
      </c>
      <c r="B43" t="s">
        <v>1191</v>
      </c>
      <c r="C43" t="s">
        <v>1279</v>
      </c>
      <c r="D43" t="s">
        <v>1193</v>
      </c>
      <c r="E43" t="s">
        <v>318</v>
      </c>
      <c r="F43" t="s">
        <v>1280</v>
      </c>
      <c r="G43" t="s">
        <v>207</v>
      </c>
      <c r="H43" s="65">
        <v>3.47</v>
      </c>
      <c r="I43" t="s">
        <v>122</v>
      </c>
      <c r="J43" t="s">
        <v>101</v>
      </c>
      <c r="K43" s="66">
        <v>2.2499999999999999E-2</v>
      </c>
      <c r="L43" s="66">
        <v>1.5800000000000002E-2</v>
      </c>
      <c r="M43" s="65">
        <v>6927.92</v>
      </c>
      <c r="N43" s="65">
        <v>102.53409088605527</v>
      </c>
      <c r="O43" s="65">
        <v>7.1034797893131998</v>
      </c>
      <c r="P43" s="66">
        <v>2.0000000000000001E-4</v>
      </c>
      <c r="Q43" s="66">
        <v>0</v>
      </c>
    </row>
    <row r="44" spans="1:17">
      <c r="A44" t="s">
        <v>1281</v>
      </c>
      <c r="B44" t="s">
        <v>1191</v>
      </c>
      <c r="C44" t="s">
        <v>1282</v>
      </c>
      <c r="D44" t="s">
        <v>1193</v>
      </c>
      <c r="E44" t="s">
        <v>318</v>
      </c>
      <c r="F44" t="s">
        <v>1283</v>
      </c>
      <c r="G44" t="s">
        <v>207</v>
      </c>
      <c r="H44" s="65">
        <v>3.47</v>
      </c>
      <c r="I44" t="s">
        <v>122</v>
      </c>
      <c r="J44" t="s">
        <v>101</v>
      </c>
      <c r="K44" s="66">
        <v>2.2499999999999999E-2</v>
      </c>
      <c r="L44" s="66">
        <v>1.5699999999999999E-2</v>
      </c>
      <c r="M44" s="65">
        <v>492967</v>
      </c>
      <c r="N44" s="65">
        <v>102.53409088605525</v>
      </c>
      <c r="O44" s="65">
        <v>505.45923181825998</v>
      </c>
      <c r="P44" s="66">
        <v>1.3899999999999999E-2</v>
      </c>
      <c r="Q44" s="66">
        <v>2.9999999999999997E-4</v>
      </c>
    </row>
    <row r="45" spans="1:17">
      <c r="A45" t="s">
        <v>1284</v>
      </c>
      <c r="B45" t="s">
        <v>1191</v>
      </c>
      <c r="C45" t="s">
        <v>1285</v>
      </c>
      <c r="D45" t="s">
        <v>1193</v>
      </c>
      <c r="E45" t="s">
        <v>318</v>
      </c>
      <c r="F45" t="s">
        <v>1286</v>
      </c>
      <c r="G45" t="s">
        <v>207</v>
      </c>
      <c r="H45" s="65">
        <v>1.3</v>
      </c>
      <c r="I45" t="s">
        <v>122</v>
      </c>
      <c r="J45" t="s">
        <v>101</v>
      </c>
      <c r="K45" s="66">
        <v>2.2499999999999999E-2</v>
      </c>
      <c r="L45" s="66">
        <v>1.5800000000000002E-2</v>
      </c>
      <c r="M45" s="65">
        <v>18666.72</v>
      </c>
      <c r="N45" s="65">
        <v>101.01816154594111</v>
      </c>
      <c r="O45" s="65">
        <v>18.856777364928501</v>
      </c>
      <c r="P45" s="66">
        <v>5.0000000000000001E-4</v>
      </c>
      <c r="Q45" s="66">
        <v>0</v>
      </c>
    </row>
    <row r="46" spans="1:17">
      <c r="A46" t="s">
        <v>1287</v>
      </c>
      <c r="B46" t="s">
        <v>1191</v>
      </c>
      <c r="C46" t="s">
        <v>1288</v>
      </c>
      <c r="D46" t="s">
        <v>1193</v>
      </c>
      <c r="E46" t="s">
        <v>318</v>
      </c>
      <c r="F46" t="s">
        <v>1286</v>
      </c>
      <c r="G46" t="s">
        <v>207</v>
      </c>
      <c r="H46" s="65">
        <v>3.47</v>
      </c>
      <c r="I46" t="s">
        <v>122</v>
      </c>
      <c r="J46" t="s">
        <v>101</v>
      </c>
      <c r="K46" s="66">
        <v>2.2499999999999999E-2</v>
      </c>
      <c r="L46" s="66">
        <v>1.5699999999999999E-2</v>
      </c>
      <c r="M46" s="65">
        <v>100000</v>
      </c>
      <c r="N46" s="65">
        <v>102.534090886055</v>
      </c>
      <c r="O46" s="65">
        <v>102.534090886055</v>
      </c>
      <c r="P46" s="66">
        <v>2.8E-3</v>
      </c>
      <c r="Q46" s="66">
        <v>1E-4</v>
      </c>
    </row>
    <row r="47" spans="1:17">
      <c r="A47" t="s">
        <v>1289</v>
      </c>
      <c r="B47" t="s">
        <v>1191</v>
      </c>
      <c r="C47" t="s">
        <v>1290</v>
      </c>
      <c r="D47" t="s">
        <v>1193</v>
      </c>
      <c r="E47" t="s">
        <v>318</v>
      </c>
      <c r="F47" t="s">
        <v>1291</v>
      </c>
      <c r="G47" t="s">
        <v>207</v>
      </c>
      <c r="H47" s="65">
        <v>1.78</v>
      </c>
      <c r="I47" t="s">
        <v>122</v>
      </c>
      <c r="J47" t="s">
        <v>101</v>
      </c>
      <c r="K47" s="66">
        <v>2.2499999999999999E-2</v>
      </c>
      <c r="L47" s="66">
        <v>1.5699999999999999E-2</v>
      </c>
      <c r="M47" s="65">
        <v>61111.08</v>
      </c>
      <c r="N47" s="65">
        <v>101.34986770323238</v>
      </c>
      <c r="O47" s="65">
        <v>61.9359987320165</v>
      </c>
      <c r="P47" s="66">
        <v>1.6999999999999999E-3</v>
      </c>
      <c r="Q47" s="66">
        <v>0</v>
      </c>
    </row>
    <row r="48" spans="1:17">
      <c r="A48" t="s">
        <v>1292</v>
      </c>
      <c r="B48" t="s">
        <v>1191</v>
      </c>
      <c r="C48" t="s">
        <v>1293</v>
      </c>
      <c r="D48" t="s">
        <v>1193</v>
      </c>
      <c r="E48" t="s">
        <v>318</v>
      </c>
      <c r="F48" t="s">
        <v>1294</v>
      </c>
      <c r="G48" t="s">
        <v>207</v>
      </c>
      <c r="H48" s="65">
        <v>0.11</v>
      </c>
      <c r="I48" t="s">
        <v>122</v>
      </c>
      <c r="J48" t="s">
        <v>101</v>
      </c>
      <c r="K48" s="66">
        <v>2.2499999999999999E-2</v>
      </c>
      <c r="L48" s="66">
        <v>1.5699999999999999E-2</v>
      </c>
      <c r="M48" s="65">
        <v>784000</v>
      </c>
      <c r="N48" s="65">
        <v>100.20349181421544</v>
      </c>
      <c r="O48" s="65">
        <v>785.59537582344899</v>
      </c>
      <c r="P48" s="66">
        <v>2.1700000000000001E-2</v>
      </c>
      <c r="Q48" s="66">
        <v>5.0000000000000001E-4</v>
      </c>
    </row>
    <row r="49" spans="1:17">
      <c r="A49" t="s">
        <v>1295</v>
      </c>
      <c r="B49" t="s">
        <v>1191</v>
      </c>
      <c r="C49" t="s">
        <v>1296</v>
      </c>
      <c r="D49" t="s">
        <v>1193</v>
      </c>
      <c r="E49" t="s">
        <v>318</v>
      </c>
      <c r="F49" t="s">
        <v>1297</v>
      </c>
      <c r="G49" t="s">
        <v>207</v>
      </c>
      <c r="H49" s="65">
        <v>1.3</v>
      </c>
      <c r="I49" t="s">
        <v>122</v>
      </c>
      <c r="J49" t="s">
        <v>101</v>
      </c>
      <c r="K49" s="66">
        <v>2.2499999999999999E-2</v>
      </c>
      <c r="L49" s="66">
        <v>1.5800000000000002E-2</v>
      </c>
      <c r="M49" s="65">
        <v>18666.72</v>
      </c>
      <c r="N49" s="65">
        <v>101.01816154594111</v>
      </c>
      <c r="O49" s="65">
        <v>18.856777364928501</v>
      </c>
      <c r="P49" s="66">
        <v>5.0000000000000001E-4</v>
      </c>
      <c r="Q49" s="66">
        <v>0</v>
      </c>
    </row>
    <row r="50" spans="1:17">
      <c r="A50" t="s">
        <v>1298</v>
      </c>
      <c r="B50" t="s">
        <v>1191</v>
      </c>
      <c r="C50" t="s">
        <v>1299</v>
      </c>
      <c r="D50" t="s">
        <v>1193</v>
      </c>
      <c r="E50" t="s">
        <v>318</v>
      </c>
      <c r="F50" t="s">
        <v>1294</v>
      </c>
      <c r="G50" t="s">
        <v>207</v>
      </c>
      <c r="H50" s="65">
        <v>1.78</v>
      </c>
      <c r="I50" t="s">
        <v>122</v>
      </c>
      <c r="J50" t="s">
        <v>101</v>
      </c>
      <c r="K50" s="66">
        <v>2.2499999999999999E-2</v>
      </c>
      <c r="L50" s="66">
        <v>1.5800000000000002E-2</v>
      </c>
      <c r="M50" s="65">
        <v>6416.74</v>
      </c>
      <c r="N50" s="65">
        <v>101.34986762951358</v>
      </c>
      <c r="O50" s="65">
        <v>6.5033574961300502</v>
      </c>
      <c r="P50" s="66">
        <v>2.0000000000000001E-4</v>
      </c>
      <c r="Q50" s="66">
        <v>0</v>
      </c>
    </row>
    <row r="51" spans="1:17">
      <c r="A51" t="s">
        <v>1300</v>
      </c>
      <c r="B51" t="s">
        <v>1191</v>
      </c>
      <c r="C51" t="s">
        <v>1301</v>
      </c>
      <c r="D51" t="s">
        <v>1193</v>
      </c>
      <c r="E51" t="s">
        <v>318</v>
      </c>
      <c r="F51" t="s">
        <v>1302</v>
      </c>
      <c r="G51" t="s">
        <v>207</v>
      </c>
      <c r="H51" s="65">
        <v>1.78</v>
      </c>
      <c r="I51" t="s">
        <v>122</v>
      </c>
      <c r="J51" t="s">
        <v>101</v>
      </c>
      <c r="K51" s="66">
        <v>2.2499999999999999E-2</v>
      </c>
      <c r="L51" s="66">
        <v>1.5699999999999999E-2</v>
      </c>
      <c r="M51" s="65">
        <v>100833.26</v>
      </c>
      <c r="N51" s="65">
        <v>101.34986762951331</v>
      </c>
      <c r="O51" s="65">
        <v>102.194375536523</v>
      </c>
      <c r="P51" s="66">
        <v>2.8E-3</v>
      </c>
      <c r="Q51" s="66">
        <v>1E-4</v>
      </c>
    </row>
    <row r="52" spans="1:17">
      <c r="A52" t="s">
        <v>1300</v>
      </c>
      <c r="B52" t="s">
        <v>1191</v>
      </c>
      <c r="C52" t="s">
        <v>1303</v>
      </c>
      <c r="D52" t="s">
        <v>1193</v>
      </c>
      <c r="E52" t="s">
        <v>318</v>
      </c>
      <c r="F52" t="s">
        <v>1302</v>
      </c>
      <c r="G52" t="s">
        <v>207</v>
      </c>
      <c r="H52" s="65">
        <v>3.55</v>
      </c>
      <c r="I52" t="s">
        <v>122</v>
      </c>
      <c r="J52" t="s">
        <v>101</v>
      </c>
      <c r="K52" s="66">
        <v>2.2499999999999999E-2</v>
      </c>
      <c r="L52" s="66">
        <v>1.5699999999999999E-2</v>
      </c>
      <c r="M52" s="65">
        <v>250000</v>
      </c>
      <c r="N52" s="65">
        <v>102.58733115710039</v>
      </c>
      <c r="O52" s="65">
        <v>256.46832789275101</v>
      </c>
      <c r="P52" s="66">
        <v>7.1000000000000004E-3</v>
      </c>
      <c r="Q52" s="66">
        <v>2.0000000000000001E-4</v>
      </c>
    </row>
    <row r="53" spans="1:17">
      <c r="A53" t="s">
        <v>1304</v>
      </c>
      <c r="B53" t="s">
        <v>1191</v>
      </c>
      <c r="C53" t="s">
        <v>1305</v>
      </c>
      <c r="D53" t="s">
        <v>1193</v>
      </c>
      <c r="E53" t="s">
        <v>318</v>
      </c>
      <c r="F53" t="s">
        <v>1302</v>
      </c>
      <c r="G53" t="s">
        <v>207</v>
      </c>
      <c r="H53" s="65">
        <v>3.55</v>
      </c>
      <c r="I53" t="s">
        <v>122</v>
      </c>
      <c r="J53" t="s">
        <v>101</v>
      </c>
      <c r="K53" s="66">
        <v>2.2499999999999999E-2</v>
      </c>
      <c r="L53" s="66">
        <v>1.5699999999999999E-2</v>
      </c>
      <c r="M53" s="65">
        <v>374198</v>
      </c>
      <c r="N53" s="65">
        <v>102.58733115710025</v>
      </c>
      <c r="O53" s="65">
        <v>383.87974144324602</v>
      </c>
      <c r="P53" s="66">
        <v>1.06E-2</v>
      </c>
      <c r="Q53" s="66">
        <v>2.0000000000000001E-4</v>
      </c>
    </row>
    <row r="54" spans="1:17">
      <c r="A54" t="s">
        <v>1306</v>
      </c>
      <c r="B54" t="s">
        <v>1191</v>
      </c>
      <c r="C54" t="s">
        <v>1307</v>
      </c>
      <c r="D54" t="s">
        <v>1193</v>
      </c>
      <c r="E54" t="s">
        <v>318</v>
      </c>
      <c r="F54" t="s">
        <v>1308</v>
      </c>
      <c r="G54" t="s">
        <v>207</v>
      </c>
      <c r="H54" s="65">
        <v>3.55</v>
      </c>
      <c r="I54" t="s">
        <v>122</v>
      </c>
      <c r="J54" t="s">
        <v>101</v>
      </c>
      <c r="K54" s="66">
        <v>2.2499999999999999E-2</v>
      </c>
      <c r="L54" s="66">
        <v>1.5699999999999999E-2</v>
      </c>
      <c r="M54" s="65">
        <v>40000</v>
      </c>
      <c r="N54" s="65">
        <v>102.58733115710025</v>
      </c>
      <c r="O54" s="65">
        <v>41.034932462840104</v>
      </c>
      <c r="P54" s="66">
        <v>1.1000000000000001E-3</v>
      </c>
      <c r="Q54" s="66">
        <v>0</v>
      </c>
    </row>
    <row r="55" spans="1:17">
      <c r="A55" t="s">
        <v>1309</v>
      </c>
      <c r="B55" t="s">
        <v>1191</v>
      </c>
      <c r="C55" t="s">
        <v>1310</v>
      </c>
      <c r="D55" t="s">
        <v>1193</v>
      </c>
      <c r="E55" t="s">
        <v>318</v>
      </c>
      <c r="F55" t="s">
        <v>1311</v>
      </c>
      <c r="G55" t="s">
        <v>207</v>
      </c>
      <c r="H55" s="65">
        <v>3.55</v>
      </c>
      <c r="I55" t="s">
        <v>122</v>
      </c>
      <c r="J55" t="s">
        <v>101</v>
      </c>
      <c r="K55" s="66">
        <v>2.2499999999999999E-2</v>
      </c>
      <c r="L55" s="66">
        <v>1.5800000000000002E-2</v>
      </c>
      <c r="M55" s="65">
        <v>1750000</v>
      </c>
      <c r="N55" s="65">
        <v>102.5873311571</v>
      </c>
      <c r="O55" s="65">
        <v>1795.27829524925</v>
      </c>
      <c r="P55" s="66">
        <v>4.9500000000000002E-2</v>
      </c>
      <c r="Q55" s="66">
        <v>1.1000000000000001E-3</v>
      </c>
    </row>
    <row r="56" spans="1:17">
      <c r="A56" t="s">
        <v>1312</v>
      </c>
      <c r="B56" t="s">
        <v>1191</v>
      </c>
      <c r="C56" t="s">
        <v>1313</v>
      </c>
      <c r="D56" t="s">
        <v>1193</v>
      </c>
      <c r="E56" t="s">
        <v>318</v>
      </c>
      <c r="F56" t="s">
        <v>1314</v>
      </c>
      <c r="G56" t="s">
        <v>207</v>
      </c>
      <c r="H56" s="65">
        <v>3.55</v>
      </c>
      <c r="I56" t="s">
        <v>122</v>
      </c>
      <c r="J56" t="s">
        <v>101</v>
      </c>
      <c r="K56" s="66">
        <v>2.2499999999999999E-2</v>
      </c>
      <c r="L56" s="66">
        <v>1.5699999999999999E-2</v>
      </c>
      <c r="M56" s="65">
        <v>282062</v>
      </c>
      <c r="N56" s="65">
        <v>102.58733115710021</v>
      </c>
      <c r="O56" s="65">
        <v>289.35987800833999</v>
      </c>
      <c r="P56" s="66">
        <v>8.0000000000000002E-3</v>
      </c>
      <c r="Q56" s="66">
        <v>2.0000000000000001E-4</v>
      </c>
    </row>
    <row r="57" spans="1:17">
      <c r="A57" t="s">
        <v>1315</v>
      </c>
      <c r="B57" t="s">
        <v>1191</v>
      </c>
      <c r="C57" t="s">
        <v>1316</v>
      </c>
      <c r="D57" t="s">
        <v>1193</v>
      </c>
      <c r="E57" t="s">
        <v>318</v>
      </c>
      <c r="F57" t="s">
        <v>1317</v>
      </c>
      <c r="G57" t="s">
        <v>207</v>
      </c>
      <c r="H57" s="65">
        <v>3.55</v>
      </c>
      <c r="I57" t="s">
        <v>122</v>
      </c>
      <c r="J57" t="s">
        <v>101</v>
      </c>
      <c r="K57" s="66">
        <v>2.2499999999999999E-2</v>
      </c>
      <c r="L57" s="66">
        <v>1.5699999999999999E-2</v>
      </c>
      <c r="M57" s="65">
        <v>190246</v>
      </c>
      <c r="N57" s="65">
        <v>102.58733115710028</v>
      </c>
      <c r="O57" s="65">
        <v>195.16829403313699</v>
      </c>
      <c r="P57" s="66">
        <v>5.4000000000000003E-3</v>
      </c>
      <c r="Q57" s="66">
        <v>1E-4</v>
      </c>
    </row>
    <row r="58" spans="1:17">
      <c r="A58" t="s">
        <v>1318</v>
      </c>
      <c r="B58" t="s">
        <v>1191</v>
      </c>
      <c r="C58" t="s">
        <v>1319</v>
      </c>
      <c r="D58" t="s">
        <v>1193</v>
      </c>
      <c r="E58" t="s">
        <v>318</v>
      </c>
      <c r="F58" t="s">
        <v>1320</v>
      </c>
      <c r="G58" t="s">
        <v>207</v>
      </c>
      <c r="H58" s="65">
        <v>2.62</v>
      </c>
      <c r="I58" t="s">
        <v>122</v>
      </c>
      <c r="J58" t="s">
        <v>101</v>
      </c>
      <c r="K58" s="66">
        <v>2.2499999999999999E-2</v>
      </c>
      <c r="L58" s="66">
        <v>1.5800000000000002E-2</v>
      </c>
      <c r="M58" s="65">
        <v>200000</v>
      </c>
      <c r="N58" s="65">
        <v>101.9349260989945</v>
      </c>
      <c r="O58" s="65">
        <v>203.86985219798899</v>
      </c>
      <c r="P58" s="66">
        <v>5.5999999999999999E-3</v>
      </c>
      <c r="Q58" s="66">
        <v>1E-4</v>
      </c>
    </row>
    <row r="59" spans="1:17">
      <c r="A59" t="s">
        <v>1321</v>
      </c>
      <c r="B59" t="s">
        <v>1191</v>
      </c>
      <c r="C59" t="s">
        <v>1322</v>
      </c>
      <c r="D59" t="s">
        <v>1193</v>
      </c>
      <c r="E59" t="s">
        <v>318</v>
      </c>
      <c r="F59" t="s">
        <v>1323</v>
      </c>
      <c r="G59" t="s">
        <v>207</v>
      </c>
      <c r="H59" s="65">
        <v>1.66</v>
      </c>
      <c r="I59" t="s">
        <v>122</v>
      </c>
      <c r="J59" t="s">
        <v>101</v>
      </c>
      <c r="K59" s="66">
        <v>2.2499999999999999E-2</v>
      </c>
      <c r="L59" s="66">
        <v>1.5699999999999999E-2</v>
      </c>
      <c r="M59" s="65">
        <v>140000</v>
      </c>
      <c r="N59" s="65">
        <v>101.27224566122356</v>
      </c>
      <c r="O59" s="65">
        <v>141.781143925713</v>
      </c>
      <c r="P59" s="66">
        <v>3.8999999999999998E-3</v>
      </c>
      <c r="Q59" s="66">
        <v>1E-4</v>
      </c>
    </row>
    <row r="60" spans="1:17">
      <c r="A60" t="s">
        <v>1324</v>
      </c>
      <c r="B60" t="s">
        <v>1191</v>
      </c>
      <c r="C60" t="s">
        <v>1325</v>
      </c>
      <c r="D60" t="s">
        <v>1193</v>
      </c>
      <c r="E60" t="s">
        <v>318</v>
      </c>
      <c r="F60" t="s">
        <v>1326</v>
      </c>
      <c r="G60" t="s">
        <v>207</v>
      </c>
      <c r="H60" s="65">
        <v>3.55</v>
      </c>
      <c r="I60" t="s">
        <v>122</v>
      </c>
      <c r="J60" t="s">
        <v>101</v>
      </c>
      <c r="K60" s="66">
        <v>2.2499999999999999E-2</v>
      </c>
      <c r="L60" s="66">
        <v>1.5800000000000002E-2</v>
      </c>
      <c r="M60" s="65">
        <v>5240</v>
      </c>
      <c r="N60" s="65">
        <v>102.58733115710019</v>
      </c>
      <c r="O60" s="65">
        <v>5.3755761526320498</v>
      </c>
      <c r="P60" s="66">
        <v>1E-4</v>
      </c>
      <c r="Q60" s="66">
        <v>0</v>
      </c>
    </row>
    <row r="61" spans="1:17">
      <c r="A61" t="s">
        <v>1324</v>
      </c>
      <c r="B61" t="s">
        <v>1191</v>
      </c>
      <c r="C61" t="s">
        <v>1327</v>
      </c>
      <c r="D61" t="s">
        <v>1193</v>
      </c>
      <c r="E61" t="s">
        <v>318</v>
      </c>
      <c r="F61" t="s">
        <v>1326</v>
      </c>
      <c r="G61" t="s">
        <v>207</v>
      </c>
      <c r="H61" s="65">
        <v>3.55</v>
      </c>
      <c r="I61" t="s">
        <v>122</v>
      </c>
      <c r="J61" t="s">
        <v>101</v>
      </c>
      <c r="K61" s="66">
        <v>2.2499999999999999E-2</v>
      </c>
      <c r="L61" s="66">
        <v>1.5800000000000002E-2</v>
      </c>
      <c r="M61" s="65">
        <v>5240</v>
      </c>
      <c r="N61" s="65">
        <v>102.58733115710019</v>
      </c>
      <c r="O61" s="65">
        <v>5.3755761526320498</v>
      </c>
      <c r="P61" s="66">
        <v>1E-4</v>
      </c>
      <c r="Q61" s="66">
        <v>0</v>
      </c>
    </row>
    <row r="62" spans="1:17">
      <c r="A62" t="s">
        <v>1324</v>
      </c>
      <c r="B62" t="s">
        <v>1191</v>
      </c>
      <c r="C62" t="s">
        <v>1328</v>
      </c>
      <c r="D62" t="s">
        <v>1193</v>
      </c>
      <c r="E62" t="s">
        <v>318</v>
      </c>
      <c r="F62" t="s">
        <v>1326</v>
      </c>
      <c r="G62" t="s">
        <v>207</v>
      </c>
      <c r="H62" s="65">
        <v>3.55</v>
      </c>
      <c r="I62" t="s">
        <v>122</v>
      </c>
      <c r="J62" t="s">
        <v>101</v>
      </c>
      <c r="K62" s="66">
        <v>2.2499999999999999E-2</v>
      </c>
      <c r="L62" s="66">
        <v>1.5800000000000002E-2</v>
      </c>
      <c r="M62" s="65">
        <v>5240</v>
      </c>
      <c r="N62" s="65">
        <v>102.58733115710019</v>
      </c>
      <c r="O62" s="65">
        <v>5.3755761526320498</v>
      </c>
      <c r="P62" s="66">
        <v>1E-4</v>
      </c>
      <c r="Q62" s="66">
        <v>0</v>
      </c>
    </row>
    <row r="63" spans="1:17">
      <c r="A63" t="s">
        <v>1324</v>
      </c>
      <c r="B63" t="s">
        <v>1191</v>
      </c>
      <c r="C63" t="s">
        <v>1329</v>
      </c>
      <c r="D63" t="s">
        <v>1193</v>
      </c>
      <c r="E63" t="s">
        <v>318</v>
      </c>
      <c r="F63" t="s">
        <v>1326</v>
      </c>
      <c r="G63" t="s">
        <v>207</v>
      </c>
      <c r="H63" s="65">
        <v>3.55</v>
      </c>
      <c r="I63" t="s">
        <v>122</v>
      </c>
      <c r="J63" t="s">
        <v>101</v>
      </c>
      <c r="K63" s="66">
        <v>2.2499999999999999E-2</v>
      </c>
      <c r="L63" s="66">
        <v>1.5800000000000002E-2</v>
      </c>
      <c r="M63" s="65">
        <v>5240</v>
      </c>
      <c r="N63" s="65">
        <v>102.58733115710019</v>
      </c>
      <c r="O63" s="65">
        <v>5.3755761526320498</v>
      </c>
      <c r="P63" s="66">
        <v>1E-4</v>
      </c>
      <c r="Q63" s="66">
        <v>0</v>
      </c>
    </row>
    <row r="64" spans="1:17">
      <c r="A64" t="s">
        <v>1324</v>
      </c>
      <c r="B64" t="s">
        <v>1191</v>
      </c>
      <c r="C64" t="s">
        <v>1330</v>
      </c>
      <c r="D64" t="s">
        <v>1193</v>
      </c>
      <c r="E64" t="s">
        <v>318</v>
      </c>
      <c r="F64" t="s">
        <v>1326</v>
      </c>
      <c r="G64" t="s">
        <v>207</v>
      </c>
      <c r="H64" s="65">
        <v>3.55</v>
      </c>
      <c r="I64" t="s">
        <v>122</v>
      </c>
      <c r="J64" t="s">
        <v>101</v>
      </c>
      <c r="K64" s="66">
        <v>2.2499999999999999E-2</v>
      </c>
      <c r="L64" s="66">
        <v>1.5699999999999999E-2</v>
      </c>
      <c r="M64" s="65">
        <v>260210</v>
      </c>
      <c r="N64" s="65">
        <v>102.58733115710042</v>
      </c>
      <c r="O64" s="65">
        <v>266.94249440389098</v>
      </c>
      <c r="P64" s="66">
        <v>7.4000000000000003E-3</v>
      </c>
      <c r="Q64" s="66">
        <v>2.0000000000000001E-4</v>
      </c>
    </row>
    <row r="65" spans="1:17">
      <c r="A65" t="s">
        <v>1331</v>
      </c>
      <c r="B65" t="s">
        <v>1191</v>
      </c>
      <c r="C65" t="s">
        <v>1332</v>
      </c>
      <c r="D65" t="s">
        <v>1193</v>
      </c>
      <c r="E65" t="s">
        <v>318</v>
      </c>
      <c r="F65" t="s">
        <v>1333</v>
      </c>
      <c r="G65" t="s">
        <v>207</v>
      </c>
      <c r="H65" s="65">
        <v>1.24</v>
      </c>
      <c r="I65" t="s">
        <v>122</v>
      </c>
      <c r="J65" t="s">
        <v>101</v>
      </c>
      <c r="K65" s="66">
        <v>5.8000000000000003E-2</v>
      </c>
      <c r="L65" s="66">
        <v>1.9099999999999999E-2</v>
      </c>
      <c r="M65" s="65">
        <v>271342.53000000003</v>
      </c>
      <c r="N65" s="65">
        <v>106.2911226466684</v>
      </c>
      <c r="O65" s="65">
        <v>288.41302135487302</v>
      </c>
      <c r="P65" s="66">
        <v>8.0000000000000002E-3</v>
      </c>
      <c r="Q65" s="66">
        <v>2.0000000000000001E-4</v>
      </c>
    </row>
    <row r="66" spans="1:17">
      <c r="A66" t="s">
        <v>1331</v>
      </c>
      <c r="B66" t="s">
        <v>1191</v>
      </c>
      <c r="C66" t="s">
        <v>1332</v>
      </c>
      <c r="D66" t="s">
        <v>1193</v>
      </c>
      <c r="E66" t="s">
        <v>318</v>
      </c>
      <c r="F66" t="s">
        <v>1334</v>
      </c>
      <c r="G66" t="s">
        <v>207</v>
      </c>
      <c r="H66" s="65">
        <v>1.28</v>
      </c>
      <c r="I66" t="s">
        <v>122</v>
      </c>
      <c r="J66" t="s">
        <v>101</v>
      </c>
      <c r="K66" s="66">
        <v>5.8000000000000003E-2</v>
      </c>
      <c r="L66" s="66">
        <v>1.8800000000000001E-2</v>
      </c>
      <c r="M66" s="65">
        <v>38429.61</v>
      </c>
      <c r="N66" s="65">
        <v>106.49481585859783</v>
      </c>
      <c r="O66" s="65">
        <v>40.925542404677302</v>
      </c>
      <c r="P66" s="66">
        <v>1.1000000000000001E-3</v>
      </c>
      <c r="Q66" s="66">
        <v>0</v>
      </c>
    </row>
    <row r="67" spans="1:17">
      <c r="A67" t="s">
        <v>1331</v>
      </c>
      <c r="B67" t="s">
        <v>1191</v>
      </c>
      <c r="C67" t="s">
        <v>1332</v>
      </c>
      <c r="D67" t="s">
        <v>1193</v>
      </c>
      <c r="E67" t="s">
        <v>318</v>
      </c>
      <c r="F67" t="s">
        <v>1335</v>
      </c>
      <c r="G67" t="s">
        <v>207</v>
      </c>
      <c r="H67" s="65">
        <v>1.85</v>
      </c>
      <c r="I67" t="s">
        <v>122</v>
      </c>
      <c r="J67" t="s">
        <v>101</v>
      </c>
      <c r="K67" s="66">
        <v>5.8000000000000003E-2</v>
      </c>
      <c r="L67" s="66">
        <v>1.6E-2</v>
      </c>
      <c r="M67" s="65">
        <v>42140.639999999999</v>
      </c>
      <c r="N67" s="65">
        <v>109.42272378564635</v>
      </c>
      <c r="O67" s="65">
        <v>46.1114361087036</v>
      </c>
      <c r="P67" s="66">
        <v>1.2999999999999999E-3</v>
      </c>
      <c r="Q67" s="66">
        <v>0</v>
      </c>
    </row>
    <row r="68" spans="1:17">
      <c r="A68" t="s">
        <v>1331</v>
      </c>
      <c r="B68" t="s">
        <v>1191</v>
      </c>
      <c r="C68" t="s">
        <v>1332</v>
      </c>
      <c r="D68" t="s">
        <v>1193</v>
      </c>
      <c r="E68" t="s">
        <v>318</v>
      </c>
      <c r="F68" t="s">
        <v>1336</v>
      </c>
      <c r="G68" t="s">
        <v>207</v>
      </c>
      <c r="H68" s="65">
        <v>1.85</v>
      </c>
      <c r="I68" t="s">
        <v>122</v>
      </c>
      <c r="J68" t="s">
        <v>101</v>
      </c>
      <c r="K68" s="66">
        <v>5.8000000000000003E-2</v>
      </c>
      <c r="L68" s="66">
        <v>1.6E-2</v>
      </c>
      <c r="M68" s="65">
        <v>136117.23000000001</v>
      </c>
      <c r="N68" s="65">
        <v>109.4227241315475</v>
      </c>
      <c r="O68" s="65">
        <v>148.943181078404</v>
      </c>
      <c r="P68" s="66">
        <v>4.1000000000000003E-3</v>
      </c>
      <c r="Q68" s="66">
        <v>1E-4</v>
      </c>
    </row>
    <row r="69" spans="1:17">
      <c r="A69" t="s">
        <v>1331</v>
      </c>
      <c r="B69" t="s">
        <v>1191</v>
      </c>
      <c r="C69" t="s">
        <v>1332</v>
      </c>
      <c r="D69" t="s">
        <v>1193</v>
      </c>
      <c r="E69" t="s">
        <v>318</v>
      </c>
      <c r="F69" t="s">
        <v>1337</v>
      </c>
      <c r="G69" t="s">
        <v>207</v>
      </c>
      <c r="H69" s="65">
        <v>1.48</v>
      </c>
      <c r="I69" t="s">
        <v>122</v>
      </c>
      <c r="J69" t="s">
        <v>101</v>
      </c>
      <c r="K69" s="66">
        <v>5.8000000000000003E-2</v>
      </c>
      <c r="L69" s="66">
        <v>1.7600000000000001E-2</v>
      </c>
      <c r="M69" s="65">
        <v>252558.28</v>
      </c>
      <c r="N69" s="65">
        <v>107.63918715904187</v>
      </c>
      <c r="O69" s="65">
        <v>271.85167969485701</v>
      </c>
      <c r="P69" s="66">
        <v>7.4999999999999997E-3</v>
      </c>
      <c r="Q69" s="66">
        <v>2.0000000000000001E-4</v>
      </c>
    </row>
    <row r="70" spans="1:17">
      <c r="A70" t="s">
        <v>1331</v>
      </c>
      <c r="B70" t="s">
        <v>1191</v>
      </c>
      <c r="C70" t="s">
        <v>1332</v>
      </c>
      <c r="D70" t="s">
        <v>1193</v>
      </c>
      <c r="E70" t="s">
        <v>318</v>
      </c>
      <c r="F70" t="s">
        <v>1199</v>
      </c>
      <c r="G70" t="s">
        <v>207</v>
      </c>
      <c r="H70" s="65">
        <v>1.61</v>
      </c>
      <c r="I70" t="s">
        <v>122</v>
      </c>
      <c r="J70" t="s">
        <v>101</v>
      </c>
      <c r="K70" s="66">
        <v>5.8000000000000003E-2</v>
      </c>
      <c r="L70" s="66">
        <v>1.7000000000000001E-2</v>
      </c>
      <c r="M70" s="65">
        <v>261159.29</v>
      </c>
      <c r="N70" s="65">
        <v>107.40900255404163</v>
      </c>
      <c r="O70" s="65">
        <v>280.50858846621702</v>
      </c>
      <c r="P70" s="66">
        <v>7.7000000000000002E-3</v>
      </c>
      <c r="Q70" s="66">
        <v>2.0000000000000001E-4</v>
      </c>
    </row>
    <row r="71" spans="1:17">
      <c r="A71" t="s">
        <v>1331</v>
      </c>
      <c r="B71" t="s">
        <v>1191</v>
      </c>
      <c r="C71" t="s">
        <v>1332</v>
      </c>
      <c r="D71" t="s">
        <v>1193</v>
      </c>
      <c r="E71" t="s">
        <v>318</v>
      </c>
      <c r="F71" t="s">
        <v>565</v>
      </c>
      <c r="G71" t="s">
        <v>207</v>
      </c>
      <c r="H71" s="65">
        <v>1.19</v>
      </c>
      <c r="I71" t="s">
        <v>122</v>
      </c>
      <c r="J71" t="s">
        <v>101</v>
      </c>
      <c r="K71" s="66">
        <v>5.8000000000000003E-2</v>
      </c>
      <c r="L71" s="66">
        <v>1.9400000000000001E-2</v>
      </c>
      <c r="M71" s="65">
        <v>193013.72</v>
      </c>
      <c r="N71" s="65">
        <v>105.34880613655081</v>
      </c>
      <c r="O71" s="65">
        <v>203.33764969974499</v>
      </c>
      <c r="P71" s="66">
        <v>5.5999999999999999E-3</v>
      </c>
      <c r="Q71" s="66">
        <v>1E-4</v>
      </c>
    </row>
    <row r="72" spans="1:17">
      <c r="A72" t="s">
        <v>1331</v>
      </c>
      <c r="B72" t="s">
        <v>1191</v>
      </c>
      <c r="C72" t="s">
        <v>1332</v>
      </c>
      <c r="D72" t="s">
        <v>1193</v>
      </c>
      <c r="E72" t="s">
        <v>318</v>
      </c>
      <c r="F72" t="s">
        <v>1338</v>
      </c>
      <c r="G72" t="s">
        <v>207</v>
      </c>
      <c r="H72" s="65">
        <v>1.28</v>
      </c>
      <c r="I72" t="s">
        <v>122</v>
      </c>
      <c r="J72" t="s">
        <v>101</v>
      </c>
      <c r="K72" s="66">
        <v>5.8000000000000003E-2</v>
      </c>
      <c r="L72" s="66">
        <v>1.8800000000000001E-2</v>
      </c>
      <c r="M72" s="65">
        <v>74620.100000000006</v>
      </c>
      <c r="N72" s="65">
        <v>105.75453500218333</v>
      </c>
      <c r="O72" s="65">
        <v>78.914139773164194</v>
      </c>
      <c r="P72" s="66">
        <v>2.2000000000000001E-3</v>
      </c>
      <c r="Q72" s="66">
        <v>0</v>
      </c>
    </row>
    <row r="73" spans="1:17">
      <c r="A73" t="s">
        <v>1331</v>
      </c>
      <c r="B73" t="s">
        <v>1191</v>
      </c>
      <c r="C73" t="s">
        <v>1332</v>
      </c>
      <c r="D73" t="s">
        <v>1193</v>
      </c>
      <c r="E73" t="s">
        <v>318</v>
      </c>
      <c r="F73" t="s">
        <v>1339</v>
      </c>
      <c r="G73" t="s">
        <v>207</v>
      </c>
      <c r="H73" s="65">
        <v>1.32</v>
      </c>
      <c r="I73" t="s">
        <v>122</v>
      </c>
      <c r="J73" t="s">
        <v>101</v>
      </c>
      <c r="K73" s="66">
        <v>5.8000000000000003E-2</v>
      </c>
      <c r="L73" s="66">
        <v>1.8599999999999998E-2</v>
      </c>
      <c r="M73" s="65">
        <v>97635.11</v>
      </c>
      <c r="N73" s="65">
        <v>105.22444997410358</v>
      </c>
      <c r="O73" s="65">
        <v>102.736007479111</v>
      </c>
      <c r="P73" s="66">
        <v>2.8E-3</v>
      </c>
      <c r="Q73" s="66">
        <v>1E-4</v>
      </c>
    </row>
    <row r="74" spans="1:17">
      <c r="A74" t="s">
        <v>1331</v>
      </c>
      <c r="B74" t="s">
        <v>1191</v>
      </c>
      <c r="C74" t="s">
        <v>1332</v>
      </c>
      <c r="D74" t="s">
        <v>1193</v>
      </c>
      <c r="E74" t="s">
        <v>318</v>
      </c>
      <c r="F74" t="s">
        <v>1029</v>
      </c>
      <c r="G74" t="s">
        <v>207</v>
      </c>
      <c r="H74" s="65">
        <v>1.36</v>
      </c>
      <c r="I74" t="s">
        <v>122</v>
      </c>
      <c r="J74" t="s">
        <v>101</v>
      </c>
      <c r="K74" s="66">
        <v>5.8000000000000003E-2</v>
      </c>
      <c r="L74" s="66">
        <v>1.83E-2</v>
      </c>
      <c r="M74" s="65">
        <v>98250.36</v>
      </c>
      <c r="N74" s="65">
        <v>105.32653646423891</v>
      </c>
      <c r="O74" s="65">
        <v>103.483701251646</v>
      </c>
      <c r="P74" s="66">
        <v>2.8999999999999998E-3</v>
      </c>
      <c r="Q74" s="66">
        <v>1E-4</v>
      </c>
    </row>
    <row r="75" spans="1:17">
      <c r="A75" t="s">
        <v>1331</v>
      </c>
      <c r="B75" t="s">
        <v>1191</v>
      </c>
      <c r="C75" t="s">
        <v>1332</v>
      </c>
      <c r="D75" t="s">
        <v>1193</v>
      </c>
      <c r="E75" t="s">
        <v>318</v>
      </c>
      <c r="F75" t="s">
        <v>1340</v>
      </c>
      <c r="G75" t="s">
        <v>207</v>
      </c>
      <c r="H75" s="65">
        <v>2.06</v>
      </c>
      <c r="I75" t="s">
        <v>122</v>
      </c>
      <c r="J75" t="s">
        <v>101</v>
      </c>
      <c r="K75" s="66">
        <v>5.8000000000000003E-2</v>
      </c>
      <c r="L75" s="66">
        <v>1.54E-2</v>
      </c>
      <c r="M75" s="65">
        <v>204337.07</v>
      </c>
      <c r="N75" s="65">
        <v>108.62066879595122</v>
      </c>
      <c r="O75" s="65">
        <v>221.95229203205099</v>
      </c>
      <c r="P75" s="66">
        <v>6.1000000000000004E-3</v>
      </c>
      <c r="Q75" s="66">
        <v>1E-4</v>
      </c>
    </row>
    <row r="76" spans="1:17">
      <c r="A76" t="s">
        <v>1331</v>
      </c>
      <c r="B76" t="s">
        <v>1191</v>
      </c>
      <c r="C76" t="s">
        <v>1332</v>
      </c>
      <c r="D76" t="s">
        <v>1193</v>
      </c>
      <c r="E76" t="s">
        <v>318</v>
      </c>
      <c r="F76" t="s">
        <v>1341</v>
      </c>
      <c r="G76" t="s">
        <v>207</v>
      </c>
      <c r="H76" s="65">
        <v>2.1</v>
      </c>
      <c r="I76" t="s">
        <v>122</v>
      </c>
      <c r="J76" t="s">
        <v>101</v>
      </c>
      <c r="K76" s="66">
        <v>5.8000000000000003E-2</v>
      </c>
      <c r="L76" s="66">
        <v>1.5299999999999999E-2</v>
      </c>
      <c r="M76" s="65">
        <v>44230.31</v>
      </c>
      <c r="N76" s="65">
        <v>108.50520308541563</v>
      </c>
      <c r="O76" s="65">
        <v>47.992187690808898</v>
      </c>
      <c r="P76" s="66">
        <v>1.2999999999999999E-3</v>
      </c>
      <c r="Q76" s="66">
        <v>0</v>
      </c>
    </row>
    <row r="77" spans="1:17">
      <c r="A77" t="s">
        <v>1331</v>
      </c>
      <c r="B77" t="s">
        <v>1191</v>
      </c>
      <c r="C77" t="s">
        <v>1332</v>
      </c>
      <c r="D77" t="s">
        <v>1193</v>
      </c>
      <c r="E77" t="s">
        <v>318</v>
      </c>
      <c r="F77" t="s">
        <v>1342</v>
      </c>
      <c r="G77" t="s">
        <v>207</v>
      </c>
      <c r="H77" s="65">
        <v>2.1800000000000002</v>
      </c>
      <c r="I77" t="s">
        <v>122</v>
      </c>
      <c r="J77" t="s">
        <v>101</v>
      </c>
      <c r="K77" s="66">
        <v>5.8000000000000003E-2</v>
      </c>
      <c r="L77" s="66">
        <v>1.5100000000000001E-2</v>
      </c>
      <c r="M77" s="65">
        <v>333436.78000000003</v>
      </c>
      <c r="N77" s="65">
        <v>108.81093758384063</v>
      </c>
      <c r="O77" s="65">
        <v>362.815686567368</v>
      </c>
      <c r="P77" s="66">
        <v>0.01</v>
      </c>
      <c r="Q77" s="66">
        <v>2.0000000000000001E-4</v>
      </c>
    </row>
    <row r="78" spans="1:17">
      <c r="A78" t="s">
        <v>1331</v>
      </c>
      <c r="B78" t="s">
        <v>1191</v>
      </c>
      <c r="C78" t="s">
        <v>1332</v>
      </c>
      <c r="D78" t="s">
        <v>1193</v>
      </c>
      <c r="E78" t="s">
        <v>318</v>
      </c>
      <c r="F78" t="s">
        <v>1343</v>
      </c>
      <c r="G78" t="s">
        <v>207</v>
      </c>
      <c r="H78" s="65">
        <v>2.2200000000000002</v>
      </c>
      <c r="I78" t="s">
        <v>122</v>
      </c>
      <c r="J78" t="s">
        <v>101</v>
      </c>
      <c r="K78" s="66">
        <v>5.8000000000000003E-2</v>
      </c>
      <c r="L78" s="66">
        <v>1.4999999999999999E-2</v>
      </c>
      <c r="M78" s="65">
        <v>7291.91</v>
      </c>
      <c r="N78" s="65">
        <v>109.34234675491072</v>
      </c>
      <c r="O78" s="65">
        <v>7.9731455172560102</v>
      </c>
      <c r="P78" s="66">
        <v>2.0000000000000001E-4</v>
      </c>
      <c r="Q78" s="66">
        <v>0</v>
      </c>
    </row>
    <row r="79" spans="1:17">
      <c r="A79" t="s">
        <v>1331</v>
      </c>
      <c r="B79" t="s">
        <v>1191</v>
      </c>
      <c r="C79" t="s">
        <v>1332</v>
      </c>
      <c r="D79" t="s">
        <v>1193</v>
      </c>
      <c r="E79" t="s">
        <v>318</v>
      </c>
      <c r="F79" t="s">
        <v>1344</v>
      </c>
      <c r="G79" t="s">
        <v>207</v>
      </c>
      <c r="H79" s="65">
        <v>3.05</v>
      </c>
      <c r="I79" t="s">
        <v>122</v>
      </c>
      <c r="J79" t="s">
        <v>101</v>
      </c>
      <c r="K79" s="66">
        <v>3.5000000000000003E-2</v>
      </c>
      <c r="L79" s="66">
        <v>1.4E-2</v>
      </c>
      <c r="M79" s="65">
        <v>38117</v>
      </c>
      <c r="N79" s="65">
        <v>106.78801082139492</v>
      </c>
      <c r="O79" s="65">
        <v>40.704386084791103</v>
      </c>
      <c r="P79" s="66">
        <v>1.1000000000000001E-3</v>
      </c>
      <c r="Q79" s="66">
        <v>0</v>
      </c>
    </row>
    <row r="80" spans="1:17">
      <c r="A80" t="s">
        <v>1331</v>
      </c>
      <c r="B80" t="s">
        <v>1191</v>
      </c>
      <c r="C80" t="s">
        <v>1332</v>
      </c>
      <c r="D80" t="s">
        <v>1193</v>
      </c>
      <c r="E80" t="s">
        <v>318</v>
      </c>
      <c r="F80" t="s">
        <v>1345</v>
      </c>
      <c r="G80" t="s">
        <v>207</v>
      </c>
      <c r="H80" s="65">
        <v>1.39</v>
      </c>
      <c r="I80" t="s">
        <v>122</v>
      </c>
      <c r="J80" t="s">
        <v>101</v>
      </c>
      <c r="K80" s="66">
        <v>0.04</v>
      </c>
      <c r="L80" s="66">
        <v>1.8100000000000002E-2</v>
      </c>
      <c r="M80" s="65">
        <v>186638.93</v>
      </c>
      <c r="N80" s="65">
        <v>103.54801859528824</v>
      </c>
      <c r="O80" s="65">
        <v>193.26091394244699</v>
      </c>
      <c r="P80" s="66">
        <v>5.3E-3</v>
      </c>
      <c r="Q80" s="66">
        <v>1E-4</v>
      </c>
    </row>
    <row r="81" spans="1:17">
      <c r="A81" t="s">
        <v>1331</v>
      </c>
      <c r="B81" t="s">
        <v>1191</v>
      </c>
      <c r="C81" t="s">
        <v>1332</v>
      </c>
      <c r="D81" t="s">
        <v>1193</v>
      </c>
      <c r="E81" t="s">
        <v>318</v>
      </c>
      <c r="F81" t="s">
        <v>1346</v>
      </c>
      <c r="G81" t="s">
        <v>207</v>
      </c>
      <c r="H81" s="65">
        <v>2.91</v>
      </c>
      <c r="I81" t="s">
        <v>122</v>
      </c>
      <c r="J81" t="s">
        <v>101</v>
      </c>
      <c r="K81" s="66">
        <v>0.04</v>
      </c>
      <c r="L81" s="66">
        <v>1.3899999999999999E-2</v>
      </c>
      <c r="M81" s="65">
        <v>35024.410000000003</v>
      </c>
      <c r="N81" s="65">
        <v>108.25448672163272</v>
      </c>
      <c r="O81" s="65">
        <v>37.915495272780198</v>
      </c>
      <c r="P81" s="66">
        <v>1E-3</v>
      </c>
      <c r="Q81" s="66">
        <v>0</v>
      </c>
    </row>
    <row r="82" spans="1:17">
      <c r="A82" t="s">
        <v>1331</v>
      </c>
      <c r="B82" t="s">
        <v>1191</v>
      </c>
      <c r="C82" t="s">
        <v>1332</v>
      </c>
      <c r="D82" t="s">
        <v>1193</v>
      </c>
      <c r="E82" t="s">
        <v>318</v>
      </c>
      <c r="F82" t="s">
        <v>280</v>
      </c>
      <c r="G82" t="s">
        <v>207</v>
      </c>
      <c r="H82" s="65">
        <v>2.91</v>
      </c>
      <c r="I82" t="s">
        <v>122</v>
      </c>
      <c r="J82" t="s">
        <v>101</v>
      </c>
      <c r="K82" s="66">
        <v>0.04</v>
      </c>
      <c r="L82" s="66">
        <v>1.3899999999999999E-2</v>
      </c>
      <c r="M82" s="65">
        <v>69076.09</v>
      </c>
      <c r="N82" s="65">
        <v>108.03189634123834</v>
      </c>
      <c r="O82" s="65">
        <v>74.6242099453805</v>
      </c>
      <c r="P82" s="66">
        <v>2.0999999999999999E-3</v>
      </c>
      <c r="Q82" s="66">
        <v>0</v>
      </c>
    </row>
    <row r="83" spans="1:17">
      <c r="A83" t="s">
        <v>1347</v>
      </c>
      <c r="B83" t="s">
        <v>1191</v>
      </c>
      <c r="C83" t="s">
        <v>1348</v>
      </c>
      <c r="D83" t="s">
        <v>1193</v>
      </c>
      <c r="E83" t="s">
        <v>318</v>
      </c>
      <c r="F83" t="s">
        <v>1349</v>
      </c>
      <c r="G83" t="s">
        <v>207</v>
      </c>
      <c r="H83" s="65">
        <v>0.86</v>
      </c>
      <c r="I83" t="s">
        <v>122</v>
      </c>
      <c r="J83" t="s">
        <v>101</v>
      </c>
      <c r="K83" s="66">
        <v>2.2499999999999999E-2</v>
      </c>
      <c r="L83" s="66">
        <v>1.5699999999999999E-2</v>
      </c>
      <c r="M83" s="65">
        <v>520340</v>
      </c>
      <c r="N83" s="65">
        <v>100.71420419481474</v>
      </c>
      <c r="O83" s="65">
        <v>524.05629010729899</v>
      </c>
      <c r="P83" s="66">
        <v>1.4500000000000001E-2</v>
      </c>
      <c r="Q83" s="66">
        <v>2.9999999999999997E-4</v>
      </c>
    </row>
    <row r="84" spans="1:17">
      <c r="A84" t="s">
        <v>1347</v>
      </c>
      <c r="B84" t="s">
        <v>1191</v>
      </c>
      <c r="C84" t="s">
        <v>1350</v>
      </c>
      <c r="D84" t="s">
        <v>1193</v>
      </c>
      <c r="E84" t="s">
        <v>318</v>
      </c>
      <c r="F84" t="s">
        <v>1351</v>
      </c>
      <c r="G84" t="s">
        <v>207</v>
      </c>
      <c r="H84" s="65">
        <v>0.61</v>
      </c>
      <c r="I84" t="s">
        <v>122</v>
      </c>
      <c r="J84" t="s">
        <v>101</v>
      </c>
      <c r="K84" s="66">
        <v>2.2499999999999999E-2</v>
      </c>
      <c r="L84" s="66">
        <v>1.7999999999999999E-2</v>
      </c>
      <c r="M84" s="65">
        <v>52753.599999999999</v>
      </c>
      <c r="N84" s="65">
        <v>100.54271311763291</v>
      </c>
      <c r="O84" s="65">
        <v>53.039900707223602</v>
      </c>
      <c r="P84" s="66">
        <v>1.5E-3</v>
      </c>
      <c r="Q84" s="66">
        <v>0</v>
      </c>
    </row>
    <row r="85" spans="1:17">
      <c r="A85" t="s">
        <v>1347</v>
      </c>
      <c r="B85" t="s">
        <v>1191</v>
      </c>
      <c r="C85" t="s">
        <v>1352</v>
      </c>
      <c r="D85" t="s">
        <v>1193</v>
      </c>
      <c r="E85" t="s">
        <v>318</v>
      </c>
      <c r="F85" t="s">
        <v>1353</v>
      </c>
      <c r="G85" t="s">
        <v>207</v>
      </c>
      <c r="H85" s="65">
        <v>1.82</v>
      </c>
      <c r="I85" t="s">
        <v>122</v>
      </c>
      <c r="J85" t="s">
        <v>101</v>
      </c>
      <c r="K85" s="66">
        <v>2.2499999999999999E-2</v>
      </c>
      <c r="L85" s="66">
        <v>1.6500000000000001E-2</v>
      </c>
      <c r="M85" s="65">
        <v>351895</v>
      </c>
      <c r="N85" s="65">
        <v>101.38553750297277</v>
      </c>
      <c r="O85" s="65">
        <v>356.770637196086</v>
      </c>
      <c r="P85" s="66">
        <v>9.7999999999999997E-3</v>
      </c>
      <c r="Q85" s="66">
        <v>2.0000000000000001E-4</v>
      </c>
    </row>
    <row r="86" spans="1:17">
      <c r="A86" t="s">
        <v>1347</v>
      </c>
      <c r="B86" t="s">
        <v>1191</v>
      </c>
      <c r="C86" t="s">
        <v>1354</v>
      </c>
      <c r="D86" t="s">
        <v>1193</v>
      </c>
      <c r="E86" t="s">
        <v>318</v>
      </c>
      <c r="F86" t="s">
        <v>1355</v>
      </c>
      <c r="G86" t="s">
        <v>207</v>
      </c>
      <c r="H86" s="65">
        <v>1.9</v>
      </c>
      <c r="I86" t="s">
        <v>122</v>
      </c>
      <c r="J86" t="s">
        <v>101</v>
      </c>
      <c r="K86" s="66">
        <v>2.2499999999999999E-2</v>
      </c>
      <c r="L86" s="66">
        <v>1.5699999999999999E-2</v>
      </c>
      <c r="M86" s="65">
        <v>420340</v>
      </c>
      <c r="N86" s="65">
        <v>101.43661382368606</v>
      </c>
      <c r="O86" s="65">
        <v>426.37866254648202</v>
      </c>
      <c r="P86" s="66">
        <v>1.18E-2</v>
      </c>
      <c r="Q86" s="66">
        <v>2.9999999999999997E-4</v>
      </c>
    </row>
    <row r="87" spans="1:17">
      <c r="A87" t="s">
        <v>1347</v>
      </c>
      <c r="B87" t="s">
        <v>1191</v>
      </c>
      <c r="C87" t="s">
        <v>1356</v>
      </c>
      <c r="D87" t="s">
        <v>1193</v>
      </c>
      <c r="E87" t="s">
        <v>318</v>
      </c>
      <c r="F87" t="s">
        <v>1357</v>
      </c>
      <c r="G87" t="s">
        <v>207</v>
      </c>
      <c r="H87" s="65">
        <v>2.16</v>
      </c>
      <c r="I87" t="s">
        <v>122</v>
      </c>
      <c r="J87" t="s">
        <v>101</v>
      </c>
      <c r="K87" s="66">
        <v>1.2500000000000001E-2</v>
      </c>
      <c r="L87" s="66">
        <v>1.6400000000000001E-2</v>
      </c>
      <c r="M87" s="65">
        <v>940921</v>
      </c>
      <c r="N87" s="65">
        <v>99.392743479122686</v>
      </c>
      <c r="O87" s="65">
        <v>935.20719587119595</v>
      </c>
      <c r="P87" s="66">
        <v>2.58E-2</v>
      </c>
      <c r="Q87" s="66">
        <v>5.9999999999999995E-4</v>
      </c>
    </row>
    <row r="88" spans="1:17">
      <c r="A88" t="s">
        <v>1347</v>
      </c>
      <c r="B88" t="s">
        <v>1191</v>
      </c>
      <c r="C88" t="s">
        <v>1358</v>
      </c>
      <c r="D88" t="s">
        <v>1193</v>
      </c>
      <c r="E88" t="s">
        <v>318</v>
      </c>
      <c r="F88" t="s">
        <v>1359</v>
      </c>
      <c r="G88" t="s">
        <v>207</v>
      </c>
      <c r="H88" s="65">
        <v>0.73</v>
      </c>
      <c r="I88" t="s">
        <v>122</v>
      </c>
      <c r="J88" t="s">
        <v>101</v>
      </c>
      <c r="K88" s="66">
        <v>2.2499999999999999E-2</v>
      </c>
      <c r="L88" s="66">
        <v>1.7600000000000001E-2</v>
      </c>
      <c r="M88" s="65">
        <v>17965.96</v>
      </c>
      <c r="N88" s="65">
        <v>100.6269907790082</v>
      </c>
      <c r="O88" s="65">
        <v>18.078604912560301</v>
      </c>
      <c r="P88" s="66">
        <v>5.0000000000000001E-4</v>
      </c>
      <c r="Q88" s="66">
        <v>0</v>
      </c>
    </row>
    <row r="89" spans="1:17">
      <c r="A89" t="s">
        <v>1347</v>
      </c>
      <c r="B89" t="s">
        <v>1191</v>
      </c>
      <c r="C89" t="s">
        <v>1360</v>
      </c>
      <c r="D89" t="s">
        <v>1193</v>
      </c>
      <c r="E89" t="s">
        <v>318</v>
      </c>
      <c r="F89" t="s">
        <v>1361</v>
      </c>
      <c r="G89" t="s">
        <v>207</v>
      </c>
      <c r="H89" s="65">
        <v>0.28000000000000003</v>
      </c>
      <c r="I89" t="s">
        <v>122</v>
      </c>
      <c r="J89" t="s">
        <v>101</v>
      </c>
      <c r="K89" s="66">
        <v>2.2499999999999999E-2</v>
      </c>
      <c r="L89" s="66">
        <v>2.07E-2</v>
      </c>
      <c r="M89" s="65">
        <v>5250</v>
      </c>
      <c r="N89" s="65">
        <v>100.31738130747219</v>
      </c>
      <c r="O89" s="65">
        <v>5.2666625186422902</v>
      </c>
      <c r="P89" s="66">
        <v>1E-4</v>
      </c>
      <c r="Q89" s="66">
        <v>0</v>
      </c>
    </row>
    <row r="90" spans="1:17">
      <c r="A90" t="s">
        <v>1347</v>
      </c>
      <c r="B90" t="s">
        <v>1191</v>
      </c>
      <c r="C90" t="s">
        <v>1362</v>
      </c>
      <c r="D90" t="s">
        <v>1193</v>
      </c>
      <c r="E90" t="s">
        <v>318</v>
      </c>
      <c r="F90" t="s">
        <v>1363</v>
      </c>
      <c r="G90" t="s">
        <v>207</v>
      </c>
      <c r="H90" s="65">
        <v>2.4900000000000002</v>
      </c>
      <c r="I90" t="s">
        <v>122</v>
      </c>
      <c r="J90" t="s">
        <v>101</v>
      </c>
      <c r="K90" s="66">
        <v>1.2500000000000001E-2</v>
      </c>
      <c r="L90" s="66">
        <v>1.6299999999999999E-2</v>
      </c>
      <c r="M90" s="65">
        <v>474039</v>
      </c>
      <c r="N90" s="65">
        <v>99.291740356345784</v>
      </c>
      <c r="O90" s="65">
        <v>470.68157306781802</v>
      </c>
      <c r="P90" s="66">
        <v>1.2999999999999999E-2</v>
      </c>
      <c r="Q90" s="66">
        <v>2.9999999999999997E-4</v>
      </c>
    </row>
    <row r="91" spans="1:17">
      <c r="A91" t="s">
        <v>1347</v>
      </c>
      <c r="B91" t="s">
        <v>1191</v>
      </c>
      <c r="C91" t="s">
        <v>1364</v>
      </c>
      <c r="D91" t="s">
        <v>1193</v>
      </c>
      <c r="E91" t="s">
        <v>318</v>
      </c>
      <c r="F91" t="s">
        <v>1363</v>
      </c>
      <c r="G91" t="s">
        <v>207</v>
      </c>
      <c r="H91" s="65">
        <v>1.26</v>
      </c>
      <c r="I91" t="s">
        <v>122</v>
      </c>
      <c r="J91" t="s">
        <v>101</v>
      </c>
      <c r="K91" s="66">
        <v>2.2499999999999999E-2</v>
      </c>
      <c r="L91" s="66">
        <v>1.6799999999999999E-2</v>
      </c>
      <c r="M91" s="65">
        <v>50569.17</v>
      </c>
      <c r="N91" s="65">
        <v>100.99032977327846</v>
      </c>
      <c r="O91" s="65">
        <v>51.0699715466098</v>
      </c>
      <c r="P91" s="66">
        <v>1.4E-3</v>
      </c>
      <c r="Q91" s="66">
        <v>0</v>
      </c>
    </row>
    <row r="92" spans="1:17">
      <c r="A92" t="s">
        <v>1347</v>
      </c>
      <c r="B92" t="s">
        <v>1191</v>
      </c>
      <c r="C92" t="s">
        <v>1365</v>
      </c>
      <c r="D92" t="s">
        <v>1193</v>
      </c>
      <c r="E92" t="s">
        <v>318</v>
      </c>
      <c r="F92" t="s">
        <v>1366</v>
      </c>
      <c r="G92" t="s">
        <v>207</v>
      </c>
      <c r="H92" s="65">
        <v>2.65</v>
      </c>
      <c r="I92" t="s">
        <v>122</v>
      </c>
      <c r="J92" t="s">
        <v>101</v>
      </c>
      <c r="K92" s="66">
        <v>1.2500000000000001E-2</v>
      </c>
      <c r="L92" s="66">
        <v>1.6299999999999999E-2</v>
      </c>
      <c r="M92" s="65">
        <v>1050000</v>
      </c>
      <c r="N92" s="65">
        <v>99.241436290181909</v>
      </c>
      <c r="O92" s="65">
        <v>1042.0350810469099</v>
      </c>
      <c r="P92" s="66">
        <v>2.87E-2</v>
      </c>
      <c r="Q92" s="66">
        <v>5.9999999999999995E-4</v>
      </c>
    </row>
    <row r="93" spans="1:17">
      <c r="A93" t="s">
        <v>1347</v>
      </c>
      <c r="B93" t="s">
        <v>1191</v>
      </c>
      <c r="C93" t="s">
        <v>1367</v>
      </c>
      <c r="D93" t="s">
        <v>1193</v>
      </c>
      <c r="E93" t="s">
        <v>318</v>
      </c>
      <c r="F93" t="s">
        <v>1368</v>
      </c>
      <c r="G93" t="s">
        <v>207</v>
      </c>
      <c r="H93" s="65">
        <v>1.34</v>
      </c>
      <c r="I93" t="s">
        <v>122</v>
      </c>
      <c r="J93" t="s">
        <v>101</v>
      </c>
      <c r="K93" s="66">
        <v>1.2500000000000001E-2</v>
      </c>
      <c r="L93" s="66">
        <v>1.6799999999999999E-2</v>
      </c>
      <c r="M93" s="65">
        <v>110000.09</v>
      </c>
      <c r="N93" s="65">
        <v>99.648524218739269</v>
      </c>
      <c r="O93" s="65">
        <v>109.613466324285</v>
      </c>
      <c r="P93" s="66">
        <v>3.0000000000000001E-3</v>
      </c>
      <c r="Q93" s="66">
        <v>1E-4</v>
      </c>
    </row>
    <row r="94" spans="1:17">
      <c r="A94" t="s">
        <v>1347</v>
      </c>
      <c r="B94" t="s">
        <v>1191</v>
      </c>
      <c r="C94" t="s">
        <v>1369</v>
      </c>
      <c r="D94" t="s">
        <v>1193</v>
      </c>
      <c r="E94" t="s">
        <v>318</v>
      </c>
      <c r="F94" t="s">
        <v>1370</v>
      </c>
      <c r="G94" t="s">
        <v>207</v>
      </c>
      <c r="H94" s="65">
        <v>1.34</v>
      </c>
      <c r="I94" t="s">
        <v>122</v>
      </c>
      <c r="J94" t="s">
        <v>101</v>
      </c>
      <c r="K94" s="66">
        <v>2.2499999999999999E-2</v>
      </c>
      <c r="L94" s="66">
        <v>1.6799999999999999E-2</v>
      </c>
      <c r="M94" s="65">
        <v>54450</v>
      </c>
      <c r="N94" s="65">
        <v>101.04594238440734</v>
      </c>
      <c r="O94" s="65">
        <v>55.019515628309797</v>
      </c>
      <c r="P94" s="66">
        <v>1.5E-3</v>
      </c>
      <c r="Q94" s="66">
        <v>0</v>
      </c>
    </row>
    <row r="95" spans="1:17">
      <c r="A95" t="s">
        <v>1347</v>
      </c>
      <c r="B95" t="s">
        <v>1191</v>
      </c>
      <c r="C95" t="s">
        <v>1371</v>
      </c>
      <c r="D95" t="s">
        <v>1193</v>
      </c>
      <c r="E95" t="s">
        <v>318</v>
      </c>
      <c r="F95" t="s">
        <v>1372</v>
      </c>
      <c r="G95" t="s">
        <v>207</v>
      </c>
      <c r="H95" s="65">
        <v>0.77</v>
      </c>
      <c r="I95" t="s">
        <v>122</v>
      </c>
      <c r="J95" t="s">
        <v>101</v>
      </c>
      <c r="K95" s="66">
        <v>2.2499999999999999E-2</v>
      </c>
      <c r="L95" s="66">
        <v>1.7500000000000002E-2</v>
      </c>
      <c r="M95" s="65">
        <v>285000</v>
      </c>
      <c r="N95" s="65">
        <v>100.65670428429473</v>
      </c>
      <c r="O95" s="65">
        <v>286.87160721023997</v>
      </c>
      <c r="P95" s="66">
        <v>7.9000000000000008E-3</v>
      </c>
      <c r="Q95" s="66">
        <v>2.0000000000000001E-4</v>
      </c>
    </row>
    <row r="96" spans="1:17">
      <c r="A96" t="s">
        <v>1347</v>
      </c>
      <c r="B96" t="s">
        <v>1191</v>
      </c>
      <c r="C96" t="s">
        <v>1373</v>
      </c>
      <c r="D96" t="s">
        <v>1193</v>
      </c>
      <c r="E96" t="s">
        <v>318</v>
      </c>
      <c r="F96" t="s">
        <v>1374</v>
      </c>
      <c r="G96" t="s">
        <v>207</v>
      </c>
      <c r="H96" s="65">
        <v>1.34</v>
      </c>
      <c r="I96" t="s">
        <v>122</v>
      </c>
      <c r="J96" t="s">
        <v>101</v>
      </c>
      <c r="K96" s="66">
        <v>2.2499999999999999E-2</v>
      </c>
      <c r="L96" s="66">
        <v>1.6799999999999999E-2</v>
      </c>
      <c r="M96" s="65">
        <v>100535.69</v>
      </c>
      <c r="N96" s="65">
        <v>101.04594415290133</v>
      </c>
      <c r="O96" s="65">
        <v>101.58723717113401</v>
      </c>
      <c r="P96" s="66">
        <v>2.8E-3</v>
      </c>
      <c r="Q96" s="66">
        <v>1E-4</v>
      </c>
    </row>
    <row r="97" spans="1:17">
      <c r="A97" t="s">
        <v>1347</v>
      </c>
      <c r="B97" t="s">
        <v>1191</v>
      </c>
      <c r="C97" t="s">
        <v>1375</v>
      </c>
      <c r="D97" t="s">
        <v>1193</v>
      </c>
      <c r="E97" t="s">
        <v>318</v>
      </c>
      <c r="F97" t="s">
        <v>1376</v>
      </c>
      <c r="G97" t="s">
        <v>207</v>
      </c>
      <c r="H97" s="65">
        <v>1.38</v>
      </c>
      <c r="I97" t="s">
        <v>122</v>
      </c>
      <c r="J97" t="s">
        <v>101</v>
      </c>
      <c r="K97" s="66">
        <v>2.2499999999999999E-2</v>
      </c>
      <c r="L97" s="66">
        <v>1.67E-2</v>
      </c>
      <c r="M97" s="65">
        <v>396666.58</v>
      </c>
      <c r="N97" s="65">
        <v>101.07372981336896</v>
      </c>
      <c r="O97" s="65">
        <v>400.925707329131</v>
      </c>
      <c r="P97" s="66">
        <v>1.11E-2</v>
      </c>
      <c r="Q97" s="66">
        <v>2.0000000000000001E-4</v>
      </c>
    </row>
    <row r="98" spans="1:17">
      <c r="A98" t="s">
        <v>1347</v>
      </c>
      <c r="B98" t="s">
        <v>1191</v>
      </c>
      <c r="C98" t="s">
        <v>1377</v>
      </c>
      <c r="D98" t="s">
        <v>1193</v>
      </c>
      <c r="E98" t="s">
        <v>318</v>
      </c>
      <c r="F98" t="s">
        <v>1378</v>
      </c>
      <c r="G98" t="s">
        <v>207</v>
      </c>
      <c r="H98" s="65">
        <v>2.77</v>
      </c>
      <c r="I98" t="s">
        <v>122</v>
      </c>
      <c r="J98" t="s">
        <v>101</v>
      </c>
      <c r="K98" s="66">
        <v>2.2499999999999999E-2</v>
      </c>
      <c r="L98" s="66">
        <v>1.6199999999999999E-2</v>
      </c>
      <c r="M98" s="65">
        <v>379114</v>
      </c>
      <c r="N98" s="65">
        <v>102.04646126192755</v>
      </c>
      <c r="O98" s="65">
        <v>386.87242114854399</v>
      </c>
      <c r="P98" s="66">
        <v>1.0699999999999999E-2</v>
      </c>
      <c r="Q98" s="66">
        <v>2.0000000000000001E-4</v>
      </c>
    </row>
    <row r="99" spans="1:17">
      <c r="A99" t="s">
        <v>1347</v>
      </c>
      <c r="B99" t="s">
        <v>1191</v>
      </c>
      <c r="C99" t="s">
        <v>1379</v>
      </c>
      <c r="D99" t="s">
        <v>1193</v>
      </c>
      <c r="E99" t="s">
        <v>318</v>
      </c>
      <c r="F99" t="s">
        <v>1380</v>
      </c>
      <c r="G99" t="s">
        <v>207</v>
      </c>
      <c r="H99" s="65">
        <v>1.42</v>
      </c>
      <c r="I99" t="s">
        <v>122</v>
      </c>
      <c r="J99" t="s">
        <v>101</v>
      </c>
      <c r="K99" s="66">
        <v>2.2499999999999999E-2</v>
      </c>
      <c r="L99" s="66">
        <v>1.67E-2</v>
      </c>
      <c r="M99" s="65">
        <v>213883.25</v>
      </c>
      <c r="N99" s="65">
        <v>101.10152258961372</v>
      </c>
      <c r="O99" s="65">
        <v>216.23922231415</v>
      </c>
      <c r="P99" s="66">
        <v>6.0000000000000001E-3</v>
      </c>
      <c r="Q99" s="66">
        <v>1E-4</v>
      </c>
    </row>
    <row r="100" spans="1:17">
      <c r="A100" t="s">
        <v>1347</v>
      </c>
      <c r="B100" t="s">
        <v>1191</v>
      </c>
      <c r="C100" t="s">
        <v>1381</v>
      </c>
      <c r="D100" t="s">
        <v>1193</v>
      </c>
      <c r="E100" t="s">
        <v>318</v>
      </c>
      <c r="F100" t="s">
        <v>1380</v>
      </c>
      <c r="G100" t="s">
        <v>207</v>
      </c>
      <c r="H100" s="65">
        <v>0.97</v>
      </c>
      <c r="I100" t="s">
        <v>122</v>
      </c>
      <c r="J100" t="s">
        <v>101</v>
      </c>
      <c r="K100" s="66">
        <v>2.2499999999999999E-2</v>
      </c>
      <c r="L100" s="66">
        <v>1.72E-2</v>
      </c>
      <c r="M100" s="65">
        <v>116000.12</v>
      </c>
      <c r="N100" s="65">
        <v>100.79529504455685</v>
      </c>
      <c r="O100" s="65">
        <v>116.92266320604</v>
      </c>
      <c r="P100" s="66">
        <v>3.2000000000000002E-3</v>
      </c>
      <c r="Q100" s="66">
        <v>1E-4</v>
      </c>
    </row>
    <row r="101" spans="1:17">
      <c r="A101" t="s">
        <v>1347</v>
      </c>
      <c r="B101" t="s">
        <v>1191</v>
      </c>
      <c r="C101" t="s">
        <v>1382</v>
      </c>
      <c r="D101" t="s">
        <v>1193</v>
      </c>
      <c r="E101" t="s">
        <v>318</v>
      </c>
      <c r="F101" t="s">
        <v>1383</v>
      </c>
      <c r="G101" t="s">
        <v>207</v>
      </c>
      <c r="H101" s="65">
        <v>0.48</v>
      </c>
      <c r="I101" t="s">
        <v>122</v>
      </c>
      <c r="J101" t="s">
        <v>101</v>
      </c>
      <c r="K101" s="66">
        <v>2.2499999999999999E-2</v>
      </c>
      <c r="L101" s="66">
        <v>1.8599999999999998E-2</v>
      </c>
      <c r="M101" s="65">
        <v>1249.8800000000001</v>
      </c>
      <c r="N101" s="65">
        <v>100.45848747439274</v>
      </c>
      <c r="O101" s="65">
        <v>1.25561054324494</v>
      </c>
      <c r="P101" s="66">
        <v>0</v>
      </c>
      <c r="Q101" s="66">
        <v>0</v>
      </c>
    </row>
    <row r="102" spans="1:17">
      <c r="A102" t="s">
        <v>1384</v>
      </c>
      <c r="B102" t="s">
        <v>1191</v>
      </c>
      <c r="C102" t="s">
        <v>1385</v>
      </c>
      <c r="D102" t="s">
        <v>1386</v>
      </c>
      <c r="E102" t="s">
        <v>993</v>
      </c>
      <c r="F102" t="s">
        <v>1133</v>
      </c>
      <c r="G102" t="s">
        <v>207</v>
      </c>
      <c r="H102" s="65">
        <v>0.73</v>
      </c>
      <c r="I102" t="s">
        <v>122</v>
      </c>
      <c r="J102" t="s">
        <v>101</v>
      </c>
      <c r="K102" s="66">
        <v>6.9500000000000006E-2</v>
      </c>
      <c r="L102" s="66">
        <v>9.6699999999999994E-2</v>
      </c>
      <c r="M102" s="65">
        <v>1650488.11</v>
      </c>
      <c r="N102" s="65">
        <v>98.23</v>
      </c>
      <c r="O102" s="65">
        <v>1621.274470453</v>
      </c>
      <c r="P102" s="66">
        <v>4.4699999999999997E-2</v>
      </c>
      <c r="Q102" s="66">
        <v>1E-3</v>
      </c>
    </row>
    <row r="103" spans="1:17">
      <c r="A103" t="s">
        <v>1387</v>
      </c>
      <c r="B103" t="s">
        <v>1191</v>
      </c>
      <c r="C103" t="s">
        <v>1388</v>
      </c>
      <c r="D103" t="s">
        <v>1386</v>
      </c>
      <c r="E103" t="s">
        <v>993</v>
      </c>
      <c r="F103" t="s">
        <v>260</v>
      </c>
      <c r="G103" t="s">
        <v>207</v>
      </c>
      <c r="H103" s="65">
        <v>0.73</v>
      </c>
      <c r="I103" t="s">
        <v>122</v>
      </c>
      <c r="J103" t="s">
        <v>101</v>
      </c>
      <c r="K103" s="66">
        <v>6.9500000000000006E-2</v>
      </c>
      <c r="L103" s="66">
        <v>9.5899999999999999E-2</v>
      </c>
      <c r="M103" s="65">
        <v>1618958.15</v>
      </c>
      <c r="N103" s="65">
        <v>98.28</v>
      </c>
      <c r="O103" s="65">
        <v>1591.11206982</v>
      </c>
      <c r="P103" s="66">
        <v>4.3900000000000002E-2</v>
      </c>
      <c r="Q103" s="66">
        <v>1E-3</v>
      </c>
    </row>
    <row r="104" spans="1:17">
      <c r="A104" s="67" t="s">
        <v>1389</v>
      </c>
      <c r="H104" s="69">
        <v>0</v>
      </c>
      <c r="L104" s="68">
        <v>0</v>
      </c>
      <c r="M104" s="69">
        <v>0</v>
      </c>
      <c r="O104" s="69">
        <v>0</v>
      </c>
      <c r="P104" s="68">
        <v>0</v>
      </c>
      <c r="Q104" s="68">
        <v>0</v>
      </c>
    </row>
    <row r="105" spans="1:17">
      <c r="A105" t="s">
        <v>237</v>
      </c>
      <c r="C105" t="s">
        <v>237</v>
      </c>
      <c r="E105" t="s">
        <v>237</v>
      </c>
      <c r="H105" s="65">
        <v>0</v>
      </c>
      <c r="I105" t="s">
        <v>237</v>
      </c>
      <c r="J105" t="s">
        <v>237</v>
      </c>
      <c r="K105" s="66">
        <v>0</v>
      </c>
      <c r="L105" s="66">
        <v>0</v>
      </c>
      <c r="M105" s="65">
        <v>0</v>
      </c>
      <c r="N105" s="65">
        <v>0</v>
      </c>
      <c r="O105" s="65">
        <v>0</v>
      </c>
      <c r="P105" s="66">
        <v>0</v>
      </c>
      <c r="Q105" s="66">
        <v>0</v>
      </c>
    </row>
    <row r="106" spans="1:17">
      <c r="A106" s="67" t="s">
        <v>1390</v>
      </c>
      <c r="H106" s="69">
        <v>0</v>
      </c>
      <c r="L106" s="68">
        <v>0</v>
      </c>
      <c r="M106" s="69">
        <v>0</v>
      </c>
      <c r="O106" s="69">
        <v>0</v>
      </c>
      <c r="P106" s="68">
        <v>0</v>
      </c>
      <c r="Q106" s="68">
        <v>0</v>
      </c>
    </row>
    <row r="107" spans="1:17">
      <c r="A107" t="s">
        <v>237</v>
      </c>
      <c r="C107" t="s">
        <v>237</v>
      </c>
      <c r="E107" t="s">
        <v>237</v>
      </c>
      <c r="H107" s="65">
        <v>0</v>
      </c>
      <c r="I107" t="s">
        <v>237</v>
      </c>
      <c r="J107" t="s">
        <v>237</v>
      </c>
      <c r="K107" s="66">
        <v>0</v>
      </c>
      <c r="L107" s="66">
        <v>0</v>
      </c>
      <c r="M107" s="65">
        <v>0</v>
      </c>
      <c r="N107" s="65">
        <v>0</v>
      </c>
      <c r="O107" s="65">
        <v>0</v>
      </c>
      <c r="P107" s="66">
        <v>0</v>
      </c>
      <c r="Q107" s="66">
        <v>0</v>
      </c>
    </row>
    <row r="108" spans="1:17">
      <c r="A108" s="67" t="s">
        <v>1391</v>
      </c>
      <c r="H108" s="69">
        <v>3.68</v>
      </c>
      <c r="L108" s="68">
        <v>4.2599999999999999E-2</v>
      </c>
      <c r="M108" s="69">
        <v>7504000</v>
      </c>
      <c r="O108" s="69">
        <v>7849.9344000000001</v>
      </c>
      <c r="P108" s="68">
        <v>0.2165</v>
      </c>
      <c r="Q108" s="68">
        <v>4.7000000000000002E-3</v>
      </c>
    </row>
    <row r="109" spans="1:17">
      <c r="A109" t="s">
        <v>1392</v>
      </c>
      <c r="B109" t="s">
        <v>1191</v>
      </c>
      <c r="C109" t="s">
        <v>1393</v>
      </c>
      <c r="D109" t="s">
        <v>1028</v>
      </c>
      <c r="E109" t="s">
        <v>470</v>
      </c>
      <c r="F109" t="s">
        <v>1394</v>
      </c>
      <c r="G109" t="s">
        <v>149</v>
      </c>
      <c r="H109" s="65">
        <v>3.68</v>
      </c>
      <c r="I109" t="s">
        <v>127</v>
      </c>
      <c r="J109" t="s">
        <v>101</v>
      </c>
      <c r="K109" s="66">
        <v>5.1799999999999999E-2</v>
      </c>
      <c r="L109" s="66">
        <v>4.2599999999999999E-2</v>
      </c>
      <c r="M109" s="65">
        <v>7504000</v>
      </c>
      <c r="N109" s="65">
        <v>104.61</v>
      </c>
      <c r="O109" s="65">
        <v>7849.9344000000001</v>
      </c>
      <c r="P109" s="66">
        <v>0.2165</v>
      </c>
      <c r="Q109" s="66">
        <v>4.7000000000000002E-3</v>
      </c>
    </row>
    <row r="110" spans="1:17">
      <c r="A110" s="67" t="s">
        <v>1395</v>
      </c>
      <c r="H110" s="69">
        <v>0</v>
      </c>
      <c r="L110" s="68">
        <v>0</v>
      </c>
      <c r="M110" s="69">
        <v>0</v>
      </c>
      <c r="O110" s="69">
        <v>0</v>
      </c>
      <c r="P110" s="68">
        <v>0</v>
      </c>
      <c r="Q110" s="68">
        <v>0</v>
      </c>
    </row>
    <row r="111" spans="1:17">
      <c r="A111" t="s">
        <v>237</v>
      </c>
      <c r="C111" t="s">
        <v>237</v>
      </c>
      <c r="E111" t="s">
        <v>237</v>
      </c>
      <c r="H111" s="65">
        <v>0</v>
      </c>
      <c r="I111" t="s">
        <v>237</v>
      </c>
      <c r="J111" t="s">
        <v>237</v>
      </c>
      <c r="K111" s="66">
        <v>0</v>
      </c>
      <c r="L111" s="66">
        <v>0</v>
      </c>
      <c r="M111" s="65">
        <v>0</v>
      </c>
      <c r="N111" s="65">
        <v>0</v>
      </c>
      <c r="O111" s="65">
        <v>0</v>
      </c>
      <c r="P111" s="66">
        <v>0</v>
      </c>
      <c r="Q111" s="66">
        <v>0</v>
      </c>
    </row>
    <row r="112" spans="1:17">
      <c r="A112" s="67" t="s">
        <v>1396</v>
      </c>
      <c r="H112" s="69">
        <v>0</v>
      </c>
      <c r="L112" s="68">
        <v>0</v>
      </c>
      <c r="M112" s="69">
        <v>0</v>
      </c>
      <c r="O112" s="69">
        <v>0</v>
      </c>
      <c r="P112" s="68">
        <v>0</v>
      </c>
      <c r="Q112" s="68">
        <v>0</v>
      </c>
    </row>
    <row r="113" spans="1:17">
      <c r="A113" s="67" t="s">
        <v>1397</v>
      </c>
      <c r="H113" s="69">
        <v>0</v>
      </c>
      <c r="L113" s="68">
        <v>0</v>
      </c>
      <c r="M113" s="69">
        <v>0</v>
      </c>
      <c r="O113" s="69">
        <v>0</v>
      </c>
      <c r="P113" s="68">
        <v>0</v>
      </c>
      <c r="Q113" s="68">
        <v>0</v>
      </c>
    </row>
    <row r="114" spans="1:17">
      <c r="A114" t="s">
        <v>237</v>
      </c>
      <c r="C114" t="s">
        <v>237</v>
      </c>
      <c r="E114" t="s">
        <v>237</v>
      </c>
      <c r="H114" s="65">
        <v>0</v>
      </c>
      <c r="I114" t="s">
        <v>237</v>
      </c>
      <c r="J114" t="s">
        <v>237</v>
      </c>
      <c r="K114" s="66">
        <v>0</v>
      </c>
      <c r="L114" s="66">
        <v>0</v>
      </c>
      <c r="M114" s="65">
        <v>0</v>
      </c>
      <c r="N114" s="65">
        <v>0</v>
      </c>
      <c r="O114" s="65">
        <v>0</v>
      </c>
      <c r="P114" s="66">
        <v>0</v>
      </c>
      <c r="Q114" s="66">
        <v>0</v>
      </c>
    </row>
    <row r="115" spans="1:17">
      <c r="A115" s="67" t="s">
        <v>1398</v>
      </c>
      <c r="H115" s="69">
        <v>0</v>
      </c>
      <c r="L115" s="68">
        <v>0</v>
      </c>
      <c r="M115" s="69">
        <v>0</v>
      </c>
      <c r="O115" s="69">
        <v>0</v>
      </c>
      <c r="P115" s="68">
        <v>0</v>
      </c>
      <c r="Q115" s="68">
        <v>0</v>
      </c>
    </row>
    <row r="116" spans="1:17">
      <c r="A116" t="s">
        <v>237</v>
      </c>
      <c r="C116" t="s">
        <v>237</v>
      </c>
      <c r="E116" t="s">
        <v>237</v>
      </c>
      <c r="H116" s="65">
        <v>0</v>
      </c>
      <c r="I116" t="s">
        <v>237</v>
      </c>
      <c r="J116" t="s">
        <v>237</v>
      </c>
      <c r="K116" s="66">
        <v>0</v>
      </c>
      <c r="L116" s="66">
        <v>0</v>
      </c>
      <c r="M116" s="65">
        <v>0</v>
      </c>
      <c r="N116" s="65">
        <v>0</v>
      </c>
      <c r="O116" s="65">
        <v>0</v>
      </c>
      <c r="P116" s="66">
        <v>0</v>
      </c>
      <c r="Q116" s="66">
        <v>0</v>
      </c>
    </row>
    <row r="117" spans="1:17">
      <c r="A117" s="67" t="s">
        <v>1399</v>
      </c>
      <c r="H117" s="69">
        <v>0</v>
      </c>
      <c r="L117" s="68">
        <v>0</v>
      </c>
      <c r="M117" s="69">
        <v>0</v>
      </c>
      <c r="O117" s="69">
        <v>0</v>
      </c>
      <c r="P117" s="68">
        <v>0</v>
      </c>
      <c r="Q117" s="68">
        <v>0</v>
      </c>
    </row>
    <row r="118" spans="1:17">
      <c r="A118" t="s">
        <v>237</v>
      </c>
      <c r="C118" t="s">
        <v>237</v>
      </c>
      <c r="E118" t="s">
        <v>237</v>
      </c>
      <c r="H118" s="65">
        <v>0</v>
      </c>
      <c r="I118" t="s">
        <v>237</v>
      </c>
      <c r="J118" t="s">
        <v>237</v>
      </c>
      <c r="K118" s="66">
        <v>0</v>
      </c>
      <c r="L118" s="66">
        <v>0</v>
      </c>
      <c r="M118" s="65">
        <v>0</v>
      </c>
      <c r="N118" s="65">
        <v>0</v>
      </c>
      <c r="O118" s="65">
        <v>0</v>
      </c>
      <c r="P118" s="66">
        <v>0</v>
      </c>
      <c r="Q118" s="66">
        <v>0</v>
      </c>
    </row>
    <row r="119" spans="1:17">
      <c r="A119" s="67" t="s">
        <v>1400</v>
      </c>
      <c r="H119" s="69">
        <v>2.2999999999999998</v>
      </c>
      <c r="L119" s="68">
        <v>0</v>
      </c>
      <c r="M119" s="69">
        <v>7288483.7000000002</v>
      </c>
      <c r="O119" s="69">
        <v>7721.5239920200002</v>
      </c>
      <c r="P119" s="68">
        <v>0.21299999999999999</v>
      </c>
      <c r="Q119" s="68">
        <v>4.5999999999999999E-3</v>
      </c>
    </row>
    <row r="120" spans="1:17">
      <c r="A120" t="s">
        <v>1401</v>
      </c>
      <c r="B120" t="s">
        <v>1191</v>
      </c>
      <c r="C120" t="s">
        <v>1402</v>
      </c>
      <c r="D120" t="s">
        <v>1052</v>
      </c>
      <c r="E120" t="s">
        <v>1403</v>
      </c>
      <c r="F120" t="s">
        <v>385</v>
      </c>
      <c r="G120" t="s">
        <v>1003</v>
      </c>
      <c r="H120" s="14">
        <v>0</v>
      </c>
      <c r="I120" t="s">
        <v>624</v>
      </c>
      <c r="J120" t="s">
        <v>101</v>
      </c>
      <c r="K120" s="66">
        <v>0</v>
      </c>
      <c r="L120" s="66">
        <v>0</v>
      </c>
      <c r="M120" s="65">
        <v>975943</v>
      </c>
      <c r="N120" s="65">
        <v>100</v>
      </c>
      <c r="O120" s="65">
        <v>975.94299999999998</v>
      </c>
      <c r="P120" s="66">
        <v>2.69E-2</v>
      </c>
      <c r="Q120" s="66">
        <v>5.9999999999999995E-4</v>
      </c>
    </row>
    <row r="121" spans="1:17">
      <c r="A121" t="s">
        <v>1404</v>
      </c>
      <c r="B121" t="s">
        <v>1191</v>
      </c>
      <c r="C121" t="s">
        <v>1405</v>
      </c>
      <c r="D121" t="s">
        <v>1052</v>
      </c>
      <c r="E121" t="s">
        <v>1403</v>
      </c>
      <c r="F121" t="s">
        <v>280</v>
      </c>
      <c r="G121" t="s">
        <v>1003</v>
      </c>
      <c r="H121" s="14">
        <v>2.7</v>
      </c>
      <c r="I121" t="s">
        <v>624</v>
      </c>
      <c r="J121" t="s">
        <v>101</v>
      </c>
      <c r="K121" s="66">
        <v>7.0000000000000007E-2</v>
      </c>
      <c r="L121" s="66">
        <v>0</v>
      </c>
      <c r="M121" s="65">
        <v>6312540.7000000002</v>
      </c>
      <c r="N121" s="65">
        <v>106.86</v>
      </c>
      <c r="O121" s="65">
        <v>6745.5809920199999</v>
      </c>
      <c r="P121" s="66">
        <v>0.18609999999999999</v>
      </c>
      <c r="Q121" s="66">
        <v>4.1000000000000003E-3</v>
      </c>
    </row>
    <row r="122" spans="1:17">
      <c r="A122" s="67" t="s">
        <v>241</v>
      </c>
      <c r="H122" s="69">
        <v>0</v>
      </c>
      <c r="L122" s="68">
        <v>0</v>
      </c>
      <c r="M122" s="69">
        <v>0</v>
      </c>
      <c r="O122" s="69">
        <v>0</v>
      </c>
      <c r="P122" s="68">
        <v>0</v>
      </c>
      <c r="Q122" s="68">
        <v>0</v>
      </c>
    </row>
    <row r="123" spans="1:17">
      <c r="A123" s="67" t="s">
        <v>1406</v>
      </c>
      <c r="H123" s="69">
        <v>0</v>
      </c>
      <c r="L123" s="68">
        <v>0</v>
      </c>
      <c r="M123" s="69">
        <v>0</v>
      </c>
      <c r="O123" s="69">
        <v>0</v>
      </c>
      <c r="P123" s="68">
        <v>0</v>
      </c>
      <c r="Q123" s="68">
        <v>0</v>
      </c>
    </row>
    <row r="124" spans="1:17">
      <c r="A124" t="s">
        <v>237</v>
      </c>
      <c r="C124" t="s">
        <v>237</v>
      </c>
      <c r="E124" t="s">
        <v>237</v>
      </c>
      <c r="H124" s="65">
        <v>0</v>
      </c>
      <c r="I124" t="s">
        <v>237</v>
      </c>
      <c r="J124" t="s">
        <v>237</v>
      </c>
      <c r="K124" s="66">
        <v>0</v>
      </c>
      <c r="L124" s="66">
        <v>0</v>
      </c>
      <c r="M124" s="65">
        <v>0</v>
      </c>
      <c r="N124" s="65">
        <v>0</v>
      </c>
      <c r="O124" s="65">
        <v>0</v>
      </c>
      <c r="P124" s="66">
        <v>0</v>
      </c>
      <c r="Q124" s="66">
        <v>0</v>
      </c>
    </row>
    <row r="125" spans="1:17">
      <c r="A125" s="67" t="s">
        <v>1390</v>
      </c>
      <c r="H125" s="69">
        <v>0</v>
      </c>
      <c r="L125" s="68">
        <v>0</v>
      </c>
      <c r="M125" s="69">
        <v>0</v>
      </c>
      <c r="O125" s="69">
        <v>0</v>
      </c>
      <c r="P125" s="68">
        <v>0</v>
      </c>
      <c r="Q125" s="68">
        <v>0</v>
      </c>
    </row>
    <row r="126" spans="1:17">
      <c r="A126" t="s">
        <v>237</v>
      </c>
      <c r="C126" t="s">
        <v>237</v>
      </c>
      <c r="E126" t="s">
        <v>237</v>
      </c>
      <c r="H126" s="65">
        <v>0</v>
      </c>
      <c r="I126" t="s">
        <v>237</v>
      </c>
      <c r="J126" t="s">
        <v>237</v>
      </c>
      <c r="K126" s="66">
        <v>0</v>
      </c>
      <c r="L126" s="66">
        <v>0</v>
      </c>
      <c r="M126" s="65">
        <v>0</v>
      </c>
      <c r="N126" s="65">
        <v>0</v>
      </c>
      <c r="O126" s="65">
        <v>0</v>
      </c>
      <c r="P126" s="66">
        <v>0</v>
      </c>
      <c r="Q126" s="66">
        <v>0</v>
      </c>
    </row>
    <row r="127" spans="1:17">
      <c r="A127" s="67" t="s">
        <v>1391</v>
      </c>
      <c r="H127" s="69">
        <v>0</v>
      </c>
      <c r="L127" s="68">
        <v>0</v>
      </c>
      <c r="M127" s="69">
        <v>0</v>
      </c>
      <c r="O127" s="69">
        <v>0</v>
      </c>
      <c r="P127" s="68">
        <v>0</v>
      </c>
      <c r="Q127" s="68">
        <v>0</v>
      </c>
    </row>
    <row r="128" spans="1:17">
      <c r="A128" t="s">
        <v>237</v>
      </c>
      <c r="C128" t="s">
        <v>237</v>
      </c>
      <c r="E128" t="s">
        <v>237</v>
      </c>
      <c r="H128" s="65">
        <v>0</v>
      </c>
      <c r="I128" t="s">
        <v>237</v>
      </c>
      <c r="J128" t="s">
        <v>237</v>
      </c>
      <c r="K128" s="66">
        <v>0</v>
      </c>
      <c r="L128" s="66">
        <v>0</v>
      </c>
      <c r="M128" s="65">
        <v>0</v>
      </c>
      <c r="N128" s="65">
        <v>0</v>
      </c>
      <c r="O128" s="65">
        <v>0</v>
      </c>
      <c r="P128" s="66">
        <v>0</v>
      </c>
      <c r="Q128" s="66">
        <v>0</v>
      </c>
    </row>
    <row r="129" spans="1:17">
      <c r="A129" s="67" t="s">
        <v>1400</v>
      </c>
      <c r="H129" s="69">
        <v>0</v>
      </c>
      <c r="L129" s="68">
        <v>0</v>
      </c>
      <c r="M129" s="69">
        <v>0</v>
      </c>
      <c r="O129" s="69">
        <v>0</v>
      </c>
      <c r="P129" s="68">
        <v>0</v>
      </c>
      <c r="Q129" s="68">
        <v>0</v>
      </c>
    </row>
    <row r="130" spans="1:17">
      <c r="A130" t="s">
        <v>237</v>
      </c>
      <c r="C130" t="s">
        <v>237</v>
      </c>
      <c r="E130" t="s">
        <v>237</v>
      </c>
      <c r="H130" s="65">
        <v>0</v>
      </c>
      <c r="I130" t="s">
        <v>237</v>
      </c>
      <c r="J130" t="s">
        <v>237</v>
      </c>
      <c r="K130" s="66">
        <v>0</v>
      </c>
      <c r="L130" s="66">
        <v>0</v>
      </c>
      <c r="M130" s="65">
        <v>0</v>
      </c>
      <c r="N130" s="65">
        <v>0</v>
      </c>
      <c r="O130" s="65">
        <v>0</v>
      </c>
      <c r="P130" s="66">
        <v>0</v>
      </c>
      <c r="Q130" s="66">
        <v>0</v>
      </c>
    </row>
    <row r="131" spans="1:17">
      <c r="A131" s="75" t="s">
        <v>243</v>
      </c>
    </row>
    <row r="132" spans="1:17">
      <c r="A132" s="75" t="s">
        <v>294</v>
      </c>
    </row>
    <row r="133" spans="1:17">
      <c r="A133" s="75" t="s">
        <v>295</v>
      </c>
    </row>
    <row r="134" spans="1:17">
      <c r="A134" s="75" t="s">
        <v>296</v>
      </c>
    </row>
    <row r="135" spans="1:17" hidden="1"/>
    <row r="136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9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06" t="s">
        <v>152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202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970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237</v>
      </c>
      <c r="B12" t="s">
        <v>237</v>
      </c>
      <c r="D12" t="s">
        <v>237</v>
      </c>
      <c r="F12" s="65">
        <v>0</v>
      </c>
      <c r="G12" t="s">
        <v>237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971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237</v>
      </c>
      <c r="B14" t="s">
        <v>237</v>
      </c>
      <c r="D14" t="s">
        <v>237</v>
      </c>
      <c r="F14" s="65">
        <v>0</v>
      </c>
      <c r="G14" t="s">
        <v>237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1407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237</v>
      </c>
      <c r="B16" t="s">
        <v>237</v>
      </c>
      <c r="D16" t="s">
        <v>237</v>
      </c>
      <c r="F16" s="65">
        <v>0</v>
      </c>
      <c r="G16" t="s">
        <v>237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1408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237</v>
      </c>
      <c r="B18" t="s">
        <v>237</v>
      </c>
      <c r="D18" t="s">
        <v>237</v>
      </c>
      <c r="F18" s="65">
        <v>0</v>
      </c>
      <c r="G18" t="s">
        <v>237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534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237</v>
      </c>
      <c r="B20" t="s">
        <v>237</v>
      </c>
      <c r="D20" t="s">
        <v>237</v>
      </c>
      <c r="F20" s="65">
        <v>0</v>
      </c>
      <c r="G20" t="s">
        <v>237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241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237</v>
      </c>
      <c r="B22" t="s">
        <v>237</v>
      </c>
      <c r="D22" t="s">
        <v>237</v>
      </c>
      <c r="F22" s="65">
        <v>0</v>
      </c>
      <c r="G22" t="s">
        <v>237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5" t="s">
        <v>243</v>
      </c>
    </row>
    <row r="24" spans="1:14">
      <c r="A24" s="75" t="s">
        <v>294</v>
      </c>
    </row>
    <row r="25" spans="1:14">
      <c r="A25" s="75" t="s">
        <v>295</v>
      </c>
    </row>
    <row r="26" spans="1:14">
      <c r="A26" s="75" t="s">
        <v>296</v>
      </c>
    </row>
    <row r="27" spans="1:14" hidden="1"/>
    <row r="28" spans="1:14" hidden="1"/>
    <row r="29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4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6" t="s">
        <v>155</v>
      </c>
      <c r="B5" s="107"/>
      <c r="C5" s="107"/>
      <c r="D5" s="107"/>
      <c r="E5" s="107"/>
      <c r="F5" s="107"/>
      <c r="G5" s="107"/>
      <c r="H5" s="107"/>
      <c r="I5" s="108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4">
        <v>0.05</v>
      </c>
      <c r="E9" s="7"/>
      <c r="F9" s="63">
        <v>69520.023952591306</v>
      </c>
      <c r="G9" s="64">
        <v>1</v>
      </c>
      <c r="H9" s="64">
        <v>4.1799999999999997E-2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202</v>
      </c>
      <c r="D10" s="68">
        <v>0</v>
      </c>
      <c r="E10" s="16"/>
      <c r="F10" s="69">
        <v>69520.023952591306</v>
      </c>
      <c r="G10" s="68">
        <v>1</v>
      </c>
      <c r="H10" s="68">
        <v>4.1799999999999997E-2</v>
      </c>
    </row>
    <row r="11" spans="1:54">
      <c r="A11" s="67" t="s">
        <v>1409</v>
      </c>
      <c r="D11" s="68">
        <v>0.05</v>
      </c>
      <c r="E11" s="16"/>
      <c r="F11" s="69">
        <v>69520.023952591306</v>
      </c>
      <c r="G11" s="68">
        <v>1</v>
      </c>
      <c r="H11" s="68">
        <v>4.1799999999999997E-2</v>
      </c>
    </row>
    <row r="12" spans="1:54">
      <c r="A12" s="78" t="s">
        <v>1411</v>
      </c>
      <c r="B12" s="74">
        <v>43830</v>
      </c>
      <c r="C12" t="s">
        <v>1410</v>
      </c>
      <c r="D12" s="66">
        <v>0.05</v>
      </c>
      <c r="E12" t="s">
        <v>101</v>
      </c>
      <c r="F12" s="65">
        <v>69520</v>
      </c>
      <c r="G12" s="66">
        <v>1</v>
      </c>
      <c r="H12" s="66">
        <v>4.1799999999999997E-2</v>
      </c>
      <c r="I12" t="s">
        <v>1411</v>
      </c>
    </row>
    <row r="13" spans="1:54">
      <c r="A13" s="67" t="s">
        <v>1412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237</v>
      </c>
      <c r="D14" s="66">
        <v>0</v>
      </c>
      <c r="E14" t="s">
        <v>237</v>
      </c>
      <c r="F14" s="65">
        <v>0</v>
      </c>
      <c r="G14" s="66">
        <v>0</v>
      </c>
      <c r="H14" s="66">
        <v>0</v>
      </c>
    </row>
    <row r="15" spans="1:54">
      <c r="A15" s="67" t="s">
        <v>241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1409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237</v>
      </c>
      <c r="D17" s="66">
        <v>0</v>
      </c>
      <c r="E17" t="s">
        <v>237</v>
      </c>
      <c r="F17" s="65">
        <v>0</v>
      </c>
      <c r="G17" s="66">
        <v>0</v>
      </c>
      <c r="H17" s="66">
        <v>0</v>
      </c>
    </row>
    <row r="18" spans="1:8">
      <c r="A18" s="67" t="s">
        <v>1412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237</v>
      </c>
      <c r="D19" s="66">
        <v>0</v>
      </c>
      <c r="E19" t="s">
        <v>237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/>
    <row r="844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6" t="s">
        <v>161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237</v>
      </c>
      <c r="C11" t="s">
        <v>237</v>
      </c>
      <c r="D11" s="16"/>
      <c r="E11" s="66">
        <v>0</v>
      </c>
      <c r="F11" t="s">
        <v>237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241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237</v>
      </c>
      <c r="C13" t="s">
        <v>237</v>
      </c>
      <c r="D13" s="16"/>
      <c r="E13" s="66">
        <v>0</v>
      </c>
      <c r="F13" t="s">
        <v>237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6" t="s">
        <v>166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237</v>
      </c>
      <c r="B11" t="s">
        <v>237</v>
      </c>
      <c r="C11" t="s">
        <v>237</v>
      </c>
      <c r="D11" s="16"/>
      <c r="E11" s="66">
        <v>0</v>
      </c>
      <c r="F11" t="s">
        <v>237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241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237</v>
      </c>
      <c r="B13" t="s">
        <v>237</v>
      </c>
      <c r="C13" t="s">
        <v>237</v>
      </c>
      <c r="D13" s="16"/>
      <c r="E13" s="66">
        <v>0</v>
      </c>
      <c r="F13" t="s">
        <v>237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31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106" t="s">
        <v>168</v>
      </c>
      <c r="B5" s="107"/>
      <c r="C5" s="107"/>
    </row>
    <row r="6" spans="1:16" s="16" customFormat="1" ht="31.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B10+B21</f>
        <v>137178.87350023098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202</v>
      </c>
      <c r="B10" s="69">
        <f>SUM(B11:B19)</f>
        <v>88325.215049580991</v>
      </c>
    </row>
    <row r="11" spans="1:16">
      <c r="A11" s="75" t="s">
        <v>1413</v>
      </c>
      <c r="B11" s="72">
        <v>12049.639430649999</v>
      </c>
      <c r="C11" s="74">
        <v>44134</v>
      </c>
    </row>
    <row r="12" spans="1:16">
      <c r="A12" s="75" t="s">
        <v>1414</v>
      </c>
      <c r="B12" s="72">
        <v>7780.098</v>
      </c>
      <c r="C12" s="74">
        <v>44043</v>
      </c>
    </row>
    <row r="13" spans="1:16">
      <c r="A13" s="75" t="s">
        <v>1415</v>
      </c>
      <c r="B13" s="72">
        <v>8214.72768</v>
      </c>
      <c r="C13" s="74">
        <v>44561</v>
      </c>
    </row>
    <row r="14" spans="1:16">
      <c r="A14" s="75" t="s">
        <v>1416</v>
      </c>
      <c r="B14" s="72">
        <v>4179.9518049999997</v>
      </c>
      <c r="C14" s="74">
        <v>44252</v>
      </c>
    </row>
    <row r="15" spans="1:16">
      <c r="A15" s="75" t="s">
        <v>1417</v>
      </c>
      <c r="B15" s="72">
        <v>9988.9920000000002</v>
      </c>
      <c r="C15" s="74">
        <v>44854</v>
      </c>
    </row>
    <row r="16" spans="1:16">
      <c r="A16" s="75" t="s">
        <v>1418</v>
      </c>
      <c r="B16" s="72">
        <v>6456.2438389309955</v>
      </c>
      <c r="C16" s="74">
        <v>45307</v>
      </c>
    </row>
    <row r="17" spans="1:3">
      <c r="A17" s="75" t="s">
        <v>1419</v>
      </c>
      <c r="B17" s="72">
        <v>24958.68</v>
      </c>
      <c r="C17" s="74">
        <v>45367</v>
      </c>
    </row>
    <row r="18" spans="1:3">
      <c r="A18" s="75" t="s">
        <v>1420</v>
      </c>
      <c r="B18" s="72">
        <v>5804.6862949999995</v>
      </c>
      <c r="C18" s="74">
        <v>44926</v>
      </c>
    </row>
    <row r="19" spans="1:3">
      <c r="A19" s="75" t="s">
        <v>1421</v>
      </c>
      <c r="B19" s="72">
        <v>8892.1959999999999</v>
      </c>
      <c r="C19" s="74">
        <v>44975</v>
      </c>
    </row>
    <row r="20" spans="1:3">
      <c r="A20" t="s">
        <v>237</v>
      </c>
      <c r="B20" s="65">
        <v>0</v>
      </c>
    </row>
    <row r="21" spans="1:3">
      <c r="A21" s="67" t="s">
        <v>241</v>
      </c>
      <c r="B21" s="69">
        <f>SUM(B22:B29)</f>
        <v>48853.65845065</v>
      </c>
    </row>
    <row r="22" spans="1:3">
      <c r="A22" s="75" t="s">
        <v>1422</v>
      </c>
      <c r="B22" s="73">
        <v>3249.230125</v>
      </c>
      <c r="C22" s="74">
        <v>45292</v>
      </c>
    </row>
    <row r="23" spans="1:3">
      <c r="A23" s="75" t="s">
        <v>1423</v>
      </c>
      <c r="B23" s="73">
        <v>1751.9693399999999</v>
      </c>
      <c r="C23" s="74">
        <v>45236</v>
      </c>
    </row>
    <row r="24" spans="1:3">
      <c r="A24" s="75" t="s">
        <v>1424</v>
      </c>
      <c r="B24" s="73">
        <v>12900.112925000001</v>
      </c>
      <c r="C24" s="74">
        <v>44926</v>
      </c>
    </row>
    <row r="25" spans="1:3">
      <c r="A25" s="75" t="s">
        <v>1425</v>
      </c>
      <c r="B25" s="73">
        <v>5159.7350150000002</v>
      </c>
      <c r="C25" s="74">
        <v>44926</v>
      </c>
    </row>
    <row r="26" spans="1:3">
      <c r="A26" s="75" t="s">
        <v>1426</v>
      </c>
      <c r="B26" s="73">
        <v>4828.5679049999999</v>
      </c>
      <c r="C26" s="74">
        <v>44926</v>
      </c>
    </row>
    <row r="27" spans="1:3">
      <c r="A27" s="75" t="s">
        <v>1427</v>
      </c>
      <c r="B27" s="73">
        <v>6215.7021680499993</v>
      </c>
      <c r="C27" s="74">
        <v>44977</v>
      </c>
    </row>
    <row r="28" spans="1:3">
      <c r="A28" s="75" t="s">
        <v>1428</v>
      </c>
      <c r="B28" s="73">
        <v>7443.2211495500005</v>
      </c>
      <c r="C28" s="74">
        <v>2029</v>
      </c>
    </row>
    <row r="29" spans="1:3">
      <c r="A29" s="75" t="s">
        <v>1429</v>
      </c>
      <c r="B29" s="73">
        <v>7305.1198230499995</v>
      </c>
      <c r="C29" s="74">
        <v>2025</v>
      </c>
    </row>
    <row r="30" spans="1:3" hidden="1"/>
    <row r="31" spans="1:3" hidden="1"/>
  </sheetData>
  <dataValidations count="1">
    <dataValidation allowBlank="1" showInputMessage="1" showErrorMessage="1" sqref="C26:C1048576 D1:XFD1048576 C1:C24 A1:B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1" t="s">
        <v>172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298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237</v>
      </c>
      <c r="B12" t="s">
        <v>237</v>
      </c>
      <c r="C12" t="s">
        <v>237</v>
      </c>
      <c r="D12" t="s">
        <v>237</v>
      </c>
      <c r="G12" s="65">
        <v>0</v>
      </c>
      <c r="H12" t="s">
        <v>237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267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237</v>
      </c>
      <c r="B14" t="s">
        <v>237</v>
      </c>
      <c r="C14" t="s">
        <v>237</v>
      </c>
      <c r="D14" t="s">
        <v>237</v>
      </c>
      <c r="G14" s="65">
        <v>0</v>
      </c>
      <c r="H14" t="s">
        <v>237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237</v>
      </c>
      <c r="B16" t="s">
        <v>237</v>
      </c>
      <c r="C16" t="s">
        <v>237</v>
      </c>
      <c r="D16" t="s">
        <v>237</v>
      </c>
      <c r="G16" s="65">
        <v>0</v>
      </c>
      <c r="H16" t="s">
        <v>237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534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237</v>
      </c>
      <c r="B18" t="s">
        <v>237</v>
      </c>
      <c r="C18" t="s">
        <v>237</v>
      </c>
      <c r="D18" t="s">
        <v>237</v>
      </c>
      <c r="G18" s="65">
        <v>0</v>
      </c>
      <c r="H18" t="s">
        <v>237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241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237</v>
      </c>
      <c r="B21" t="s">
        <v>237</v>
      </c>
      <c r="C21" t="s">
        <v>237</v>
      </c>
      <c r="D21" t="s">
        <v>237</v>
      </c>
      <c r="G21" s="65">
        <v>0</v>
      </c>
      <c r="H21" t="s">
        <v>237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237</v>
      </c>
      <c r="B23" t="s">
        <v>237</v>
      </c>
      <c r="C23" t="s">
        <v>237</v>
      </c>
      <c r="D23" t="s">
        <v>237</v>
      </c>
      <c r="G23" s="65">
        <v>0</v>
      </c>
      <c r="H23" t="s">
        <v>237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5" t="s">
        <v>243</v>
      </c>
      <c r="C24" s="14"/>
    </row>
    <row r="25" spans="1:15">
      <c r="A25" s="75" t="s">
        <v>294</v>
      </c>
      <c r="C25" s="14"/>
    </row>
    <row r="26" spans="1:15">
      <c r="A26" s="75" t="s">
        <v>296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1" t="s">
        <v>176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970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237</v>
      </c>
      <c r="B12" t="s">
        <v>237</v>
      </c>
      <c r="C12" t="s">
        <v>237</v>
      </c>
      <c r="D12" t="s">
        <v>237</v>
      </c>
      <c r="G12" s="65">
        <v>0</v>
      </c>
      <c r="H12" t="s">
        <v>237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971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237</v>
      </c>
      <c r="B14" t="s">
        <v>237</v>
      </c>
      <c r="C14" t="s">
        <v>237</v>
      </c>
      <c r="D14" t="s">
        <v>237</v>
      </c>
      <c r="G14" s="65">
        <v>0</v>
      </c>
      <c r="H14" t="s">
        <v>237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237</v>
      </c>
      <c r="B16" t="s">
        <v>237</v>
      </c>
      <c r="C16" t="s">
        <v>237</v>
      </c>
      <c r="D16" t="s">
        <v>237</v>
      </c>
      <c r="G16" s="65">
        <v>0</v>
      </c>
      <c r="H16" t="s">
        <v>237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534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237</v>
      </c>
      <c r="B18" t="s">
        <v>237</v>
      </c>
      <c r="C18" t="s">
        <v>237</v>
      </c>
      <c r="D18" t="s">
        <v>237</v>
      </c>
      <c r="G18" s="65">
        <v>0</v>
      </c>
      <c r="H18" t="s">
        <v>237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241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237</v>
      </c>
      <c r="B21" t="s">
        <v>237</v>
      </c>
      <c r="C21" t="s">
        <v>237</v>
      </c>
      <c r="D21" t="s">
        <v>237</v>
      </c>
      <c r="G21" s="65">
        <v>0</v>
      </c>
      <c r="H21" t="s">
        <v>237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237</v>
      </c>
      <c r="B23" t="s">
        <v>237</v>
      </c>
      <c r="C23" t="s">
        <v>237</v>
      </c>
      <c r="D23" t="s">
        <v>237</v>
      </c>
      <c r="G23" s="65">
        <v>0</v>
      </c>
      <c r="H23" t="s">
        <v>237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5" t="s">
        <v>243</v>
      </c>
      <c r="C24" s="14"/>
    </row>
    <row r="25" spans="1:15">
      <c r="A25" s="75" t="s">
        <v>294</v>
      </c>
      <c r="C25" s="14"/>
    </row>
    <row r="26" spans="1:15">
      <c r="A26" s="75" t="s">
        <v>296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3.28515625" style="14" bestFit="1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101" t="s">
        <v>178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202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970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237</v>
      </c>
      <c r="B12" t="s">
        <v>237</v>
      </c>
      <c r="C12" t="s">
        <v>237</v>
      </c>
      <c r="D12" t="s">
        <v>237</v>
      </c>
      <c r="E12" s="13"/>
      <c r="F12" s="13"/>
      <c r="G12" s="65">
        <v>0</v>
      </c>
      <c r="H12" t="s">
        <v>237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971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237</v>
      </c>
      <c r="B14" t="s">
        <v>237</v>
      </c>
      <c r="C14" t="s">
        <v>237</v>
      </c>
      <c r="D14" t="s">
        <v>237</v>
      </c>
      <c r="E14" s="13"/>
      <c r="F14" s="13"/>
      <c r="G14" s="65">
        <v>0</v>
      </c>
      <c r="H14" t="s">
        <v>237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299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237</v>
      </c>
      <c r="B16" t="s">
        <v>237</v>
      </c>
      <c r="C16" t="s">
        <v>237</v>
      </c>
      <c r="D16" t="s">
        <v>237</v>
      </c>
      <c r="E16" s="13"/>
      <c r="F16" s="13"/>
      <c r="G16" s="65">
        <v>0</v>
      </c>
      <c r="H16" t="s">
        <v>237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534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237</v>
      </c>
      <c r="B18" t="s">
        <v>237</v>
      </c>
      <c r="C18" t="s">
        <v>237</v>
      </c>
      <c r="D18" t="s">
        <v>237</v>
      </c>
      <c r="E18" s="13"/>
      <c r="F18" s="13"/>
      <c r="G18" s="65">
        <v>0</v>
      </c>
      <c r="H18" t="s">
        <v>237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241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300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237</v>
      </c>
      <c r="B21" t="s">
        <v>237</v>
      </c>
      <c r="C21" t="s">
        <v>237</v>
      </c>
      <c r="D21" t="s">
        <v>237</v>
      </c>
      <c r="G21" s="65">
        <v>0</v>
      </c>
      <c r="H21" t="s">
        <v>237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301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237</v>
      </c>
      <c r="B23" t="s">
        <v>237</v>
      </c>
      <c r="C23" t="s">
        <v>237</v>
      </c>
      <c r="D23" t="s">
        <v>237</v>
      </c>
      <c r="G23" s="65">
        <v>0</v>
      </c>
      <c r="H23" t="s">
        <v>237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5" t="s">
        <v>243</v>
      </c>
      <c r="C24" s="14"/>
    </row>
    <row r="25" spans="1:22">
      <c r="A25" s="75" t="s">
        <v>294</v>
      </c>
      <c r="C25" s="14"/>
    </row>
    <row r="26" spans="1:22">
      <c r="A26" s="75" t="s">
        <v>295</v>
      </c>
      <c r="C26" s="14"/>
    </row>
    <row r="27" spans="1:22">
      <c r="A27" s="75" t="s">
        <v>296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7AA62A9B-B494-4659-9009-B41FF0115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5D28DA-99D0-4EEE-B829-ACE6CEC7DE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BAA9F6-D8C4-4F07-99C3-FA098A867FC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הרכב נכסים- קרן י' 31.3.20</dc:title>
  <dc:creator>Yuli</dc:creator>
  <cp:lastModifiedBy>User</cp:lastModifiedBy>
  <dcterms:created xsi:type="dcterms:W3CDTF">2015-11-10T09:34:27Z</dcterms:created>
  <dcterms:modified xsi:type="dcterms:W3CDTF">2022-02-21T11:55:18Z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